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Box\市町村財政課\G_財政指導\00G_002_010_公会計\R08年度\04_地方公会計の整備により得られるストック情報に関する調査について\06_総務省から分析欄記載依頼\04　市町村のデータとりまとめ\"/>
    </mc:Choice>
  </mc:AlternateContent>
  <xr:revisionPtr revIDLastSave="0" documentId="13_ncr:1_{9C388CB7-074F-4FCD-B224-4490351F92E6}" xr6:coauthVersionLast="47" xr6:coauthVersionMax="47" xr10:uidLastSave="{00000000-0000-0000-0000-000000000000}"/>
  <bookViews>
    <workbookView xWindow="28690" yWindow="-1070" windowWidth="29020" windowHeight="157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A33" i="12" l="1"/>
  <c r="AA30" i="12"/>
  <c r="AA29" i="12"/>
  <c r="AA28" i="12"/>
  <c r="AA7" i="12"/>
  <c r="BG34"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U34" i="10" s="1"/>
  <c r="CO38" i="10"/>
  <c r="BE38" i="10"/>
  <c r="AM38" i="10"/>
  <c r="U38" i="10"/>
  <c r="C38" i="10"/>
  <c r="CO37" i="10"/>
  <c r="BE37" i="10"/>
  <c r="AM37" i="10"/>
  <c r="U37" i="10"/>
  <c r="C37" i="10"/>
  <c r="CO36" i="10"/>
  <c r="BE36" i="10"/>
  <c r="AM36" i="10"/>
  <c r="C36" i="10"/>
  <c r="BE35" i="10"/>
  <c r="C35" i="10"/>
  <c r="BW34" i="10"/>
  <c r="BW35" i="10" s="1"/>
  <c r="BW36" i="10" s="1"/>
  <c r="BW37" i="10" s="1"/>
  <c r="BW38" i="10" s="1"/>
  <c r="BW39" i="10" s="1"/>
  <c r="BW40" i="10" s="1"/>
  <c r="BW41" i="10" s="1"/>
  <c r="BW42" i="10" s="1"/>
  <c r="C34" i="10"/>
  <c r="CO34" i="10" l="1"/>
  <c r="CO35" i="10" s="1"/>
  <c r="U35" i="10"/>
  <c r="U36" i="10" s="1"/>
  <c r="AM34" i="10"/>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alcChain>
</file>

<file path=xl/sharedStrings.xml><?xml version="1.0" encoding="utf-8"?>
<sst xmlns="http://schemas.openxmlformats.org/spreadsheetml/2006/main" count="1075" uniqueCount="571">
  <si>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</si>
  <si>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</si>
  <si>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</si>
  <si>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</si>
  <si>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</si>
  <si>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</si>
  <si>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</si>
  <si>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</si>
  <si>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</si>
  <si>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</si>
  <si>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</si>
  <si>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</si>
  <si>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</si>
  <si>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</si>
  <si>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</si>
  <si>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</si>
  <si>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</si>
  <si>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</si>
  <si>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</si>
  <si>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</si>
  <si>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</si>
  <si>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</si>
  <si>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</si>
  <si>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</si>
  <si>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</si>
  <si>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</si>
  <si>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</si>
  <si>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</si>
  <si>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</si>
  <si>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</si>
  <si>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</si>
  <si>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</si>
  <si>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</si>
  <si>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</si>
  <si>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</si>
  <si>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</si>
  <si>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</si>
  <si>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</si>
  <si>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</si>
  <si>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</si>
  <si>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</si>
  <si>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</si>
  <si>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</si>
  <si>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</si>
  <si>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</si>
  <si>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</si>
  <si>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</si>
  <si>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</si>
  <si>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</si>
  <si>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</si>
  <si>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</si>
  <si>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</si>
  <si>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</si>
  <si>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</si>
  <si>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</si>
  <si>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</si>
  <si>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</si>
  <si>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</si>
  <si>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</si>
  <si>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</si>
  <si>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</si>
  <si>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</si>
  <si>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</si>
  <si>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</si>
  <si>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</si>
  <si>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</si>
  <si>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</si>
  <si>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</si>
  <si>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</si>
  <si>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</si>
  <si>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</si>
  <si>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</si>
  <si>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</si>
  <si>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</si>
  <si>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</si>
  <si>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</si>
  <si>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</si>
  <si>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</si>
  <si>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</si>
  <si>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福島県</t>
    <phoneticPr fontId="5"/>
  </si>
  <si>
    <t>市町村類型</t>
    <phoneticPr fontId="5"/>
  </si>
  <si>
    <t>Ⅳ－１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</si>
  <si>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</si>
  <si>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</si>
  <si>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</si>
  <si>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</si>
  <si>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</si>
  <si>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</si>
  <si>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</si>
  <si>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</si>
  <si>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</si>
  <si>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</si>
  <si>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</si>
  <si>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</si>
  <si>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会津美里町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</si>
  <si>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</si>
  <si>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</si>
  <si>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</si>
  <si>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</si>
  <si>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</si>
  <si>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</si>
  <si>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</si>
  <si>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</si>
  <si>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</si>
  <si>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</si>
  <si>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</si>
  <si>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</si>
  <si>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</si>
  <si>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</si>
  <si>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</si>
  <si>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</si>
  <si>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</si>
  <si>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</si>
  <si>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</si>
  <si>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</si>
  <si>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</si>
  <si>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</si>
  <si>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</si>
  <si>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</si>
  <si>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</si>
  <si>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</si>
  <si>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</si>
  <si>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</si>
  <si>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</si>
  <si>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</si>
  <si>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</si>
  <si>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</si>
  <si>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</si>
  <si>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</si>
  <si>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</si>
  <si>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</si>
  <si>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</si>
  <si>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</si>
  <si>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</si>
  <si>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</si>
  <si>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</si>
  <si>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</si>
  <si>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</si>
  <si>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</si>
  <si>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</si>
  <si>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</si>
  <si>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-2.2</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</si>
  <si>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</si>
  <si>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</si>
  <si>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</si>
  <si>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</si>
  <si>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</si>
  <si>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</si>
  <si>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</si>
  <si>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</si>
  <si>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</si>
  <si>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</si>
  <si>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</si>
  <si>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</si>
  <si>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</si>
  <si>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</si>
  <si>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</si>
  <si>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</si>
  <si>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</si>
  <si>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</si>
  <si>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</si>
  <si>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</si>
  <si>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</si>
  <si>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</si>
  <si>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</si>
  <si>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</si>
  <si>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</si>
  <si>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</si>
  <si>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</si>
  <si>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</si>
  <si>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</si>
  <si>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</si>
  <si>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</si>
  <si>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</si>
  <si>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</si>
  <si>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</si>
  <si>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</si>
  <si>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</si>
  <si>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</si>
  <si>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</si>
  <si>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</si>
  <si>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</si>
  <si>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</si>
  <si>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</si>
  <si>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</si>
  <si>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</si>
  <si>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</si>
  <si>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</si>
  <si>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</si>
  <si>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</si>
  <si>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</si>
  <si>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</si>
  <si>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</si>
  <si>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</si>
  <si>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</si>
  <si>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</si>
  <si>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</si>
  <si>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</si>
  <si>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</si>
  <si>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</si>
  <si>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</si>
  <si>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</si>
  <si>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福島県会津美里町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</si>
  <si>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</si>
  <si>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</si>
  <si>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</si>
  <si>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</si>
  <si>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</si>
  <si>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</si>
  <si>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</si>
  <si>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</si>
  <si>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</si>
  <si>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</si>
  <si>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</si>
  <si>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</si>
  <si>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</si>
  <si>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</si>
  <si>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</si>
  <si>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</si>
  <si>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</si>
  <si>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</si>
  <si>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</si>
  <si>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</si>
  <si>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</si>
  <si>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</si>
  <si>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</si>
  <si>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</si>
  <si>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</si>
  <si>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</si>
  <si>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</si>
  <si>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</si>
  <si>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</si>
  <si>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</si>
  <si>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</si>
  <si>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</si>
  <si>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</si>
  <si>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</si>
  <si>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</si>
  <si>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</si>
  <si>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</si>
  <si>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</si>
  <si>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</si>
  <si>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</si>
  <si>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</si>
  <si>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</si>
  <si>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</si>
  <si>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</si>
  <si>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</si>
  <si>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</si>
  <si>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</si>
  <si>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</si>
  <si>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</si>
  <si>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</si>
  <si>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</si>
  <si>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</si>
  <si>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</si>
  <si>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</si>
  <si>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</si>
  <si>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</si>
  <si>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</si>
  <si>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</si>
  <si>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</si>
  <si>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</si>
  <si>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</si>
  <si>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</si>
  <si>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</si>
  <si>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</si>
  <si>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</si>
  <si>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</si>
  <si>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</si>
  <si>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</si>
  <si>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</si>
  <si>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</si>
  <si>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</si>
  <si>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</si>
  <si>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</si>
  <si>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</si>
  <si>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</si>
  <si>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</si>
  <si>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</si>
  <si>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</si>
  <si>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</si>
  <si>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</si>
  <si>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</si>
  <si>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</si>
  <si>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</si>
  <si>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</si>
  <si>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</si>
  <si>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</si>
  <si>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</si>
  <si>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</si>
  <si>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</si>
  <si>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</si>
  <si>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</si>
  <si>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</si>
  <si>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</si>
  <si>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</si>
  <si>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</si>
  <si>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</si>
  <si>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</si>
  <si>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</si>
  <si>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</si>
  <si>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</si>
  <si>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</si>
  <si>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</si>
  <si>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</si>
  <si>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</si>
  <si>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</si>
  <si>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</si>
  <si>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</si>
  <si>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</si>
  <si>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</si>
  <si>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</si>
  <si>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</si>
  <si>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</si>
  <si>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</si>
  <si>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</si>
  <si>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</si>
  <si>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</si>
  <si>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</si>
  <si>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</si>
  <si>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</si>
  <si>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</si>
  <si>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</si>
  <si>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</si>
  <si>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</si>
  <si>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宅地造成</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</si>
  <si>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</si>
  <si>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</si>
  <si>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</si>
  <si>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</si>
  <si>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</si>
  <si>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</si>
  <si>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</si>
  <si>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</si>
  <si>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</si>
  <si>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</si>
  <si>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</si>
  <si>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</si>
  <si>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</si>
  <si>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</si>
  <si>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</si>
  <si>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</si>
  <si>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</si>
  <si>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</si>
  <si>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</si>
  <si>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</si>
  <si>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</si>
  <si>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</si>
  <si>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</si>
  <si>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</si>
  <si>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</si>
  <si>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</si>
  <si>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福島県会津美里町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</si>
  <si>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</si>
  <si>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</si>
  <si>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</si>
  <si>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</si>
  <si>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</si>
  <si>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</si>
  <si>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</si>
  <si>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</si>
  <si>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</si>
  <si>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</si>
  <si>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</si>
  <si>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</si>
  <si>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</si>
  <si>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</si>
  <si>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</si>
  <si>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</si>
  <si>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</si>
  <si>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</si>
  <si>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</si>
  <si>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</si>
  <si>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</si>
  <si>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</si>
  <si>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</si>
  <si>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</si>
  <si>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</si>
  <si>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</si>
  <si>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</si>
  <si>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</si>
  <si>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</si>
  <si>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</si>
  <si>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</si>
  <si>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</si>
  <si>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</si>
  <si>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</si>
  <si>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</si>
  <si>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</si>
  <si>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</si>
  <si>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</si>
  <si>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</si>
  <si>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住宅用地造成事業特別会計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</si>
  <si>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</si>
  <si>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</si>
  <si>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</si>
  <si>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</si>
  <si>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</si>
  <si>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</si>
  <si>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</si>
  <si>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</si>
  <si>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</si>
  <si>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</si>
  <si>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</si>
  <si>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</si>
  <si>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</si>
  <si>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</si>
  <si>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</si>
  <si>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</si>
  <si>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</si>
  <si>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</si>
  <si>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</si>
  <si>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</si>
  <si>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</si>
  <si>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</si>
  <si>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</si>
  <si>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</si>
  <si>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</si>
  <si>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</si>
  <si>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</si>
  <si>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</si>
  <si>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</si>
  <si>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</si>
  <si>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</si>
  <si>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</si>
  <si>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</si>
  <si>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</si>
  <si>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</si>
  <si>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</si>
  <si>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</si>
  <si>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</si>
  <si>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</si>
  <si>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</si>
  <si>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</si>
  <si>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</si>
  <si>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</si>
  <si>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</si>
  <si>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</si>
  <si>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</si>
  <si>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</si>
  <si>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</si>
  <si>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</si>
  <si>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</si>
  <si>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</si>
  <si>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</si>
  <si>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</si>
  <si>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</si>
  <si>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</si>
  <si>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</si>
  <si>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</si>
  <si>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</si>
  <si>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</si>
  <si>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</si>
  <si>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</si>
  <si>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</si>
  <si>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</si>
  <si>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</si>
  <si>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</si>
  <si>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</si>
  <si>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</si>
  <si>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</si>
  <si>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</si>
  <si>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</si>
  <si>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</si>
  <si>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</si>
  <si>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</si>
  <si>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</si>
  <si>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</si>
  <si>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</si>
  <si>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</si>
  <si>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</si>
  <si>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</si>
  <si>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</si>
  <si>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</si>
  <si>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</si>
  <si>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</si>
  <si>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</si>
  <si>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</si>
  <si>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</si>
  <si>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</si>
  <si>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</si>
  <si>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</si>
  <si>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</si>
  <si>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</si>
  <si>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</si>
  <si>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</si>
  <si>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</si>
  <si>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</si>
  <si>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</si>
  <si>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</si>
  <si>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</si>
  <si>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</si>
  <si>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</si>
  <si>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</si>
  <si>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</si>
  <si>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</si>
  <si>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</si>
  <si>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</si>
  <si>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</si>
  <si>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</si>
  <si>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</si>
  <si>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</si>
  <si>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</si>
  <si>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</si>
  <si>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</si>
  <si>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</si>
  <si>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</si>
  <si>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</si>
  <si>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</si>
  <si>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</si>
  <si>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</si>
  <si>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</si>
  <si>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</si>
  <si>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</si>
  <si>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</si>
  <si>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</si>
  <si>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</si>
  <si>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</si>
  <si>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</si>
  <si>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</si>
  <si>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</si>
  <si>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</si>
  <si>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</si>
  <si>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</si>
  <si>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</si>
  <si>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</si>
  <si>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</si>
  <si>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</si>
  <si>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</si>
  <si>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一般会計</t>
  </si>
  <si>
    <t>水道事業会計</t>
  </si>
  <si>
    <t>介護保険特別会計</t>
  </si>
  <si>
    <t>国民健康保険特別会計</t>
  </si>
  <si>
    <t>下水道事業会計</t>
  </si>
  <si>
    <t>住宅用地造成事業特別会計</t>
  </si>
  <si>
    <t>後期高齢者医療特別会計</t>
  </si>
  <si>
    <t>その他会計（赤字）</t>
  </si>
  <si>
    <t>その他会計（黒字）</t>
  </si>
  <si>
    <t>R02</t>
    <phoneticPr fontId="5"/>
  </si>
  <si>
    <t>R03</t>
    <phoneticPr fontId="5"/>
  </si>
  <si>
    <t>R04</t>
    <phoneticPr fontId="5"/>
  </si>
  <si>
    <t>R05</t>
    <phoneticPr fontId="5"/>
  </si>
  <si>
    <t>R06</t>
    <phoneticPr fontId="5"/>
  </si>
  <si>
    <t>会津美里振興公社</t>
  </si>
  <si>
    <t>米夢の郷</t>
  </si>
  <si>
    <t>福島県後期高齢者医療広域連合一般会計</t>
    <rPh sb="0" eb="3">
      <t>フクシマケン</t>
    </rPh>
    <rPh sb="3" eb="5">
      <t>コウキ</t>
    </rPh>
    <rPh sb="5" eb="8">
      <t>コウレイシャ</t>
    </rPh>
    <rPh sb="8" eb="10">
      <t>イリョウ</t>
    </rPh>
    <rPh sb="10" eb="12">
      <t>コウイキ</t>
    </rPh>
    <rPh sb="12" eb="14">
      <t>レンゴウ</t>
    </rPh>
    <rPh sb="14" eb="16">
      <t>イッパン</t>
    </rPh>
    <rPh sb="16" eb="18">
      <t>カイケイ</t>
    </rPh>
    <phoneticPr fontId="10"/>
  </si>
  <si>
    <t>福島県後期高齢者医療広域連合後期高齢者医療特別会計</t>
    <rPh sb="0" eb="3">
      <t>フクシマケン</t>
    </rPh>
    <rPh sb="3" eb="5">
      <t>コウキ</t>
    </rPh>
    <rPh sb="5" eb="8">
      <t>コウレイシャ</t>
    </rPh>
    <rPh sb="8" eb="10">
      <t>イリョウ</t>
    </rPh>
    <rPh sb="10" eb="12">
      <t>コウイキ</t>
    </rPh>
    <rPh sb="12" eb="14">
      <t>レンゴウ</t>
    </rPh>
    <rPh sb="14" eb="16">
      <t>コウキ</t>
    </rPh>
    <rPh sb="16" eb="19">
      <t>コウレイシャ</t>
    </rPh>
    <rPh sb="19" eb="21">
      <t>イリョウ</t>
    </rPh>
    <rPh sb="21" eb="23">
      <t>トクベツ</t>
    </rPh>
    <rPh sb="23" eb="25">
      <t>カイケイ</t>
    </rPh>
    <phoneticPr fontId="10"/>
  </si>
  <si>
    <t>会津若松地方広域市町村圏整備組合一般会計</t>
    <rPh sb="0" eb="2">
      <t>アイヅ</t>
    </rPh>
    <rPh sb="2" eb="4">
      <t>ワカマツ</t>
    </rPh>
    <rPh sb="4" eb="8">
      <t>チホウコウイキ</t>
    </rPh>
    <rPh sb="8" eb="12">
      <t>シチョウソンケン</t>
    </rPh>
    <rPh sb="12" eb="16">
      <t>セイビクミアイ</t>
    </rPh>
    <rPh sb="16" eb="20">
      <t>イッパンカイケイ</t>
    </rPh>
    <phoneticPr fontId="4"/>
  </si>
  <si>
    <t>会津若松地方広域市町村圏整備組合水道用水供給事業会計</t>
    <rPh sb="0" eb="2">
      <t>アイヅ</t>
    </rPh>
    <rPh sb="2" eb="4">
      <t>ワカマツ</t>
    </rPh>
    <rPh sb="4" eb="8">
      <t>チホウコウイキ</t>
    </rPh>
    <rPh sb="8" eb="12">
      <t>シチョウソンケン</t>
    </rPh>
    <rPh sb="12" eb="16">
      <t>セイビクミアイ</t>
    </rPh>
    <rPh sb="16" eb="22">
      <t>スイドウヨウスイキョウキュウ</t>
    </rPh>
    <rPh sb="22" eb="24">
      <t>ジギョウ</t>
    </rPh>
    <rPh sb="24" eb="26">
      <t>カイケイ</t>
    </rPh>
    <phoneticPr fontId="4"/>
  </si>
  <si>
    <t>福島県市町村総合事務組合
一般会計</t>
    <rPh sb="0" eb="12">
      <t>フクシマケンシチョウソンソウゴウジムクミアイ</t>
    </rPh>
    <rPh sb="13" eb="15">
      <t>イッパン</t>
    </rPh>
    <rPh sb="15" eb="17">
      <t>カイケイ</t>
    </rPh>
    <phoneticPr fontId="4"/>
  </si>
  <si>
    <t>福島県市町村総合事務組合
消防補償等特別会計</t>
    <rPh sb="0" eb="12">
      <t>フクシマケンシチョウソンソウゴウジムクミアイ</t>
    </rPh>
    <rPh sb="13" eb="15">
      <t>ショウボウ</t>
    </rPh>
    <rPh sb="15" eb="17">
      <t>ホショウ</t>
    </rPh>
    <rPh sb="17" eb="18">
      <t>トウ</t>
    </rPh>
    <rPh sb="18" eb="20">
      <t>トクベツ</t>
    </rPh>
    <rPh sb="20" eb="22">
      <t>カイケイ</t>
    </rPh>
    <phoneticPr fontId="4"/>
  </si>
  <si>
    <t>福島県市町村総合事務組合
消防賞じゅつ金特別会計</t>
    <rPh sb="0" eb="12">
      <t>フクシマケンシチョウソンソウゴウジムクミアイ</t>
    </rPh>
    <rPh sb="13" eb="15">
      <t>ショウボウ</t>
    </rPh>
    <rPh sb="15" eb="16">
      <t>ショウ</t>
    </rPh>
    <rPh sb="19" eb="20">
      <t>キン</t>
    </rPh>
    <rPh sb="20" eb="22">
      <t>トクベツ</t>
    </rPh>
    <rPh sb="22" eb="24">
      <t>カイケイ</t>
    </rPh>
    <phoneticPr fontId="4"/>
  </si>
  <si>
    <t>福島県市町村総合事務組合
非常勤職員公務災害補償特別会計</t>
    <rPh sb="0" eb="12">
      <t>フクシマケンシチョウソンソウゴウジムクミアイ</t>
    </rPh>
    <rPh sb="13" eb="24">
      <t>ヒジョウキンショクインコウムサイガイホショウ</t>
    </rPh>
    <rPh sb="24" eb="26">
      <t>トクベツ</t>
    </rPh>
    <rPh sb="26" eb="28">
      <t>カイケイ</t>
    </rPh>
    <phoneticPr fontId="4"/>
  </si>
  <si>
    <t>福島県市町村総合事務組合
自治会館管理特別会計</t>
    <rPh sb="0" eb="12">
      <t>フクシマケンシチョウソンソウゴウジムクミアイ</t>
    </rPh>
    <rPh sb="13" eb="15">
      <t>ジチ</t>
    </rPh>
    <rPh sb="15" eb="17">
      <t>カイカン</t>
    </rPh>
    <rPh sb="17" eb="19">
      <t>カンリ</t>
    </rPh>
    <rPh sb="19" eb="21">
      <t>トクベツ</t>
    </rPh>
    <rPh sb="21" eb="23">
      <t>カイケイ</t>
    </rPh>
    <phoneticPr fontId="4"/>
  </si>
  <si>
    <t>公共施設等整備再生基金</t>
  </si>
  <si>
    <t>ふれあい福祉基金</t>
  </si>
  <si>
    <t>ふるさと振興基金</t>
  </si>
  <si>
    <t>国営会津宮川土地改良事業基金</t>
  </si>
  <si>
    <t>過疎地域持続的発展基金</t>
  </si>
  <si>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</si>
  <si>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</si>
  <si>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</si>
  <si>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</si>
  <si>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</si>
  <si>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現時点においては、充当可能財源等が将来負担額を超えているため、将来負担比率は算定されない。
また、実質公債費比率については、前年度比で0.9ポイント減少しているが、これは単年度の一時的な税収増が大きな要因である。次年度以降は税収が例年並みとなることに加え、公共施設の長寿命化・最適化に伴う改修等も予定されているので、引き続き公債費の適正化に取り組んでいく必要がある。</t>
    <rPh sb="54" eb="56">
      <t>ヒリツ</t>
    </rPh>
    <rPh sb="62" eb="65">
      <t>ゼンネンド</t>
    </rPh>
    <rPh sb="65" eb="66">
      <t>ヒ</t>
    </rPh>
    <rPh sb="74" eb="76">
      <t>ゲンショウ</t>
    </rPh>
    <rPh sb="85" eb="88">
      <t>タンネンド</t>
    </rPh>
    <rPh sb="89" eb="92">
      <t>イチジテキ</t>
    </rPh>
    <rPh sb="93" eb="96">
      <t>ゼイシュウゾウ</t>
    </rPh>
    <rPh sb="97" eb="98">
      <t>オオ</t>
    </rPh>
    <rPh sb="100" eb="102">
      <t>ヨウイン</t>
    </rPh>
    <rPh sb="106" eb="111">
      <t>ジネンドイコウ</t>
    </rPh>
    <rPh sb="112" eb="114">
      <t>ゼイシュウ</t>
    </rPh>
    <rPh sb="115" eb="118">
      <t>レイネンナ</t>
    </rPh>
    <rPh sb="125" eb="126">
      <t>クワ</t>
    </rPh>
    <rPh sb="133" eb="137">
      <t>チョウジュミョウカ</t>
    </rPh>
    <rPh sb="138" eb="141">
      <t>サイテキカ</t>
    </rPh>
    <rPh sb="142" eb="143">
      <t>トモナ</t>
    </rPh>
    <rPh sb="144" eb="146">
      <t>カイシュウ</t>
    </rPh>
    <rPh sb="146" eb="147">
      <t>トウ</t>
    </rPh>
    <rPh sb="148" eb="150">
      <t>ヨテイ</t>
    </rPh>
    <rPh sb="158" eb="159">
      <t>ヒ</t>
    </rPh>
    <rPh sb="160" eb="161">
      <t>ツヅ</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</si>
  <si>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</si>
  <si>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</si>
  <si>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</si>
  <si>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現時点においては、充当可能財源等が将来負担額を超えているため、将来負担比率は算定されない。
しかし、有形固定資産減価償却率については、上昇傾向にあるため、引き続き長寿命化や最適化に取り組んでいく。</t>
    <rPh sb="0" eb="3">
      <t>ゲンジテン</t>
    </rPh>
    <rPh sb="9" eb="11">
      <t>ジュウトウ</t>
    </rPh>
    <rPh sb="11" eb="13">
      <t>カノウ</t>
    </rPh>
    <rPh sb="13" eb="15">
      <t>ザイゲン</t>
    </rPh>
    <rPh sb="15" eb="16">
      <t>トウ</t>
    </rPh>
    <rPh sb="17" eb="22">
      <t>ショウライフタンガク</t>
    </rPh>
    <rPh sb="23" eb="24">
      <t>コ</t>
    </rPh>
    <rPh sb="31" eb="33">
      <t>ショウライ</t>
    </rPh>
    <rPh sb="33" eb="35">
      <t>フタン</t>
    </rPh>
    <rPh sb="35" eb="37">
      <t>ヒリツ</t>
    </rPh>
    <rPh sb="38" eb="40">
      <t>サンテイ</t>
    </rPh>
    <rPh sb="50" eb="52">
      <t>ユウケイ</t>
    </rPh>
    <rPh sb="52" eb="54">
      <t>コテイ</t>
    </rPh>
    <rPh sb="54" eb="56">
      <t>シサン</t>
    </rPh>
    <rPh sb="56" eb="58">
      <t>ゲンカ</t>
    </rPh>
    <rPh sb="58" eb="60">
      <t>ショウキャク</t>
    </rPh>
    <rPh sb="60" eb="61">
      <t>リツ</t>
    </rPh>
    <rPh sb="67" eb="69">
      <t>ジョウショウ</t>
    </rPh>
    <rPh sb="69" eb="71">
      <t>ケイコウ</t>
    </rPh>
    <rPh sb="81" eb="82">
      <t>チョウ</t>
    </rPh>
    <rPh sb="82" eb="85">
      <t>ジュミョウカ</t>
    </rPh>
    <rPh sb="86" eb="89">
      <t>サイテキカ</t>
    </rPh>
    <rPh sb="90" eb="91">
      <t>ト</t>
    </rPh>
    <rPh sb="92" eb="93">
      <t>ク</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</si>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</sst>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6" borderId="0" xfId="17" applyNumberFormat="1" applyFont="1" applyFill="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DE339EF2-09E4-45F0-A4E0-84E054B4EB82}"/>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84459</c:v>
                </c:pt>
                <c:pt idx="1">
                  <c:v>74568</c:v>
                </c:pt>
                <c:pt idx="2">
                  <c:v>73693</c:v>
                </c:pt>
                <c:pt idx="3">
                  <c:v>79401</c:v>
                </c:pt>
                <c:pt idx="4">
                  <c:v>87379</c:v>
                </c:pt>
              </c:numCache>
            </c:numRef>
          </c:val>
          <c:smooth val="0"/>
          <c:extLst>
            <c:ext xmlns:c16="http://schemas.microsoft.com/office/drawing/2014/chart" uri="{C3380CC4-5D6E-409C-BE32-E72D297353CC}">
              <c16:uniqueId val="{00000000-7FA0-402D-A861-2E941FDFB99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106173</c:v>
                </c:pt>
                <c:pt idx="1">
                  <c:v>105182</c:v>
                </c:pt>
                <c:pt idx="2">
                  <c:v>92170</c:v>
                </c:pt>
                <c:pt idx="3">
                  <c:v>86709</c:v>
                </c:pt>
                <c:pt idx="4">
                  <c:v>98706</c:v>
                </c:pt>
              </c:numCache>
            </c:numRef>
          </c:val>
          <c:smooth val="0"/>
          <c:extLst>
            <c:ext xmlns:c16="http://schemas.microsoft.com/office/drawing/2014/chart" uri="{C3380CC4-5D6E-409C-BE32-E72D297353CC}">
              <c16:uniqueId val="{00000001-7FA0-402D-A861-2E941FDFB99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5.58</c:v>
                </c:pt>
                <c:pt idx="1">
                  <c:v>5.54</c:v>
                </c:pt>
                <c:pt idx="2">
                  <c:v>7.7</c:v>
                </c:pt>
                <c:pt idx="3">
                  <c:v>10</c:v>
                </c:pt>
                <c:pt idx="4">
                  <c:v>9.7799999999999994</c:v>
                </c:pt>
              </c:numCache>
            </c:numRef>
          </c:val>
          <c:extLst>
            <c:ext xmlns:c16="http://schemas.microsoft.com/office/drawing/2014/chart" uri="{C3380CC4-5D6E-409C-BE32-E72D297353CC}">
              <c16:uniqueId val="{00000000-9C3C-4CDE-B194-DF1F77BBDEA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59.33</c:v>
                </c:pt>
                <c:pt idx="1">
                  <c:v>67.3</c:v>
                </c:pt>
                <c:pt idx="2">
                  <c:v>68.989999999999995</c:v>
                </c:pt>
                <c:pt idx="3">
                  <c:v>64.08</c:v>
                </c:pt>
                <c:pt idx="4">
                  <c:v>57.44</c:v>
                </c:pt>
              </c:numCache>
            </c:numRef>
          </c:val>
          <c:extLst>
            <c:ext xmlns:c16="http://schemas.microsoft.com/office/drawing/2014/chart" uri="{C3380CC4-5D6E-409C-BE32-E72D297353CC}">
              <c16:uniqueId val="{00000001-9C3C-4CDE-B194-DF1F77BBDEA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8.52</c:v>
                </c:pt>
                <c:pt idx="1">
                  <c:v>9.7100000000000009</c:v>
                </c:pt>
                <c:pt idx="2">
                  <c:v>15.57</c:v>
                </c:pt>
                <c:pt idx="3">
                  <c:v>3.73</c:v>
                </c:pt>
                <c:pt idx="4">
                  <c:v>1.35</c:v>
                </c:pt>
              </c:numCache>
            </c:numRef>
          </c:val>
          <c:smooth val="0"/>
          <c:extLst>
            <c:ext xmlns:c16="http://schemas.microsoft.com/office/drawing/2014/chart" uri="{C3380CC4-5D6E-409C-BE32-E72D297353CC}">
              <c16:uniqueId val="{00000002-9C3C-4CDE-B194-DF1F77BBDEA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0.14000000000000001</c:v>
                </c:pt>
                <c:pt idx="2">
                  <c:v>#N/A</c:v>
                </c:pt>
                <c:pt idx="3">
                  <c:v>0.13</c:v>
                </c:pt>
                <c:pt idx="4">
                  <c:v>#N/A</c:v>
                </c:pt>
                <c:pt idx="5">
                  <c:v>0.04</c:v>
                </c:pt>
                <c:pt idx="6">
                  <c:v>#N/A</c:v>
                </c:pt>
                <c:pt idx="7">
                  <c:v>0</c:v>
                </c:pt>
                <c:pt idx="8">
                  <c:v>0</c:v>
                </c:pt>
                <c:pt idx="9">
                  <c:v>0</c:v>
                </c:pt>
              </c:numCache>
            </c:numRef>
          </c:val>
          <c:extLst>
            <c:ext xmlns:c16="http://schemas.microsoft.com/office/drawing/2014/chart" uri="{C3380CC4-5D6E-409C-BE32-E72D297353CC}">
              <c16:uniqueId val="{00000000-21BA-41EB-863D-EDC7F440D0D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1BA-41EB-863D-EDC7F440D0D6}"/>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21BA-41EB-863D-EDC7F440D0D6}"/>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0.01</c:v>
                </c:pt>
                <c:pt idx="8">
                  <c:v>#N/A</c:v>
                </c:pt>
                <c:pt idx="9">
                  <c:v>0</c:v>
                </c:pt>
              </c:numCache>
            </c:numRef>
          </c:val>
          <c:extLst>
            <c:ext xmlns:c16="http://schemas.microsoft.com/office/drawing/2014/chart" uri="{C3380CC4-5D6E-409C-BE32-E72D297353CC}">
              <c16:uniqueId val="{00000003-21BA-41EB-863D-EDC7F440D0D6}"/>
            </c:ext>
          </c:extLst>
        </c:ser>
        <c:ser>
          <c:idx val="4"/>
          <c:order val="4"/>
          <c:tx>
            <c:strRef>
              <c:f>データシート!$A$31</c:f>
              <c:strCache>
                <c:ptCount val="1"/>
                <c:pt idx="0">
                  <c:v>住宅用地造成事業特別会計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0.14000000000000001</c:v>
                </c:pt>
                <c:pt idx="2">
                  <c:v>#N/A</c:v>
                </c:pt>
                <c:pt idx="3">
                  <c:v>0.09</c:v>
                </c:pt>
                <c:pt idx="4">
                  <c:v>#N/A</c:v>
                </c:pt>
                <c:pt idx="5">
                  <c:v>0.02</c:v>
                </c:pt>
                <c:pt idx="6">
                  <c:v>#N/A</c:v>
                </c:pt>
                <c:pt idx="7">
                  <c:v>0</c:v>
                </c:pt>
                <c:pt idx="8">
                  <c:v>#N/A</c:v>
                </c:pt>
                <c:pt idx="9">
                  <c:v>0.01</c:v>
                </c:pt>
              </c:numCache>
            </c:numRef>
          </c:val>
          <c:extLst>
            <c:ext xmlns:c16="http://schemas.microsoft.com/office/drawing/2014/chart" uri="{C3380CC4-5D6E-409C-BE32-E72D297353CC}">
              <c16:uniqueId val="{00000004-21BA-41EB-863D-EDC7F440D0D6}"/>
            </c:ext>
          </c:extLst>
        </c:ser>
        <c:ser>
          <c:idx val="5"/>
          <c:order val="5"/>
          <c:tx>
            <c:strRef>
              <c:f>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0.55000000000000004</c:v>
                </c:pt>
                <c:pt idx="2">
                  <c:v>#N/A</c:v>
                </c:pt>
                <c:pt idx="3">
                  <c:v>0.68</c:v>
                </c:pt>
                <c:pt idx="4">
                  <c:v>#N/A</c:v>
                </c:pt>
                <c:pt idx="5">
                  <c:v>1.27</c:v>
                </c:pt>
                <c:pt idx="6">
                  <c:v>#N/A</c:v>
                </c:pt>
                <c:pt idx="7">
                  <c:v>1.29</c:v>
                </c:pt>
                <c:pt idx="8">
                  <c:v>#N/A</c:v>
                </c:pt>
                <c:pt idx="9">
                  <c:v>1.7</c:v>
                </c:pt>
              </c:numCache>
            </c:numRef>
          </c:val>
          <c:extLst>
            <c:ext xmlns:c16="http://schemas.microsoft.com/office/drawing/2014/chart" uri="{C3380CC4-5D6E-409C-BE32-E72D297353CC}">
              <c16:uniqueId val="{00000005-21BA-41EB-863D-EDC7F440D0D6}"/>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2.69</c:v>
                </c:pt>
                <c:pt idx="2">
                  <c:v>#N/A</c:v>
                </c:pt>
                <c:pt idx="3">
                  <c:v>2.06</c:v>
                </c:pt>
                <c:pt idx="4">
                  <c:v>#N/A</c:v>
                </c:pt>
                <c:pt idx="5">
                  <c:v>1.53</c:v>
                </c:pt>
                <c:pt idx="6">
                  <c:v>#N/A</c:v>
                </c:pt>
                <c:pt idx="7">
                  <c:v>1.35</c:v>
                </c:pt>
                <c:pt idx="8">
                  <c:v>#N/A</c:v>
                </c:pt>
                <c:pt idx="9">
                  <c:v>1.76</c:v>
                </c:pt>
              </c:numCache>
            </c:numRef>
          </c:val>
          <c:extLst>
            <c:ext xmlns:c16="http://schemas.microsoft.com/office/drawing/2014/chart" uri="{C3380CC4-5D6E-409C-BE32-E72D297353CC}">
              <c16:uniqueId val="{00000006-21BA-41EB-863D-EDC7F440D0D6}"/>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2.72</c:v>
                </c:pt>
                <c:pt idx="2">
                  <c:v>#N/A</c:v>
                </c:pt>
                <c:pt idx="3">
                  <c:v>3.52</c:v>
                </c:pt>
                <c:pt idx="4">
                  <c:v>#N/A</c:v>
                </c:pt>
                <c:pt idx="5">
                  <c:v>5.39</c:v>
                </c:pt>
                <c:pt idx="6">
                  <c:v>#N/A</c:v>
                </c:pt>
                <c:pt idx="7">
                  <c:v>4.6100000000000003</c:v>
                </c:pt>
                <c:pt idx="8">
                  <c:v>#N/A</c:v>
                </c:pt>
                <c:pt idx="9">
                  <c:v>5.55</c:v>
                </c:pt>
              </c:numCache>
            </c:numRef>
          </c:val>
          <c:extLst>
            <c:ext xmlns:c16="http://schemas.microsoft.com/office/drawing/2014/chart" uri="{C3380CC4-5D6E-409C-BE32-E72D297353CC}">
              <c16:uniqueId val="{00000007-21BA-41EB-863D-EDC7F440D0D6}"/>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5.51</c:v>
                </c:pt>
                <c:pt idx="2">
                  <c:v>#N/A</c:v>
                </c:pt>
                <c:pt idx="3">
                  <c:v>6.59</c:v>
                </c:pt>
                <c:pt idx="4">
                  <c:v>#N/A</c:v>
                </c:pt>
                <c:pt idx="5">
                  <c:v>7.6</c:v>
                </c:pt>
                <c:pt idx="6">
                  <c:v>#N/A</c:v>
                </c:pt>
                <c:pt idx="7">
                  <c:v>8.02</c:v>
                </c:pt>
                <c:pt idx="8">
                  <c:v>#N/A</c:v>
                </c:pt>
                <c:pt idx="9">
                  <c:v>8.07</c:v>
                </c:pt>
              </c:numCache>
            </c:numRef>
          </c:val>
          <c:extLst>
            <c:ext xmlns:c16="http://schemas.microsoft.com/office/drawing/2014/chart" uri="{C3380CC4-5D6E-409C-BE32-E72D297353CC}">
              <c16:uniqueId val="{00000008-21BA-41EB-863D-EDC7F440D0D6}"/>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5.57</c:v>
                </c:pt>
                <c:pt idx="2">
                  <c:v>#N/A</c:v>
                </c:pt>
                <c:pt idx="3">
                  <c:v>5.54</c:v>
                </c:pt>
                <c:pt idx="4">
                  <c:v>#N/A</c:v>
                </c:pt>
                <c:pt idx="5">
                  <c:v>7.7</c:v>
                </c:pt>
                <c:pt idx="6">
                  <c:v>#N/A</c:v>
                </c:pt>
                <c:pt idx="7">
                  <c:v>9.99</c:v>
                </c:pt>
                <c:pt idx="8">
                  <c:v>#N/A</c:v>
                </c:pt>
                <c:pt idx="9">
                  <c:v>9.77</c:v>
                </c:pt>
              </c:numCache>
            </c:numRef>
          </c:val>
          <c:extLst>
            <c:ext xmlns:c16="http://schemas.microsoft.com/office/drawing/2014/chart" uri="{C3380CC4-5D6E-409C-BE32-E72D297353CC}">
              <c16:uniqueId val="{00000009-21BA-41EB-863D-EDC7F440D0D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1146</c:v>
                </c:pt>
                <c:pt idx="5">
                  <c:v>1081</c:v>
                </c:pt>
                <c:pt idx="8">
                  <c:v>1103</c:v>
                </c:pt>
                <c:pt idx="11">
                  <c:v>1085</c:v>
                </c:pt>
                <c:pt idx="14">
                  <c:v>1098</c:v>
                </c:pt>
              </c:numCache>
            </c:numRef>
          </c:val>
          <c:extLst>
            <c:ext xmlns:c16="http://schemas.microsoft.com/office/drawing/2014/chart" uri="{C3380CC4-5D6E-409C-BE32-E72D297353CC}">
              <c16:uniqueId val="{00000000-A734-4EF0-B1B8-5A0492BF23A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A734-4EF0-B1B8-5A0492BF23A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4</c:v>
                </c:pt>
                <c:pt idx="3">
                  <c:v>3</c:v>
                </c:pt>
                <c:pt idx="6">
                  <c:v>3</c:v>
                </c:pt>
                <c:pt idx="9">
                  <c:v>1</c:v>
                </c:pt>
                <c:pt idx="12">
                  <c:v>1</c:v>
                </c:pt>
              </c:numCache>
            </c:numRef>
          </c:val>
          <c:extLst>
            <c:ext xmlns:c16="http://schemas.microsoft.com/office/drawing/2014/chart" uri="{C3380CC4-5D6E-409C-BE32-E72D297353CC}">
              <c16:uniqueId val="{00000002-A734-4EF0-B1B8-5A0492BF23A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11</c:v>
                </c:pt>
                <c:pt idx="3">
                  <c:v>12</c:v>
                </c:pt>
                <c:pt idx="6">
                  <c:v>12</c:v>
                </c:pt>
                <c:pt idx="9">
                  <c:v>13</c:v>
                </c:pt>
                <c:pt idx="12">
                  <c:v>41</c:v>
                </c:pt>
              </c:numCache>
            </c:numRef>
          </c:val>
          <c:extLst>
            <c:ext xmlns:c16="http://schemas.microsoft.com/office/drawing/2014/chart" uri="{C3380CC4-5D6E-409C-BE32-E72D297353CC}">
              <c16:uniqueId val="{00000003-A734-4EF0-B1B8-5A0492BF23A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245</c:v>
                </c:pt>
                <c:pt idx="3">
                  <c:v>211</c:v>
                </c:pt>
                <c:pt idx="6">
                  <c:v>206</c:v>
                </c:pt>
                <c:pt idx="9">
                  <c:v>205</c:v>
                </c:pt>
                <c:pt idx="12">
                  <c:v>172</c:v>
                </c:pt>
              </c:numCache>
            </c:numRef>
          </c:val>
          <c:extLst>
            <c:ext xmlns:c16="http://schemas.microsoft.com/office/drawing/2014/chart" uri="{C3380CC4-5D6E-409C-BE32-E72D297353CC}">
              <c16:uniqueId val="{00000004-A734-4EF0-B1B8-5A0492BF23A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734-4EF0-B1B8-5A0492BF23A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734-4EF0-B1B8-5A0492BF23A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1193</c:v>
                </c:pt>
                <c:pt idx="3">
                  <c:v>1195</c:v>
                </c:pt>
                <c:pt idx="6">
                  <c:v>1165</c:v>
                </c:pt>
                <c:pt idx="9">
                  <c:v>1053</c:v>
                </c:pt>
                <c:pt idx="12">
                  <c:v>1065</c:v>
                </c:pt>
              </c:numCache>
            </c:numRef>
          </c:val>
          <c:extLst>
            <c:ext xmlns:c16="http://schemas.microsoft.com/office/drawing/2014/chart" uri="{C3380CC4-5D6E-409C-BE32-E72D297353CC}">
              <c16:uniqueId val="{00000007-A734-4EF0-B1B8-5A0492BF23A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307</c:v>
                </c:pt>
                <c:pt idx="2">
                  <c:v>#N/A</c:v>
                </c:pt>
                <c:pt idx="3">
                  <c:v>#N/A</c:v>
                </c:pt>
                <c:pt idx="4">
                  <c:v>340</c:v>
                </c:pt>
                <c:pt idx="5">
                  <c:v>#N/A</c:v>
                </c:pt>
                <c:pt idx="6">
                  <c:v>#N/A</c:v>
                </c:pt>
                <c:pt idx="7">
                  <c:v>283</c:v>
                </c:pt>
                <c:pt idx="8">
                  <c:v>#N/A</c:v>
                </c:pt>
                <c:pt idx="9">
                  <c:v>#N/A</c:v>
                </c:pt>
                <c:pt idx="10">
                  <c:v>187</c:v>
                </c:pt>
                <c:pt idx="11">
                  <c:v>#N/A</c:v>
                </c:pt>
                <c:pt idx="12">
                  <c:v>#N/A</c:v>
                </c:pt>
                <c:pt idx="13">
                  <c:v>181</c:v>
                </c:pt>
                <c:pt idx="14">
                  <c:v>#N/A</c:v>
                </c:pt>
              </c:numCache>
            </c:numRef>
          </c:val>
          <c:smooth val="0"/>
          <c:extLst>
            <c:ext xmlns:c16="http://schemas.microsoft.com/office/drawing/2014/chart" uri="{C3380CC4-5D6E-409C-BE32-E72D297353CC}">
              <c16:uniqueId val="{00000008-A734-4EF0-B1B8-5A0492BF23A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11362</c:v>
                </c:pt>
                <c:pt idx="5">
                  <c:v>11545</c:v>
                </c:pt>
                <c:pt idx="8">
                  <c:v>11288</c:v>
                </c:pt>
                <c:pt idx="11">
                  <c:v>11265</c:v>
                </c:pt>
                <c:pt idx="14">
                  <c:v>11140</c:v>
                </c:pt>
              </c:numCache>
            </c:numRef>
          </c:val>
          <c:extLst>
            <c:ext xmlns:c16="http://schemas.microsoft.com/office/drawing/2014/chart" uri="{C3380CC4-5D6E-409C-BE32-E72D297353CC}">
              <c16:uniqueId val="{00000000-11F3-47C8-BAA3-B9A9DBA65C5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162</c:v>
                </c:pt>
                <c:pt idx="5">
                  <c:v>126</c:v>
                </c:pt>
                <c:pt idx="8">
                  <c:v>91</c:v>
                </c:pt>
                <c:pt idx="11">
                  <c:v>64</c:v>
                </c:pt>
                <c:pt idx="14">
                  <c:v>46</c:v>
                </c:pt>
              </c:numCache>
            </c:numRef>
          </c:val>
          <c:extLst>
            <c:ext xmlns:c16="http://schemas.microsoft.com/office/drawing/2014/chart" uri="{C3380CC4-5D6E-409C-BE32-E72D297353CC}">
              <c16:uniqueId val="{00000001-11F3-47C8-BAA3-B9A9DBA65C5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9370</c:v>
                </c:pt>
                <c:pt idx="5">
                  <c:v>9935</c:v>
                </c:pt>
                <c:pt idx="8">
                  <c:v>9057</c:v>
                </c:pt>
                <c:pt idx="11">
                  <c:v>8947</c:v>
                </c:pt>
                <c:pt idx="14">
                  <c:v>8913</c:v>
                </c:pt>
              </c:numCache>
            </c:numRef>
          </c:val>
          <c:extLst>
            <c:ext xmlns:c16="http://schemas.microsoft.com/office/drawing/2014/chart" uri="{C3380CC4-5D6E-409C-BE32-E72D297353CC}">
              <c16:uniqueId val="{00000002-11F3-47C8-BAA3-B9A9DBA65C5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1F3-47C8-BAA3-B9A9DBA65C5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1F3-47C8-BAA3-B9A9DBA65C5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1F3-47C8-BAA3-B9A9DBA65C5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1630</c:v>
                </c:pt>
                <c:pt idx="3">
                  <c:v>1566</c:v>
                </c:pt>
                <c:pt idx="6">
                  <c:v>1525</c:v>
                </c:pt>
                <c:pt idx="9">
                  <c:v>1481</c:v>
                </c:pt>
                <c:pt idx="12">
                  <c:v>1406</c:v>
                </c:pt>
              </c:numCache>
            </c:numRef>
          </c:val>
          <c:extLst>
            <c:ext xmlns:c16="http://schemas.microsoft.com/office/drawing/2014/chart" uri="{C3380CC4-5D6E-409C-BE32-E72D297353CC}">
              <c16:uniqueId val="{00000006-11F3-47C8-BAA3-B9A9DBA65C5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39</c:v>
                </c:pt>
                <c:pt idx="3">
                  <c:v>57</c:v>
                </c:pt>
                <c:pt idx="6">
                  <c:v>53</c:v>
                </c:pt>
                <c:pt idx="9">
                  <c:v>85</c:v>
                </c:pt>
                <c:pt idx="12">
                  <c:v>111</c:v>
                </c:pt>
              </c:numCache>
            </c:numRef>
          </c:val>
          <c:extLst>
            <c:ext xmlns:c16="http://schemas.microsoft.com/office/drawing/2014/chart" uri="{C3380CC4-5D6E-409C-BE32-E72D297353CC}">
              <c16:uniqueId val="{00000007-11F3-47C8-BAA3-B9A9DBA65C5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2644</c:v>
                </c:pt>
                <c:pt idx="3">
                  <c:v>2802</c:v>
                </c:pt>
                <c:pt idx="6">
                  <c:v>2428</c:v>
                </c:pt>
                <c:pt idx="9">
                  <c:v>2248</c:v>
                </c:pt>
                <c:pt idx="12">
                  <c:v>2020</c:v>
                </c:pt>
              </c:numCache>
            </c:numRef>
          </c:val>
          <c:extLst>
            <c:ext xmlns:c16="http://schemas.microsoft.com/office/drawing/2014/chart" uri="{C3380CC4-5D6E-409C-BE32-E72D297353CC}">
              <c16:uniqueId val="{00000008-11F3-47C8-BAA3-B9A9DBA65C5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8</c:v>
                </c:pt>
                <c:pt idx="3">
                  <c:v>5</c:v>
                </c:pt>
                <c:pt idx="6">
                  <c:v>2</c:v>
                </c:pt>
                <c:pt idx="9">
                  <c:v>1</c:v>
                </c:pt>
                <c:pt idx="12">
                  <c:v>0</c:v>
                </c:pt>
              </c:numCache>
            </c:numRef>
          </c:val>
          <c:extLst>
            <c:ext xmlns:c16="http://schemas.microsoft.com/office/drawing/2014/chart" uri="{C3380CC4-5D6E-409C-BE32-E72D297353CC}">
              <c16:uniqueId val="{00000009-11F3-47C8-BAA3-B9A9DBA65C5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11615</c:v>
                </c:pt>
                <c:pt idx="3">
                  <c:v>12038</c:v>
                </c:pt>
                <c:pt idx="6">
                  <c:v>10867</c:v>
                </c:pt>
                <c:pt idx="9">
                  <c:v>10659</c:v>
                </c:pt>
                <c:pt idx="12">
                  <c:v>10698</c:v>
                </c:pt>
              </c:numCache>
            </c:numRef>
          </c:val>
          <c:extLst>
            <c:ext xmlns:c16="http://schemas.microsoft.com/office/drawing/2014/chart" uri="{C3380CC4-5D6E-409C-BE32-E72D297353CC}">
              <c16:uniqueId val="{0000000A-11F3-47C8-BAA3-B9A9DBA65C5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11F3-47C8-BAA3-B9A9DBA65C5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4958</c:v>
                </c:pt>
                <c:pt idx="1">
                  <c:v>4642</c:v>
                </c:pt>
                <c:pt idx="2">
                  <c:v>4353</c:v>
                </c:pt>
              </c:numCache>
            </c:numRef>
          </c:val>
          <c:extLst>
            <c:ext xmlns:c16="http://schemas.microsoft.com/office/drawing/2014/chart" uri="{C3380CC4-5D6E-409C-BE32-E72D297353CC}">
              <c16:uniqueId val="{00000000-5C51-484F-9A5E-88ACF3753D3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5C51-484F-9A5E-88ACF3753D3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3692</c:v>
                </c:pt>
                <c:pt idx="1">
                  <c:v>3741</c:v>
                </c:pt>
                <c:pt idx="2">
                  <c:v>4006</c:v>
                </c:pt>
              </c:numCache>
            </c:numRef>
          </c:val>
          <c:extLst>
            <c:ext xmlns:c16="http://schemas.microsoft.com/office/drawing/2014/chart" uri="{C3380CC4-5D6E-409C-BE32-E72D297353CC}">
              <c16:uniqueId val="{00000002-5C51-484F-9A5E-88ACF3753D3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{77B89AF9-BBC8-409C-973D-475F3A03BA7C}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582-428E-9317-606C9B4CF3D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{832E7C8E-987A-4617-8646-D0C8D10C0A34}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582-428E-9317-606C9B4CF3D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{B5507ACC-E6DF-4973-B031-CDE856804729}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582-428E-9317-606C9B4CF3D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{CA7801A8-6B5A-41FA-9F0C-41041C81BC54}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582-428E-9317-606C9B4CF3D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{9E0D8E74-B9E7-41A9-B7D8-E640104FB264}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582-428E-9317-606C9B4CF3D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{CBEFFF88-2D8E-4474-9D93-DA3CCDFD649F}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582-428E-9317-606C9B4CF3D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{FB8AE10C-407E-44CE-B11E-3FB5CEA1E3D4}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582-428E-9317-606C9B4CF3D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{EF18AE3D-AB0E-4A7D-B987-55B1C7BC3E5C}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582-428E-9317-606C9B4CF3D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{7933D25E-72B9-4082-BBE3-D3D0E2ED5A71}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582-428E-9317-606C9B4CF3D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51.8</c:v>
                </c:pt>
                <c:pt idx="8">
                  <c:v>52.1</c:v>
                </c:pt>
                <c:pt idx="16">
                  <c:v>53.2</c:v>
                </c:pt>
                <c:pt idx="24">
                  <c:v>54.5</c:v>
                </c:pt>
                <c:pt idx="32">
                  <c:v>55.2</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C582-428E-9317-606C9B4CF3D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{D44255F0-113C-42DE-8838-F786054A9822}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582-428E-9317-606C9B4CF3D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{9E439706-E697-4131-9DF2-DC44E3B4CD60}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582-428E-9317-606C9B4CF3D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{BE9EEA61-78FF-46B3-98EF-B5CE35C4A647}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582-428E-9317-606C9B4CF3D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{AC0D02EB-5B00-4D58-8AC2-A8CBDB9BCAAB}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582-428E-9317-606C9B4CF3D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{BB785CF4-937C-45B5-AE71-B405A2569677}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582-428E-9317-606C9B4CF3D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{6C2B6CC9-D424-4098-A0D1-4E96023C29A4}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582-428E-9317-606C9B4CF3D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{9FFC6A71-0C39-4371-BF0C-7B50E3692CBA}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582-428E-9317-606C9B4CF3D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{D306B84C-1E7B-4BA8-AEDA-DA709086CFDA}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582-428E-9317-606C9B4CF3D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{64A24E3A-E4ED-4B15-8B44-6400ECF79B07}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582-428E-9317-606C9B4CF3D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65.099999999999994</c:v>
                </c:pt>
                <c:pt idx="8">
                  <c:v>64.3</c:v>
                </c:pt>
                <c:pt idx="16">
                  <c:v>65.7</c:v>
                </c:pt>
                <c:pt idx="24">
                  <c:v>67</c:v>
                </c:pt>
                <c:pt idx="32">
                  <c:v>67.599999999999994</c:v>
                </c:pt>
              </c:numCache>
            </c:numRef>
          </c:xVal>
          <c:yVal>
            <c:numRef>
              <c:f>公会計指標分析・財政指標組合せ分析表!$BP$55:$DC$55</c:f>
              <c:numCache>
                <c:formatCode>#,##0.0;"▲ "#,##0.0</c:formatCode>
                <c:ptCount val="40"/>
                <c:pt idx="0">
                  <c:v>13.5</c:v>
                </c:pt>
                <c:pt idx="8">
                  <c:v>0</c:v>
                </c:pt>
                <c:pt idx="16">
                  <c:v>0</c:v>
                </c:pt>
                <c:pt idx="24">
                  <c:v>0</c:v>
                </c:pt>
                <c:pt idx="32">
                  <c:v>0</c:v>
                </c:pt>
              </c:numCache>
            </c:numRef>
          </c:yVal>
          <c:smooth val="0"/>
          <c:extLst>
            <c:ext xmlns:c16="http://schemas.microsoft.com/office/drawing/2014/chart" uri="{C3380CC4-5D6E-409C-BE32-E72D297353CC}">
              <c16:uniqueId val="{00000013-C582-428E-9317-606C9B4CF3D7}"/>
            </c:ext>
          </c:extLst>
        </c:ser>
        <c:dLbls>
          <c:showLegendKey val="0"/>
          <c:showVal val="1"/>
          <c:showCatName val="0"/>
          <c:showSerName val="0"/>
          <c:showPercent val="0"/>
          <c:showBubbleSize val="0"/>
        </c:dLbls>
        <c:axId val="46179840"/>
        <c:axId val="46181760"/>
      </c:scatterChart>
      <c:valAx>
        <c:axId val="46179840"/>
        <c:scaling>
          <c:orientation val="maxMin"/>
          <c:max val="68"/>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{C5526509-DE34-4ECE-9744-6DC6A19AE246}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0BC-49AD-A36F-3EEBB3BA81F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{2ADE38D4-C27C-48E2-980A-8247DE16BF5F}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0BC-49AD-A36F-3EEBB3BA81F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{4E032534-918C-4E4A-A86B-03A11DE93339}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0BC-49AD-A36F-3EEBB3BA81F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{9378078D-78ED-4942-8B86-AC7B527028A9}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0BC-49AD-A36F-3EEBB3BA81F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{64020260-A9DE-4975-BB4C-85E7A0BC49A7}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0BC-49AD-A36F-3EEBB3BA81F2}"/>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{C5E8ACA2-F39B-4BD3-84C4-96C176308BB2}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0BC-49AD-A36F-3EEBB3BA81F2}"/>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{9EF99355-2A44-4B44-B2FC-3528586329D0}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0BC-49AD-A36F-3EEBB3BA81F2}"/>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{CAA64C7C-727A-4160-A271-878B1E42748F}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0BC-49AD-A36F-3EEBB3BA81F2}"/>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{A25925DE-3451-4FA5-857A-06CF0E70726F}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0BC-49AD-A36F-3EEBB3BA81F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5.2</c:v>
                </c:pt>
                <c:pt idx="8">
                  <c:v>5.2</c:v>
                </c:pt>
                <c:pt idx="16">
                  <c:v>4.9000000000000004</c:v>
                </c:pt>
                <c:pt idx="24">
                  <c:v>4.3</c:v>
                </c:pt>
                <c:pt idx="32">
                  <c:v>3.4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40BC-49AD-A36F-3EEBB3BA81F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{1D42A2AC-99BD-4A63-BC48-A488E763863F}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0BC-49AD-A36F-3EEBB3BA81F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{3A1772BD-FF65-4A8C-A918-4C49B9ADE9BE}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0BC-49AD-A36F-3EEBB3BA81F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{DC70EDAC-8A98-41F7-B506-CB6784DA07EE}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0BC-49AD-A36F-3EEBB3BA81F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{DC3E2E09-3F6D-4FD1-A8A3-29A953BD6904}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0BC-49AD-A36F-3EEBB3BA81F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{2FA03654-6B4F-413C-A142-2B341DEC03AE}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0BC-49AD-A36F-3EEBB3BA81F2}"/>
                </c:ext>
              </c:extLst>
            </c:dLbl>
            <c:dLbl>
              <c:idx val="8"/>
              <c:layout>
                <c:manualLayout>
                  <c:x val="-4.4905057365901176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{CADB9321-BC88-4FE3-A24D-5D2F0DF4C692}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0BC-49AD-A36F-3EEBB3BA81F2}"/>
                </c:ext>
              </c:extLst>
            </c:dLbl>
            <c:dLbl>
              <c:idx val="16"/>
              <c:layout>
                <c:manualLayout>
                  <c:x val="-4.4905057365901106E-2"/>
                  <c:y val="-4.3495921315535896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{512AAC3E-705B-4698-8682-18C7FFC90E21}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0BC-49AD-A36F-3EEBB3BA81F2}"/>
                </c:ext>
              </c:extLst>
            </c:dLbl>
            <c:dLbl>
              <c:idx val="24"/>
              <c:layout>
                <c:manualLayout>
                  <c:x val="-1.8235628084250059E-2"/>
                  <c:y val="-8.133737286005204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{67004EAA-BF26-463D-A694-D3BB9BC80371}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0BC-49AD-A36F-3EEBB3BA81F2}"/>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{52AB64CA-A188-4C0C-A423-C5DD9A70CF91}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0BC-49AD-A36F-3EEBB3BA81F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8.3000000000000007</c:v>
                </c:pt>
                <c:pt idx="8">
                  <c:v>8</c:v>
                </c:pt>
                <c:pt idx="16">
                  <c:v>8.1</c:v>
                </c:pt>
                <c:pt idx="24">
                  <c:v>8.1</c:v>
                </c:pt>
                <c:pt idx="32">
                  <c:v>8</c:v>
                </c:pt>
              </c:numCache>
            </c:numRef>
          </c:xVal>
          <c:yVal>
            <c:numRef>
              <c:f>公会計指標分析・財政指標組合せ分析表!$BP$77:$DC$77</c:f>
              <c:numCache>
                <c:formatCode>#,##0.0;"▲ "#,##0.0</c:formatCode>
                <c:ptCount val="40"/>
                <c:pt idx="0">
                  <c:v>13.5</c:v>
                </c:pt>
                <c:pt idx="8">
                  <c:v>0</c:v>
                </c:pt>
                <c:pt idx="16">
                  <c:v>0</c:v>
                </c:pt>
                <c:pt idx="24">
                  <c:v>0</c:v>
                </c:pt>
                <c:pt idx="32">
                  <c:v>0</c:v>
                </c:pt>
              </c:numCache>
            </c:numRef>
          </c:yVal>
          <c:smooth val="0"/>
          <c:extLst>
            <c:ext xmlns:c16="http://schemas.microsoft.com/office/drawing/2014/chart" uri="{C3380CC4-5D6E-409C-BE32-E72D297353CC}">
              <c16:uniqueId val="{00000013-40BC-49AD-A36F-3EEBB3BA81F2}"/>
            </c:ext>
          </c:extLst>
        </c:ser>
        <c:dLbls>
          <c:showLegendKey val="0"/>
          <c:showVal val="1"/>
          <c:showCatName val="0"/>
          <c:showSerName val="0"/>
          <c:showPercent val="0"/>
          <c:showBubbleSize val="0"/>
        </c:dLbls>
        <c:axId val="84219776"/>
        <c:axId val="84234240"/>
      </c:scatterChart>
      <c:valAx>
        <c:axId val="84219776"/>
        <c:scaling>
          <c:orientation val="maxMin"/>
          <c:max val="8.4"/>
          <c:min val="7.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福島県会津美里町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18,117
18,064
276.33
13,764,033
12,819,407
741,066
7,578,626
10,697,554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自主財源に乏しいこともあり、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0.31</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と類似団体を下回っている。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適切な公共サービスの提供と安定した財政運営を図るために、経常経費をいかにして削減していくかが重要な課題である。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また、町税について、徴収基本方針に基づき徴収を行うとともに、引き続き福島県会津地域地方税滞納整理機構と相互連携を図りながら、収納率の向上に努める。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45</xdr:row>
      <xdr:rowOff>79828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92157"/>
          <a:ext cx="0" cy="160292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51905</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767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79828</xdr:rowOff>
    </xdr:from>
    <xdr:to>
      <xdr:col>24</xdr:col>
      <xdr:colOff>12700</xdr:colOff>
      <xdr:row>45</xdr:row>
      <xdr:rowOff>79828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95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113393</xdr:rowOff>
    </xdr:from>
    <xdr:to>
      <xdr:col>23</xdr:col>
      <xdr:colOff>133350</xdr:colOff>
      <xdr:row>44</xdr:row>
      <xdr:rowOff>165100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4114800" y="7657193"/>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111777</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41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165100</xdr:rowOff>
    </xdr:from>
    <xdr:to>
      <xdr:col>19</xdr:col>
      <xdr:colOff>133350</xdr:colOff>
      <xdr:row>44</xdr:row>
      <xdr:rowOff>165100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708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112485</xdr:rowOff>
    </xdr:from>
    <xdr:to>
      <xdr:col>19</xdr:col>
      <xdr:colOff>184150</xdr:colOff>
      <xdr:row>43</xdr:row>
      <xdr:rowOff>42635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31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52812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0822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165100</xdr:rowOff>
    </xdr:from>
    <xdr:to>
      <xdr:col>15</xdr:col>
      <xdr:colOff>82550</xdr:colOff>
      <xdr:row>44</xdr:row>
      <xdr:rowOff>165100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708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95250</xdr:rowOff>
    </xdr:from>
    <xdr:to>
      <xdr:col>15</xdr:col>
      <xdr:colOff>133350</xdr:colOff>
      <xdr:row>43</xdr:row>
      <xdr:rowOff>25400</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35577</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06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165100</xdr:rowOff>
    </xdr:from>
    <xdr:to>
      <xdr:col>11</xdr:col>
      <xdr:colOff>31750</xdr:colOff>
      <xdr:row>44</xdr:row>
      <xdr:rowOff>165100</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708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78015</xdr:rowOff>
    </xdr:from>
    <xdr:to>
      <xdr:col>11</xdr:col>
      <xdr:colOff>82550</xdr:colOff>
      <xdr:row>43</xdr:row>
      <xdr:rowOff>8165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27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18342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047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78015</xdr:rowOff>
    </xdr:from>
    <xdr:to>
      <xdr:col>7</xdr:col>
      <xdr:colOff>31750</xdr:colOff>
      <xdr:row>43</xdr:row>
      <xdr:rowOff>8165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27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18342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047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62593</xdr:rowOff>
    </xdr:from>
    <xdr:to>
      <xdr:col>23</xdr:col>
      <xdr:colOff>184150</xdr:colOff>
      <xdr:row>44</xdr:row>
      <xdr:rowOff>164193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60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44</xdr:row>
      <xdr:rowOff>34670</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578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114300</xdr:rowOff>
    </xdr:from>
    <xdr:to>
      <xdr:col>19</xdr:col>
      <xdr:colOff>184150</xdr:colOff>
      <xdr:row>45</xdr:row>
      <xdr:rowOff>44450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65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45</xdr:row>
      <xdr:rowOff>29227</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744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114300</xdr:rowOff>
    </xdr:from>
    <xdr:to>
      <xdr:col>15</xdr:col>
      <xdr:colOff>133350</xdr:colOff>
      <xdr:row>45</xdr:row>
      <xdr:rowOff>44450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65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45</xdr:row>
      <xdr:rowOff>29227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74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114300</xdr:rowOff>
    </xdr:from>
    <xdr:to>
      <xdr:col>11</xdr:col>
      <xdr:colOff>82550</xdr:colOff>
      <xdr:row>45</xdr:row>
      <xdr:rowOff>44450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65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45</xdr:row>
      <xdr:rowOff>29227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74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114300</xdr:rowOff>
    </xdr:from>
    <xdr:to>
      <xdr:col>7</xdr:col>
      <xdr:colOff>31750</xdr:colOff>
      <xdr:row>45</xdr:row>
      <xdr:rowOff>44450</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65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45</xdr:row>
      <xdr:rowOff>29227</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74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spc="0" baseline="0">
              <a:solidFill>
                <a:schemeClr val="dk1"/>
              </a:solidFill>
              <a:effectLst/>
              <a:latin typeface="+mn-lt"/>
              <a:ea typeface="+mn-ea"/>
              <a:cs typeface="+mn-cs"/>
            </a:rPr>
            <a:t>　</a:t>
          </a:r>
          <a:r>
            <a:rPr kumimoji="1" lang="en-US" altLang="ja-JP" sz="1100" spc="0" baseline="0">
              <a:solidFill>
                <a:schemeClr val="dk1"/>
              </a:solidFill>
              <a:effectLst/>
              <a:latin typeface="ＭＳ Ｐゴシック" panose="020B0600070205080204" pitchFamily="50" charset="-128"/>
              <a:ea typeface="ＭＳ Ｐゴシック" panose="020B0600070205080204" pitchFamily="50" charset="-128"/>
              <a:cs typeface="+mn-cs"/>
            </a:rPr>
            <a:t>87.8</a:t>
          </a:r>
          <a:r>
            <a:rPr kumimoji="1" lang="ja-JP" altLang="ja-JP" sz="1100" spc="0" baseline="0">
              <a:solidFill>
                <a:schemeClr val="dk1"/>
              </a:solidFill>
              <a:effectLst/>
              <a:latin typeface="ＭＳ Ｐゴシック" panose="020B0600070205080204" pitchFamily="50" charset="-128"/>
              <a:ea typeface="ＭＳ Ｐゴシック" panose="020B0600070205080204" pitchFamily="50" charset="-128"/>
              <a:cs typeface="+mn-cs"/>
            </a:rPr>
            <a:t>％と前年比</a:t>
          </a:r>
          <a:r>
            <a:rPr kumimoji="1" lang="en-US" altLang="ja-JP" sz="1100" spc="0" baseline="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ja-JP" sz="1100" spc="0" baseline="0">
              <a:solidFill>
                <a:schemeClr val="dk1"/>
              </a:solidFill>
              <a:effectLst/>
              <a:latin typeface="ＭＳ Ｐゴシック" panose="020B0600070205080204" pitchFamily="50" charset="-128"/>
              <a:ea typeface="ＭＳ Ｐゴシック" panose="020B0600070205080204" pitchFamily="50" charset="-128"/>
              <a:cs typeface="+mn-cs"/>
            </a:rPr>
            <a:t>ポイントの</a:t>
          </a:r>
          <a:r>
            <a:rPr kumimoji="1" lang="ja-JP" altLang="en-US" sz="1100" spc="0" baseline="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spc="0" baseline="0">
              <a:solidFill>
                <a:schemeClr val="dk1"/>
              </a:solidFill>
              <a:effectLst/>
              <a:latin typeface="ＭＳ Ｐゴシック" panose="020B0600070205080204" pitchFamily="50" charset="-128"/>
              <a:ea typeface="ＭＳ Ｐゴシック" panose="020B0600070205080204" pitchFamily="50" charset="-128"/>
              <a:cs typeface="+mn-cs"/>
            </a:rPr>
            <a:t>となっており、類似団体平均を</a:t>
          </a:r>
          <a:r>
            <a:rPr kumimoji="1" lang="en-US" altLang="ja-JP" sz="1100" spc="0" baseline="0">
              <a:solidFill>
                <a:schemeClr val="dk1"/>
              </a:solidFill>
              <a:effectLst/>
              <a:latin typeface="ＭＳ Ｐゴシック" panose="020B0600070205080204" pitchFamily="50" charset="-128"/>
              <a:ea typeface="ＭＳ Ｐゴシック" panose="020B0600070205080204" pitchFamily="50" charset="-128"/>
              <a:cs typeface="+mn-cs"/>
            </a:rPr>
            <a:t>0.9</a:t>
          </a:r>
          <a:r>
            <a:rPr kumimoji="1" lang="ja-JP" altLang="en-US" sz="1100" spc="0" baseline="0">
              <a:solidFill>
                <a:schemeClr val="dk1"/>
              </a:solidFill>
              <a:effectLst/>
              <a:latin typeface="ＭＳ Ｐゴシック" panose="020B0600070205080204" pitchFamily="50" charset="-128"/>
              <a:ea typeface="ＭＳ Ｐゴシック" panose="020B0600070205080204" pitchFamily="50" charset="-128"/>
              <a:cs typeface="+mn-cs"/>
            </a:rPr>
            <a:t>％下</a:t>
          </a:r>
          <a:r>
            <a:rPr kumimoji="1" lang="ja-JP" altLang="ja-JP" sz="1100" spc="0" baseline="0">
              <a:solidFill>
                <a:schemeClr val="dk1"/>
              </a:solidFill>
              <a:effectLst/>
              <a:latin typeface="ＭＳ Ｐゴシック" panose="020B0600070205080204" pitchFamily="50" charset="-128"/>
              <a:ea typeface="ＭＳ Ｐゴシック" panose="020B0600070205080204" pitchFamily="50" charset="-128"/>
              <a:cs typeface="+mn-cs"/>
            </a:rPr>
            <a:t>回っている。</a:t>
          </a:r>
          <a:endParaRPr lang="ja-JP" altLang="ja-JP" sz="1400" spc="0" baseline="0">
            <a:effectLst/>
            <a:latin typeface="ＭＳ Ｐゴシック" panose="020B0600070205080204" pitchFamily="50" charset="-128"/>
            <a:ea typeface="ＭＳ Ｐゴシック" panose="020B0600070205080204" pitchFamily="50" charset="-128"/>
          </a:endParaRPr>
        </a:p>
        <a:p>
          <a:r>
            <a:rPr kumimoji="1" lang="ja-JP" altLang="en-US" sz="1100" spc="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spc="0" baseline="0">
              <a:solidFill>
                <a:schemeClr val="dk1"/>
              </a:solidFill>
              <a:effectLst/>
              <a:latin typeface="ＭＳ Ｐゴシック" panose="020B0600070205080204" pitchFamily="50" charset="-128"/>
              <a:ea typeface="ＭＳ Ｐゴシック" panose="020B0600070205080204" pitchFamily="50" charset="-128"/>
              <a:cs typeface="+mn-cs"/>
            </a:rPr>
            <a:t>今後も、公共施設等総合管理計画に基づく公共施設の適正化に引き続き取り組むとともに、「長期財政計画」を基本にさらなる行財政改革に取り組む。また、事務事業評価に基づき、施策や予算に評価結果を反映させることにより、効率的な事業展開を図り、経常経費の削減に努める</a:t>
          </a:r>
          <a:r>
            <a:rPr kumimoji="1" lang="ja-JP" altLang="ja-JP" sz="1100" spc="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400" spc="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9" name="テキスト ボックス 128">
          <a:extLst>
            <a:ext uri="{FF2B5EF4-FFF2-40B4-BE49-F238E27FC236}">
              <a16:creationId xmlns:a16="http://schemas.microsoft.com/office/drawing/2014/main" id="{00000000-0008-0000-0300-000081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30" name="財政構造の弾力性グラフ枠">
          <a:extLst>
            <a:ext uri="{FF2B5EF4-FFF2-40B4-BE49-F238E27FC236}">
              <a16:creationId xmlns:a16="http://schemas.microsoft.com/office/drawing/2014/main" id="{00000000-0008-0000-0300-000082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24493</xdr:rowOff>
    </xdr:from>
    <xdr:to>
      <xdr:col>23</xdr:col>
      <xdr:colOff>133350</xdr:colOff>
      <xdr:row>66</xdr:row>
      <xdr:rowOff>134257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953000" y="10140043"/>
          <a:ext cx="0" cy="13099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106334</xdr:rowOff>
    </xdr:from>
    <xdr:ext cx="762000" cy="259045"/>
    <xdr:sp macro="" textlink="">
      <xdr:nvSpPr>
        <xdr:cNvPr id="132" name="財政構造の弾力性最小値テキスト">
          <a:extLst>
            <a:ext uri="{FF2B5EF4-FFF2-40B4-BE49-F238E27FC236}">
              <a16:creationId xmlns:a16="http://schemas.microsoft.com/office/drawing/2014/main" id="{00000000-0008-0000-0300-000084000000}"/>
            </a:ext>
          </a:extLst>
        </xdr:cNvPr>
        <xdr:cNvSpPr txBox="1"/>
      </xdr:nvSpPr>
      <xdr:spPr>
        <a:xfrm>
          <a:off x="5041900" y="1142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134257</xdr:rowOff>
    </xdr:from>
    <xdr:to>
      <xdr:col>24</xdr:col>
      <xdr:colOff>12700</xdr:colOff>
      <xdr:row>66</xdr:row>
      <xdr:rowOff>134257</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144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110870</xdr:rowOff>
    </xdr:from>
    <xdr:ext cx="762000" cy="259045"/>
    <xdr:sp macro="" textlink="">
      <xdr:nvSpPr>
        <xdr:cNvPr id="134" name="財政構造の弾力性最大値テキスト">
          <a:extLst>
            <a:ext uri="{FF2B5EF4-FFF2-40B4-BE49-F238E27FC236}">
              <a16:creationId xmlns:a16="http://schemas.microsoft.com/office/drawing/2014/main" id="{00000000-0008-0000-0300-000086000000}"/>
            </a:ext>
          </a:extLst>
        </xdr:cNvPr>
        <xdr:cNvSpPr txBox="1"/>
      </xdr:nvSpPr>
      <xdr:spPr>
        <a:xfrm>
          <a:off x="5041900" y="988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24493</xdr:rowOff>
    </xdr:from>
    <xdr:to>
      <xdr:col>24</xdr:col>
      <xdr:colOff>12700</xdr:colOff>
      <xdr:row>59</xdr:row>
      <xdr:rowOff>24493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864100" y="1014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14333</xdr:rowOff>
    </xdr:from>
    <xdr:to>
      <xdr:col>23</xdr:col>
      <xdr:colOff>133350</xdr:colOff>
      <xdr:row>63</xdr:row>
      <xdr:rowOff>131535</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flipV="1">
          <a:off x="4114800" y="10815683"/>
          <a:ext cx="838200" cy="117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169108</xdr:rowOff>
    </xdr:from>
    <xdr:ext cx="762000" cy="259045"/>
    <xdr:sp macro="" textlink="">
      <xdr:nvSpPr>
        <xdr:cNvPr id="137" name="財政構造の弾力性平均値テキスト">
          <a:extLst>
            <a:ext uri="{FF2B5EF4-FFF2-40B4-BE49-F238E27FC236}">
              <a16:creationId xmlns:a16="http://schemas.microsoft.com/office/drawing/2014/main" id="{00000000-0008-0000-0300-000089000000}"/>
            </a:ext>
          </a:extLst>
        </xdr:cNvPr>
        <xdr:cNvSpPr txBox="1"/>
      </xdr:nvSpPr>
      <xdr:spPr>
        <a:xfrm>
          <a:off x="5041900" y="107990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25581</xdr:rowOff>
    </xdr:from>
    <xdr:to>
      <xdr:col>23</xdr:col>
      <xdr:colOff>184150</xdr:colOff>
      <xdr:row>63</xdr:row>
      <xdr:rowOff>127181</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902200" y="10826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124641</xdr:rowOff>
    </xdr:from>
    <xdr:to>
      <xdr:col>19</xdr:col>
      <xdr:colOff>133350</xdr:colOff>
      <xdr:row>63</xdr:row>
      <xdr:rowOff>131535</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3225800" y="10925991"/>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148772</xdr:rowOff>
    </xdr:from>
    <xdr:to>
      <xdr:col>19</xdr:col>
      <xdr:colOff>184150</xdr:colOff>
      <xdr:row>63</xdr:row>
      <xdr:rowOff>78922</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4064000" y="1077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89099</xdr:rowOff>
    </xdr:from>
    <xdr:ext cx="7366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3733800" y="10547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109946</xdr:rowOff>
    </xdr:from>
    <xdr:to>
      <xdr:col>15</xdr:col>
      <xdr:colOff>82550</xdr:colOff>
      <xdr:row>63</xdr:row>
      <xdr:rowOff>124641</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a:off x="2336800" y="10739846"/>
          <a:ext cx="889000" cy="186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79828</xdr:rowOff>
    </xdr:from>
    <xdr:to>
      <xdr:col>15</xdr:col>
      <xdr:colOff>133350</xdr:colOff>
      <xdr:row>63</xdr:row>
      <xdr:rowOff>9978</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3175000" y="1070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20155</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2844800" y="1047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109946</xdr:rowOff>
    </xdr:from>
    <xdr:to>
      <xdr:col>11</xdr:col>
      <xdr:colOff>31750</xdr:colOff>
      <xdr:row>63</xdr:row>
      <xdr:rowOff>103959</xdr:rowOff>
    </xdr:to>
    <xdr:cxnSp macro="">
      <xdr:nvCxnSpPr>
        <xdr:cNvPr id="145" name="直線コネクタ 144">
          <a:extLst>
            <a:ext uri="{FF2B5EF4-FFF2-40B4-BE49-F238E27FC236}">
              <a16:creationId xmlns:a16="http://schemas.microsoft.com/office/drawing/2014/main" id="{00000000-0008-0000-0300-000091000000}"/>
            </a:ext>
          </a:extLst>
        </xdr:cNvPr>
        <xdr:cNvCxnSpPr/>
      </xdr:nvCxnSpPr>
      <xdr:spPr>
        <a:xfrm flipV="1">
          <a:off x="1447800" y="10739846"/>
          <a:ext cx="889000" cy="165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9978</xdr:rowOff>
    </xdr:from>
    <xdr:to>
      <xdr:col>11</xdr:col>
      <xdr:colOff>82550</xdr:colOff>
      <xdr:row>61</xdr:row>
      <xdr:rowOff>111578</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2286000" y="104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121755</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955800" y="1023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79828</xdr:rowOff>
    </xdr:from>
    <xdr:to>
      <xdr:col>7</xdr:col>
      <xdr:colOff>31750</xdr:colOff>
      <xdr:row>63</xdr:row>
      <xdr:rowOff>9978</xdr:rowOff>
    </xdr:to>
    <xdr:sp macro="" textlink="">
      <xdr:nvSpPr>
        <xdr:cNvPr id="148" name="フローチャート: 判断 147">
          <a:extLst>
            <a:ext uri="{FF2B5EF4-FFF2-40B4-BE49-F238E27FC236}">
              <a16:creationId xmlns:a16="http://schemas.microsoft.com/office/drawing/2014/main" id="{00000000-0008-0000-0300-000094000000}"/>
            </a:ext>
          </a:extLst>
        </xdr:cNvPr>
        <xdr:cNvSpPr/>
      </xdr:nvSpPr>
      <xdr:spPr>
        <a:xfrm>
          <a:off x="1397000" y="1070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20155</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066800" y="1047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134983</xdr:rowOff>
    </xdr:from>
    <xdr:to>
      <xdr:col>23</xdr:col>
      <xdr:colOff>184150</xdr:colOff>
      <xdr:row>63</xdr:row>
      <xdr:rowOff>65133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902200" y="10764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151510</xdr:rowOff>
    </xdr:from>
    <xdr:ext cx="762000" cy="259045"/>
    <xdr:sp macro="" textlink="">
      <xdr:nvSpPr>
        <xdr:cNvPr id="156" name="財政構造の弾力性該当値テキスト">
          <a:extLst>
            <a:ext uri="{FF2B5EF4-FFF2-40B4-BE49-F238E27FC236}">
              <a16:creationId xmlns:a16="http://schemas.microsoft.com/office/drawing/2014/main" id="{00000000-0008-0000-0300-00009C000000}"/>
            </a:ext>
          </a:extLst>
        </xdr:cNvPr>
        <xdr:cNvSpPr txBox="1"/>
      </xdr:nvSpPr>
      <xdr:spPr>
        <a:xfrm>
          <a:off x="5041900" y="10609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80735</xdr:rowOff>
    </xdr:from>
    <xdr:to>
      <xdr:col>19</xdr:col>
      <xdr:colOff>184150</xdr:colOff>
      <xdr:row>64</xdr:row>
      <xdr:rowOff>10885</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4064000" y="1088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167112</xdr:rowOff>
    </xdr:from>
    <xdr:ext cx="7366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3733800" y="10968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73841</xdr:rowOff>
    </xdr:from>
    <xdr:to>
      <xdr:col>15</xdr:col>
      <xdr:colOff>133350</xdr:colOff>
      <xdr:row>64</xdr:row>
      <xdr:rowOff>3991</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3175000" y="10875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160218</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2844800" y="10961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59146</xdr:rowOff>
    </xdr:from>
    <xdr:to>
      <xdr:col>11</xdr:col>
      <xdr:colOff>82550</xdr:colOff>
      <xdr:row>62</xdr:row>
      <xdr:rowOff>160746</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2286000" y="10689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145523</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955800" y="10775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53159</xdr:rowOff>
    </xdr:from>
    <xdr:to>
      <xdr:col>7</xdr:col>
      <xdr:colOff>31750</xdr:colOff>
      <xdr:row>63</xdr:row>
      <xdr:rowOff>154759</xdr:rowOff>
    </xdr:to>
    <xdr:sp macro="" textlink="">
      <xdr:nvSpPr>
        <xdr:cNvPr id="163" name="楕円 162">
          <a:extLst>
            <a:ext uri="{FF2B5EF4-FFF2-40B4-BE49-F238E27FC236}">
              <a16:creationId xmlns:a16="http://schemas.microsoft.com/office/drawing/2014/main" id="{00000000-0008-0000-0300-0000A3000000}"/>
            </a:ext>
          </a:extLst>
        </xdr:cNvPr>
        <xdr:cNvSpPr/>
      </xdr:nvSpPr>
      <xdr:spPr>
        <a:xfrm>
          <a:off x="1397000" y="10854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139536</xdr:rowOff>
    </xdr:from>
    <xdr:ext cx="762000" cy="259045"/>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1066800" y="10940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7" name="テキスト ボックス 166">
          <a:extLst>
            <a:ext uri="{FF2B5EF4-FFF2-40B4-BE49-F238E27FC236}">
              <a16:creationId xmlns:a16="http://schemas.microsoft.com/office/drawing/2014/main" id="{00000000-0008-0000-0300-0000A7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[250,446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6" name="正方形/長方形 175">
          <a:extLst>
            <a:ext uri="{FF2B5EF4-FFF2-40B4-BE49-F238E27FC236}">
              <a16:creationId xmlns:a16="http://schemas.microsoft.com/office/drawing/2014/main" id="{00000000-0008-0000-0300-0000B0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町村合併により類似の公共施設を複数抱えていることに加え、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昨今の物価高騰や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施設の老朽化に伴う管理経費</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などにより、類似団体より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5,887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円高くなっている。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今後も、公共施設の適正化、事務事業の見直しなどにより経費の削減に努める。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79</xdr:row>
      <xdr:rowOff>159232</xdr:rowOff>
    </xdr:from>
    <xdr:to>
      <xdr:col>23</xdr:col>
      <xdr:colOff>133350</xdr:colOff>
      <xdr:row>88</xdr:row>
      <xdr:rowOff>66247</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3703782"/>
          <a:ext cx="0" cy="14500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38324</xdr:rowOff>
    </xdr:from>
    <xdr:ext cx="762000" cy="2590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125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66247</xdr:rowOff>
    </xdr:from>
    <xdr:to>
      <xdr:col>24</xdr:col>
      <xdr:colOff>12700</xdr:colOff>
      <xdr:row>88</xdr:row>
      <xdr:rowOff>66247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153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74159</xdr:rowOff>
    </xdr:from>
    <xdr:ext cx="762000" cy="25904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44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79</xdr:row>
      <xdr:rowOff>159232</xdr:rowOff>
    </xdr:from>
    <xdr:to>
      <xdr:col>24</xdr:col>
      <xdr:colOff>12700</xdr:colOff>
      <xdr:row>79</xdr:row>
      <xdr:rowOff>159232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3703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119233</xdr:rowOff>
    </xdr:from>
    <xdr:to>
      <xdr:col>23</xdr:col>
      <xdr:colOff>133350</xdr:colOff>
      <xdr:row>81</xdr:row>
      <xdr:rowOff>14655</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114800" y="13835233"/>
          <a:ext cx="838200" cy="66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139999</xdr:rowOff>
    </xdr:from>
    <xdr:ext cx="762000" cy="25904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3684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123472</xdr:rowOff>
    </xdr:from>
    <xdr:to>
      <xdr:col>23</xdr:col>
      <xdr:colOff>184150</xdr:colOff>
      <xdr:row>81</xdr:row>
      <xdr:rowOff>53622</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383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119233</xdr:rowOff>
    </xdr:from>
    <xdr:to>
      <xdr:col>19</xdr:col>
      <xdr:colOff>133350</xdr:colOff>
      <xdr:row>80</xdr:row>
      <xdr:rowOff>130479</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flipV="1">
          <a:off x="3225800" y="13835233"/>
          <a:ext cx="889000" cy="11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44190</xdr:rowOff>
    </xdr:from>
    <xdr:to>
      <xdr:col>19</xdr:col>
      <xdr:colOff>184150</xdr:colOff>
      <xdr:row>80</xdr:row>
      <xdr:rowOff>145790</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376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155967</xdr:rowOff>
    </xdr:from>
    <xdr:ext cx="7366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35290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108641</xdr:rowOff>
    </xdr:from>
    <xdr:to>
      <xdr:col>15</xdr:col>
      <xdr:colOff>82550</xdr:colOff>
      <xdr:row>80</xdr:row>
      <xdr:rowOff>130479</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2336800" y="13824641"/>
          <a:ext cx="889000" cy="21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35708</xdr:rowOff>
    </xdr:from>
    <xdr:to>
      <xdr:col>15</xdr:col>
      <xdr:colOff>133350</xdr:colOff>
      <xdr:row>80</xdr:row>
      <xdr:rowOff>137308</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3751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147485</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3520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84638</xdr:rowOff>
    </xdr:from>
    <xdr:to>
      <xdr:col>11</xdr:col>
      <xdr:colOff>31750</xdr:colOff>
      <xdr:row>80</xdr:row>
      <xdr:rowOff>108641</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a:off x="1447800" y="13800638"/>
          <a:ext cx="889000" cy="24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22316</xdr:rowOff>
    </xdr:from>
    <xdr:to>
      <xdr:col>11</xdr:col>
      <xdr:colOff>82550</xdr:colOff>
      <xdr:row>80</xdr:row>
      <xdr:rowOff>123916</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373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134093</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3507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8266</xdr:rowOff>
    </xdr:from>
    <xdr:to>
      <xdr:col>7</xdr:col>
      <xdr:colOff>31750</xdr:colOff>
      <xdr:row>80</xdr:row>
      <xdr:rowOff>109866</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3724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120043</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3493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135305</xdr:rowOff>
    </xdr:from>
    <xdr:to>
      <xdr:col>23</xdr:col>
      <xdr:colOff>184150</xdr:colOff>
      <xdr:row>81</xdr:row>
      <xdr:rowOff>65455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3851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107382</xdr:rowOff>
    </xdr:from>
    <xdr:ext cx="762000" cy="25904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3823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68433</xdr:rowOff>
    </xdr:from>
    <xdr:to>
      <xdr:col>19</xdr:col>
      <xdr:colOff>184150</xdr:colOff>
      <xdr:row>80</xdr:row>
      <xdr:rowOff>170033</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3784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154810</xdr:rowOff>
    </xdr:from>
    <xdr:ext cx="7366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38708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79679</xdr:rowOff>
    </xdr:from>
    <xdr:to>
      <xdr:col>15</xdr:col>
      <xdr:colOff>133350</xdr:colOff>
      <xdr:row>81</xdr:row>
      <xdr:rowOff>9829</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3795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166056</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3882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57841</xdr:rowOff>
    </xdr:from>
    <xdr:to>
      <xdr:col>11</xdr:col>
      <xdr:colOff>82550</xdr:colOff>
      <xdr:row>80</xdr:row>
      <xdr:rowOff>159441</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3773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144218</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38602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33838</xdr:rowOff>
    </xdr:from>
    <xdr:to>
      <xdr:col>7</xdr:col>
      <xdr:colOff>31750</xdr:colOff>
      <xdr:row>80</xdr:row>
      <xdr:rowOff>135438</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3749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120215</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3836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学歴に因らない職務遂行能力に応じた管理職員への登用等により、ラスパイレス指数が上昇傾向であり、類似団体平均を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今後も県人事委員会勧告を踏まえた適正な給与水準となるよう努める。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id="{00000000-0008-0000-0300-0000FF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macro="" textlink="">
      <xdr:nvSpPr>
        <xdr:cNvPr id="257" name="給与水準   （国との比較）最小値テキスト">
          <a:extLst>
            <a:ext uri="{FF2B5EF4-FFF2-40B4-BE49-F238E27FC236}">
              <a16:creationId xmlns:a16="http://schemas.microsoft.com/office/drawing/2014/main" id="{00000000-0008-0000-0300-000001010000}"/>
            </a:ext>
          </a:extLst>
        </xdr:cNvPr>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9" name="給与水準   （国との比較）最大値テキスト">
          <a:extLst>
            <a:ext uri="{FF2B5EF4-FFF2-40B4-BE49-F238E27FC236}">
              <a16:creationId xmlns:a16="http://schemas.microsoft.com/office/drawing/2014/main" id="{00000000-0008-0000-0300-00000301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121709</xdr:rowOff>
    </xdr:from>
    <xdr:to>
      <xdr:col>81</xdr:col>
      <xdr:colOff>44450</xdr:colOff>
      <xdr:row>87</xdr:row>
      <xdr:rowOff>50800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6179800" y="14866409"/>
          <a:ext cx="8382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17586</xdr:rowOff>
    </xdr:from>
    <xdr:ext cx="762000" cy="259045"/>
    <xdr:sp macro="" textlink="">
      <xdr:nvSpPr>
        <xdr:cNvPr id="262" name="給与水準   （国との比較）平均値テキスト">
          <a:extLst>
            <a:ext uri="{FF2B5EF4-FFF2-40B4-BE49-F238E27FC236}">
              <a16:creationId xmlns:a16="http://schemas.microsoft.com/office/drawing/2014/main" id="{00000000-0008-0000-0300-000006010000}"/>
            </a:ext>
          </a:extLst>
        </xdr:cNvPr>
        <xdr:cNvSpPr txBox="1"/>
      </xdr:nvSpPr>
      <xdr:spPr>
        <a:xfrm>
          <a:off x="17106900" y="144193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1059</xdr:rowOff>
    </xdr:from>
    <xdr:to>
      <xdr:col>81</xdr:col>
      <xdr:colOff>95250</xdr:colOff>
      <xdr:row>85</xdr:row>
      <xdr:rowOff>102659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967200" y="1457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121709</xdr:rowOff>
    </xdr:from>
    <xdr:to>
      <xdr:col>77</xdr:col>
      <xdr:colOff>44450</xdr:colOff>
      <xdr:row>87</xdr:row>
      <xdr:rowOff>50800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5290800" y="14866409"/>
          <a:ext cx="8890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1059</xdr:rowOff>
    </xdr:from>
    <xdr:to>
      <xdr:col>77</xdr:col>
      <xdr:colOff>95250</xdr:colOff>
      <xdr:row>85</xdr:row>
      <xdr:rowOff>102659</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129000" y="1457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112836</xdr:rowOff>
    </xdr:from>
    <xdr:ext cx="7366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798800" y="143431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50800</xdr:rowOff>
    </xdr:from>
    <xdr:to>
      <xdr:col>72</xdr:col>
      <xdr:colOff>203200</xdr:colOff>
      <xdr:row>87</xdr:row>
      <xdr:rowOff>91016</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flipV="1">
          <a:off x="14401800" y="14966950"/>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132943</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909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30691</xdr:rowOff>
    </xdr:from>
    <xdr:to>
      <xdr:col>68</xdr:col>
      <xdr:colOff>152400</xdr:colOff>
      <xdr:row>87</xdr:row>
      <xdr:rowOff>91016</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a:off x="13512800" y="14946841"/>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132943</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020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91016</xdr:rowOff>
    </xdr:from>
    <xdr:to>
      <xdr:col>64</xdr:col>
      <xdr:colOff>152400</xdr:colOff>
      <xdr:row>87</xdr:row>
      <xdr:rowOff>21166</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3462000" y="1483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31343</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131800" y="14604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0</xdr:rowOff>
    </xdr:from>
    <xdr:to>
      <xdr:col>81</xdr:col>
      <xdr:colOff>95250</xdr:colOff>
      <xdr:row>87</xdr:row>
      <xdr:rowOff>101600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9672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143527</xdr:rowOff>
    </xdr:from>
    <xdr:ext cx="762000" cy="259045"/>
    <xdr:sp macro="" textlink="">
      <xdr:nvSpPr>
        <xdr:cNvPr id="281" name="給与水準   （国との比較）該当値テキスト">
          <a:extLst>
            <a:ext uri="{FF2B5EF4-FFF2-40B4-BE49-F238E27FC236}">
              <a16:creationId xmlns:a16="http://schemas.microsoft.com/office/drawing/2014/main" id="{00000000-0008-0000-0300-000019010000}"/>
            </a:ext>
          </a:extLst>
        </xdr:cNvPr>
        <xdr:cNvSpPr txBox="1"/>
      </xdr:nvSpPr>
      <xdr:spPr>
        <a:xfrm>
          <a:off x="17106900" y="1488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70909</xdr:rowOff>
    </xdr:from>
    <xdr:to>
      <xdr:col>77</xdr:col>
      <xdr:colOff>95250</xdr:colOff>
      <xdr:row>87</xdr:row>
      <xdr:rowOff>1059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129000" y="14815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157286</xdr:rowOff>
    </xdr:from>
    <xdr:ext cx="7366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5798800" y="149019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0</xdr:rowOff>
    </xdr:from>
    <xdr:to>
      <xdr:col>73</xdr:col>
      <xdr:colOff>44450</xdr:colOff>
      <xdr:row>87</xdr:row>
      <xdr:rowOff>101600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5240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86377</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909800" y="150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40216</xdr:rowOff>
    </xdr:from>
    <xdr:to>
      <xdr:col>68</xdr:col>
      <xdr:colOff>203200</xdr:colOff>
      <xdr:row>87</xdr:row>
      <xdr:rowOff>141816</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4351000" y="1495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126593</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020800" y="15042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151341</xdr:rowOff>
    </xdr:from>
    <xdr:to>
      <xdr:col>64</xdr:col>
      <xdr:colOff>152400</xdr:colOff>
      <xdr:row>87</xdr:row>
      <xdr:rowOff>81491</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3462000" y="14896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66268</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131800" y="14982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町村合併以後、新規採用の抑制等により職員数の削減に取り組んでおり、類似団体平均と同程度となっている。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引き続き「会津美里町定員適正化計画」に基づき適正管理に努める。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158024</xdr:rowOff>
    </xdr:from>
    <xdr:to>
      <xdr:col>81</xdr:col>
      <xdr:colOff>44450</xdr:colOff>
      <xdr:row>67</xdr:row>
      <xdr:rowOff>71392</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10102124"/>
          <a:ext cx="0" cy="14564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43469</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30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71392</xdr:rowOff>
    </xdr:from>
    <xdr:to>
      <xdr:col>81</xdr:col>
      <xdr:colOff>133350</xdr:colOff>
      <xdr:row>67</xdr:row>
      <xdr:rowOff>71392</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58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72951</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845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158024</xdr:rowOff>
    </xdr:from>
    <xdr:to>
      <xdr:col>81</xdr:col>
      <xdr:colOff>133350</xdr:colOff>
      <xdr:row>58</xdr:row>
      <xdr:rowOff>158024</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010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73751</xdr:rowOff>
    </xdr:from>
    <xdr:to>
      <xdr:col>81</xdr:col>
      <xdr:colOff>44450</xdr:colOff>
      <xdr:row>62</xdr:row>
      <xdr:rowOff>96157</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0703651"/>
          <a:ext cx="838200" cy="22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160944</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447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144417</xdr:rowOff>
    </xdr:from>
    <xdr:to>
      <xdr:col>81</xdr:col>
      <xdr:colOff>95250</xdr:colOff>
      <xdr:row>62</xdr:row>
      <xdr:rowOff>74567</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602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169363</xdr:rowOff>
    </xdr:from>
    <xdr:to>
      <xdr:col>77</xdr:col>
      <xdr:colOff>44450</xdr:colOff>
      <xdr:row>62</xdr:row>
      <xdr:rowOff>73751</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5290800" y="10627813"/>
          <a:ext cx="889000" cy="75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101328</xdr:rowOff>
    </xdr:from>
    <xdr:to>
      <xdr:col>77</xdr:col>
      <xdr:colOff>95250</xdr:colOff>
      <xdr:row>62</xdr:row>
      <xdr:rowOff>31478</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559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41655</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3286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126274</xdr:rowOff>
    </xdr:from>
    <xdr:to>
      <xdr:col>72</xdr:col>
      <xdr:colOff>203200</xdr:colOff>
      <xdr:row>61</xdr:row>
      <xdr:rowOff>169363</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4401800" y="10584724"/>
          <a:ext cx="889000" cy="43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99604</xdr:rowOff>
    </xdr:from>
    <xdr:to>
      <xdr:col>73</xdr:col>
      <xdr:colOff>44450</xdr:colOff>
      <xdr:row>62</xdr:row>
      <xdr:rowOff>29754</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558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39931</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326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88356</xdr:rowOff>
    </xdr:from>
    <xdr:to>
      <xdr:col>68</xdr:col>
      <xdr:colOff>152400</xdr:colOff>
      <xdr:row>61</xdr:row>
      <xdr:rowOff>126274</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546806"/>
          <a:ext cx="889000" cy="37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61685</xdr:rowOff>
    </xdr:from>
    <xdr:to>
      <xdr:col>68</xdr:col>
      <xdr:colOff>203200</xdr:colOff>
      <xdr:row>61</xdr:row>
      <xdr:rowOff>163285</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52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2012</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2890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22044</xdr:rowOff>
    </xdr:from>
    <xdr:to>
      <xdr:col>64</xdr:col>
      <xdr:colOff>152400</xdr:colOff>
      <xdr:row>61</xdr:row>
      <xdr:rowOff>123644</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480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133821</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249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45357</xdr:rowOff>
    </xdr:from>
    <xdr:to>
      <xdr:col>81</xdr:col>
      <xdr:colOff>95250</xdr:colOff>
      <xdr:row>62</xdr:row>
      <xdr:rowOff>146957</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67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17434</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0647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22951</xdr:rowOff>
    </xdr:from>
    <xdr:to>
      <xdr:col>77</xdr:col>
      <xdr:colOff>95250</xdr:colOff>
      <xdr:row>62</xdr:row>
      <xdr:rowOff>124551</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652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109328</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107392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118563</xdr:rowOff>
    </xdr:from>
    <xdr:to>
      <xdr:col>73</xdr:col>
      <xdr:colOff>44450</xdr:colOff>
      <xdr:row>62</xdr:row>
      <xdr:rowOff>48713</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577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33490</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10663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75474</xdr:rowOff>
    </xdr:from>
    <xdr:to>
      <xdr:col>68</xdr:col>
      <xdr:colOff>203200</xdr:colOff>
      <xdr:row>62</xdr:row>
      <xdr:rowOff>5624</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533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161851</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10620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37556</xdr:rowOff>
    </xdr:from>
    <xdr:to>
      <xdr:col>64</xdr:col>
      <xdr:colOff>152400</xdr:colOff>
      <xdr:row>61</xdr:row>
      <xdr:rowOff>139156</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496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123933</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10582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新規発行債の抑制により実質公債費比率は前年度対比同率であり、類似団体平均を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％下回っている。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引き続き、新規発行債の抑制、繰上償還など、将来を見据えた財政運営に努める。　</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46143</xdr:rowOff>
    </xdr:from>
    <xdr:to>
      <xdr:col>81</xdr:col>
      <xdr:colOff>44450</xdr:colOff>
      <xdr:row>44</xdr:row>
      <xdr:rowOff>165100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389793"/>
          <a:ext cx="0" cy="1319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132520</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133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46143</xdr:rowOff>
    </xdr:from>
    <xdr:to>
      <xdr:col>81</xdr:col>
      <xdr:colOff>133350</xdr:colOff>
      <xdr:row>37</xdr:row>
      <xdr:rowOff>46143</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389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169756</xdr:rowOff>
    </xdr:from>
    <xdr:to>
      <xdr:col>81</xdr:col>
      <xdr:colOff>44450</xdr:colOff>
      <xdr:row>40</xdr:row>
      <xdr:rowOff>70696</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6179800" y="6856306"/>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118127</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714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146050</xdr:rowOff>
    </xdr:from>
    <xdr:to>
      <xdr:col>81</xdr:col>
      <xdr:colOff>95250</xdr:colOff>
      <xdr:row>42</xdr:row>
      <xdr:rowOff>76200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70696</xdr:rowOff>
    </xdr:from>
    <xdr:to>
      <xdr:col>77</xdr:col>
      <xdr:colOff>44450</xdr:colOff>
      <xdr:row>40</xdr:row>
      <xdr:rowOff>118956</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5290800" y="6928696"/>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154094</xdr:rowOff>
    </xdr:from>
    <xdr:to>
      <xdr:col>77</xdr:col>
      <xdr:colOff>95250</xdr:colOff>
      <xdr:row>42</xdr:row>
      <xdr:rowOff>84244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183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69021</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7269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118956</xdr:rowOff>
    </xdr:from>
    <xdr:to>
      <xdr:col>72</xdr:col>
      <xdr:colOff>203200</xdr:colOff>
      <xdr:row>40</xdr:row>
      <xdr:rowOff>143087</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flipV="1">
          <a:off x="14401800" y="6976956"/>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154094</xdr:rowOff>
    </xdr:from>
    <xdr:to>
      <xdr:col>73</xdr:col>
      <xdr:colOff>44450</xdr:colOff>
      <xdr:row>42</xdr:row>
      <xdr:rowOff>84244</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183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69021</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7269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143087</xdr:rowOff>
    </xdr:from>
    <xdr:to>
      <xdr:col>68</xdr:col>
      <xdr:colOff>152400</xdr:colOff>
      <xdr:row>40</xdr:row>
      <xdr:rowOff>143087</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a:off x="13512800" y="700108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146050</xdr:rowOff>
    </xdr:from>
    <xdr:to>
      <xdr:col>68</xdr:col>
      <xdr:colOff>203200</xdr:colOff>
      <xdr:row>42</xdr:row>
      <xdr:rowOff>76200</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60977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170180</xdr:rowOff>
    </xdr:from>
    <xdr:to>
      <xdr:col>64</xdr:col>
      <xdr:colOff>152400</xdr:colOff>
      <xdr:row>42</xdr:row>
      <xdr:rowOff>100330</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19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85107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728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118956</xdr:rowOff>
    </xdr:from>
    <xdr:to>
      <xdr:col>81</xdr:col>
      <xdr:colOff>95250</xdr:colOff>
      <xdr:row>40</xdr:row>
      <xdr:rowOff>49106</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6805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135483</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6650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19896</xdr:rowOff>
    </xdr:from>
    <xdr:to>
      <xdr:col>77</xdr:col>
      <xdr:colOff>95250</xdr:colOff>
      <xdr:row>40</xdr:row>
      <xdr:rowOff>121496</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6877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131673</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66467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68156</xdr:rowOff>
    </xdr:from>
    <xdr:to>
      <xdr:col>73</xdr:col>
      <xdr:colOff>44450</xdr:colOff>
      <xdr:row>40</xdr:row>
      <xdr:rowOff>169756</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6926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8483</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6695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92287</xdr:rowOff>
    </xdr:from>
    <xdr:to>
      <xdr:col>68</xdr:col>
      <xdr:colOff>203200</xdr:colOff>
      <xdr:row>41</xdr:row>
      <xdr:rowOff>22437</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695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32614</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671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92287</xdr:rowOff>
    </xdr:from>
    <xdr:to>
      <xdr:col>64</xdr:col>
      <xdr:colOff>152400</xdr:colOff>
      <xdr:row>41</xdr:row>
      <xdr:rowOff>22437</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695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32614</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671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財政調整基金及び公共施設等整備再生基金への積立てなどによる充当可能基金により、将来負担額を充当可能財源が上回っているため将来負担比率は発生しなかった。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引き続き、計画的な償還及び充当可能基金への積立てを行い、将来負担を抑制し財政の健全化に努める。</a:t>
          </a:r>
          <a:endParaRPr lang="ja-JP" altLang="ja-JP" sz="1400">
            <a:effectLst/>
            <a:latin typeface="ＭＳ Ｐゴシック" panose="020B0600070205080204" pitchFamily="50" charset="-128"/>
            <a:ea typeface="ＭＳ Ｐゴシック" panose="020B0600070205080204" pitchFamily="50" charset="-128"/>
          </a:endParaRPr>
        </a:p>
        <a:p>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71846</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53053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43923</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815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71846</xdr:rowOff>
    </xdr:from>
    <xdr:to>
      <xdr:col>81</xdr:col>
      <xdr:colOff>133350</xdr:colOff>
      <xdr:row>22</xdr:row>
      <xdr:rowOff>71846</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843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51" name="将来負担の状況平均値テキスト">
          <a:extLst>
            <a:ext uri="{FF2B5EF4-FFF2-40B4-BE49-F238E27FC236}">
              <a16:creationId xmlns:a16="http://schemas.microsoft.com/office/drawing/2014/main" id="{00000000-0008-0000-0300-0000C3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94796</xdr:rowOff>
    </xdr:from>
    <xdr:to>
      <xdr:col>64</xdr:col>
      <xdr:colOff>152400</xdr:colOff>
      <xdr:row>15</xdr:row>
      <xdr:rowOff>24946</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3462000" y="2495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35123</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131800" y="2263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福島県会津美里町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18,117
18,064
276.33
13,764,033
12,819,407
741,066
7,578,626
10,697,554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前年比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たが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、類似団体平均より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ポイント低くなっ</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た。　　</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職員数は類似団体と比較して多い状況が続いているため、</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今後においても</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「会津美里町定員適正化計画」に基いて適正管理に努める。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120142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61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92219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2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120142</xdr:rowOff>
    </xdr:from>
    <xdr:to>
      <xdr:col>24</xdr:col>
      <xdr:colOff>114300</xdr:colOff>
      <xdr:row>41</xdr:row>
      <xdr:rowOff>120142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9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113284</xdr:rowOff>
    </xdr:from>
    <xdr:to>
      <xdr:col>24</xdr:col>
      <xdr:colOff>25400</xdr:colOff>
      <xdr:row>36</xdr:row>
      <xdr:rowOff>149860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285484"/>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81280</xdr:rowOff>
    </xdr:from>
    <xdr:to>
      <xdr:col>19</xdr:col>
      <xdr:colOff>187325</xdr:colOff>
      <xdr:row>36</xdr:row>
      <xdr:rowOff>113284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25348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126492</xdr:rowOff>
    </xdr:from>
    <xdr:to>
      <xdr:col>20</xdr:col>
      <xdr:colOff>38100</xdr:colOff>
      <xdr:row>37</xdr:row>
      <xdr:rowOff>56642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41419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385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40132</xdr:rowOff>
    </xdr:from>
    <xdr:to>
      <xdr:col>15</xdr:col>
      <xdr:colOff>98425</xdr:colOff>
      <xdr:row>36</xdr:row>
      <xdr:rowOff>81280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1233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32275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40132</xdr:rowOff>
    </xdr:from>
    <xdr:to>
      <xdr:col>11</xdr:col>
      <xdr:colOff>9525</xdr:colOff>
      <xdr:row>36</xdr:row>
      <xdr:rowOff>76708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1233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62484</xdr:rowOff>
    </xdr:from>
    <xdr:to>
      <xdr:col>11</xdr:col>
      <xdr:colOff>60325</xdr:colOff>
      <xdr:row>36</xdr:row>
      <xdr:rowOff>164084</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148861</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108204</xdr:rowOff>
    </xdr:from>
    <xdr:to>
      <xdr:col>6</xdr:col>
      <xdr:colOff>171450</xdr:colOff>
      <xdr:row>37</xdr:row>
      <xdr:rowOff>38354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23131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99060</xdr:rowOff>
    </xdr:from>
    <xdr:to>
      <xdr:col>24</xdr:col>
      <xdr:colOff>76200</xdr:colOff>
      <xdr:row>37</xdr:row>
      <xdr:rowOff>29210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115587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1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62484</xdr:rowOff>
    </xdr:from>
    <xdr:to>
      <xdr:col>20</xdr:col>
      <xdr:colOff>38100</xdr:colOff>
      <xdr:row>36</xdr:row>
      <xdr:rowOff>164084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2811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035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30480</xdr:rowOff>
    </xdr:from>
    <xdr:to>
      <xdr:col>15</xdr:col>
      <xdr:colOff>149225</xdr:colOff>
      <xdr:row>36</xdr:row>
      <xdr:rowOff>132080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142257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160782</xdr:rowOff>
    </xdr:from>
    <xdr:to>
      <xdr:col>11</xdr:col>
      <xdr:colOff>60325</xdr:colOff>
      <xdr:row>36</xdr:row>
      <xdr:rowOff>90932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101109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25908</xdr:rowOff>
    </xdr:from>
    <xdr:to>
      <xdr:col>6</xdr:col>
      <xdr:colOff>171450</xdr:colOff>
      <xdr:row>36</xdr:row>
      <xdr:rowOff>127508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137685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物件費に係る経常収支比率は、類似団体平均と比較し</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ポイント高くなっている。これは、町村合併により類似の公共施設を複数抱えていることに加え、物価高騰に伴う管理経費の増加など</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が要因と考えられる。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今後においても物価高騰については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上昇傾向</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となることが想定されるため</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、事務事業の見直しや公共施設の集約化等を図り経費の抑制に努める。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102507</xdr:rowOff>
    </xdr:from>
    <xdr:to>
      <xdr:col>82</xdr:col>
      <xdr:colOff>107950</xdr:colOff>
      <xdr:row>21</xdr:row>
      <xdr:rowOff>146050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331357"/>
          <a:ext cx="0" cy="1415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118127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1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146050</xdr:rowOff>
    </xdr:from>
    <xdr:to>
      <xdr:col>82</xdr:col>
      <xdr:colOff>196850</xdr:colOff>
      <xdr:row>21</xdr:row>
      <xdr:rowOff>146050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46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17434</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74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102507</xdr:rowOff>
    </xdr:from>
    <xdr:to>
      <xdr:col>82</xdr:col>
      <xdr:colOff>196850</xdr:colOff>
      <xdr:row>13</xdr:row>
      <xdr:rowOff>102507</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331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19</xdr:row>
      <xdr:rowOff>97064</xdr:rowOff>
    </xdr:from>
    <xdr:to>
      <xdr:col>82</xdr:col>
      <xdr:colOff>107950</xdr:colOff>
      <xdr:row>20</xdr:row>
      <xdr:rowOff>1814</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3354614"/>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87284</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6590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70757</xdr:rowOff>
    </xdr:from>
    <xdr:to>
      <xdr:col>82</xdr:col>
      <xdr:colOff>158750</xdr:colOff>
      <xdr:row>17</xdr:row>
      <xdr:rowOff>907</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81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20</xdr:row>
      <xdr:rowOff>1814</xdr:rowOff>
    </xdr:from>
    <xdr:to>
      <xdr:col>78</xdr:col>
      <xdr:colOff>69850</xdr:colOff>
      <xdr:row>20</xdr:row>
      <xdr:rowOff>1814</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34308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27214</xdr:rowOff>
    </xdr:from>
    <xdr:to>
      <xdr:col>78</xdr:col>
      <xdr:colOff>120650</xdr:colOff>
      <xdr:row>16</xdr:row>
      <xdr:rowOff>128814</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770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138991</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539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19</xdr:row>
      <xdr:rowOff>64407</xdr:rowOff>
    </xdr:from>
    <xdr:to>
      <xdr:col>73</xdr:col>
      <xdr:colOff>180975</xdr:colOff>
      <xdr:row>20</xdr:row>
      <xdr:rowOff>1814</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3321957"/>
          <a:ext cx="8890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155121</xdr:rowOff>
    </xdr:from>
    <xdr:to>
      <xdr:col>74</xdr:col>
      <xdr:colOff>31750</xdr:colOff>
      <xdr:row>16</xdr:row>
      <xdr:rowOff>85271</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72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95448</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49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148771</xdr:rowOff>
    </xdr:from>
    <xdr:to>
      <xdr:col>69</xdr:col>
      <xdr:colOff>92075</xdr:colOff>
      <xdr:row>19</xdr:row>
      <xdr:rowOff>64407</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3234871"/>
          <a:ext cx="8890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46264</xdr:rowOff>
    </xdr:from>
    <xdr:to>
      <xdr:col>69</xdr:col>
      <xdr:colOff>142875</xdr:colOff>
      <xdr:row>15</xdr:row>
      <xdr:rowOff>147864</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61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158041</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386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46264</xdr:rowOff>
    </xdr:from>
    <xdr:to>
      <xdr:col>65</xdr:col>
      <xdr:colOff>53975</xdr:colOff>
      <xdr:row>15</xdr:row>
      <xdr:rowOff>147864</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1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158041</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386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19</xdr:row>
      <xdr:rowOff>46264</xdr:rowOff>
    </xdr:from>
    <xdr:to>
      <xdr:col>82</xdr:col>
      <xdr:colOff>158750</xdr:colOff>
      <xdr:row>19</xdr:row>
      <xdr:rowOff>147864</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303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19</xdr:row>
      <xdr:rowOff>18341</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27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19</xdr:row>
      <xdr:rowOff>122464</xdr:rowOff>
    </xdr:from>
    <xdr:to>
      <xdr:col>78</xdr:col>
      <xdr:colOff>120650</xdr:colOff>
      <xdr:row>20</xdr:row>
      <xdr:rowOff>52614</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380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20</xdr:row>
      <xdr:rowOff>37391</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4663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19</xdr:row>
      <xdr:rowOff>122464</xdr:rowOff>
    </xdr:from>
    <xdr:to>
      <xdr:col>74</xdr:col>
      <xdr:colOff>31750</xdr:colOff>
      <xdr:row>20</xdr:row>
      <xdr:rowOff>52614</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380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20</xdr:row>
      <xdr:rowOff>37391</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466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19</xdr:row>
      <xdr:rowOff>13607</xdr:rowOff>
    </xdr:from>
    <xdr:to>
      <xdr:col>69</xdr:col>
      <xdr:colOff>142875</xdr:colOff>
      <xdr:row>19</xdr:row>
      <xdr:rowOff>115207</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3271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19</xdr:row>
      <xdr:rowOff>99984</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357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97971</xdr:rowOff>
    </xdr:from>
    <xdr:to>
      <xdr:col>65</xdr:col>
      <xdr:colOff>53975</xdr:colOff>
      <xdr:row>19</xdr:row>
      <xdr:rowOff>28122</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18407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19</xdr:row>
      <xdr:rowOff>12899</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270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扶助費に係る経常収支比率は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％であり、類似団体平均を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ポイント下回っている。　</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今後も、町独自のサービスについて対象や内容が適正なものであるかを検証し、事業の集約化や見直しに努め、できる限り抑制を図る。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6" name="扶助費グラフ枠">
          <a:extLst>
            <a:ext uri="{FF2B5EF4-FFF2-40B4-BE49-F238E27FC236}">
              <a16:creationId xmlns:a16="http://schemas.microsoft.com/office/drawing/2014/main" id="{00000000-0008-0000-0400-0000BA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98425</xdr:rowOff>
    </xdr:from>
    <xdr:to>
      <xdr:col>24</xdr:col>
      <xdr:colOff>25400</xdr:colOff>
      <xdr:row>61</xdr:row>
      <xdr:rowOff>55563</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flipV="1">
          <a:off x="4826000" y="9185275"/>
          <a:ext cx="0" cy="13287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27640</xdr:rowOff>
    </xdr:from>
    <xdr:ext cx="762000" cy="259045"/>
    <xdr:sp macro="" textlink="">
      <xdr:nvSpPr>
        <xdr:cNvPr id="188" name="扶助費最小値テキスト">
          <a:extLst>
            <a:ext uri="{FF2B5EF4-FFF2-40B4-BE49-F238E27FC236}">
              <a16:creationId xmlns:a16="http://schemas.microsoft.com/office/drawing/2014/main" id="{00000000-0008-0000-0400-0000BC000000}"/>
            </a:ext>
          </a:extLst>
        </xdr:cNvPr>
        <xdr:cNvSpPr txBox="1"/>
      </xdr:nvSpPr>
      <xdr:spPr>
        <a:xfrm>
          <a:off x="4914900" y="10486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55563</xdr:rowOff>
    </xdr:from>
    <xdr:to>
      <xdr:col>24</xdr:col>
      <xdr:colOff>114300</xdr:colOff>
      <xdr:row>61</xdr:row>
      <xdr:rowOff>55563</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105140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13352</xdr:rowOff>
    </xdr:from>
    <xdr:ext cx="762000" cy="259045"/>
    <xdr:sp macro="" textlink="">
      <xdr:nvSpPr>
        <xdr:cNvPr id="190" name="扶助費最大値テキスト">
          <a:extLst>
            <a:ext uri="{FF2B5EF4-FFF2-40B4-BE49-F238E27FC236}">
              <a16:creationId xmlns:a16="http://schemas.microsoft.com/office/drawing/2014/main" id="{00000000-0008-0000-0400-0000BE000000}"/>
            </a:ext>
          </a:extLst>
        </xdr:cNvPr>
        <xdr:cNvSpPr txBox="1"/>
      </xdr:nvSpPr>
      <xdr:spPr>
        <a:xfrm>
          <a:off x="4914900" y="8928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98425</xdr:rowOff>
    </xdr:from>
    <xdr:to>
      <xdr:col>24</xdr:col>
      <xdr:colOff>114300</xdr:colOff>
      <xdr:row>53</xdr:row>
      <xdr:rowOff>98425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9185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84138</xdr:rowOff>
    </xdr:from>
    <xdr:to>
      <xdr:col>24</xdr:col>
      <xdr:colOff>25400</xdr:colOff>
      <xdr:row>53</xdr:row>
      <xdr:rowOff>169863</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3987800" y="9170988"/>
          <a:ext cx="8382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91140</xdr:rowOff>
    </xdr:from>
    <xdr:ext cx="762000" cy="259045"/>
    <xdr:sp macro="" textlink="">
      <xdr:nvSpPr>
        <xdr:cNvPr id="193" name="扶助費平均値テキスト">
          <a:extLst>
            <a:ext uri="{FF2B5EF4-FFF2-40B4-BE49-F238E27FC236}">
              <a16:creationId xmlns:a16="http://schemas.microsoft.com/office/drawing/2014/main" id="{00000000-0008-0000-0400-0000C1000000}"/>
            </a:ext>
          </a:extLst>
        </xdr:cNvPr>
        <xdr:cNvSpPr txBox="1"/>
      </xdr:nvSpPr>
      <xdr:spPr>
        <a:xfrm>
          <a:off x="4914900" y="95208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119063</xdr:rowOff>
    </xdr:from>
    <xdr:to>
      <xdr:col>24</xdr:col>
      <xdr:colOff>76200</xdr:colOff>
      <xdr:row>56</xdr:row>
      <xdr:rowOff>49213</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4775200" y="9548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84138</xdr:rowOff>
    </xdr:from>
    <xdr:to>
      <xdr:col>19</xdr:col>
      <xdr:colOff>187325</xdr:colOff>
      <xdr:row>53</xdr:row>
      <xdr:rowOff>84138</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3098800" y="917098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90488</xdr:rowOff>
    </xdr:from>
    <xdr:to>
      <xdr:col>20</xdr:col>
      <xdr:colOff>38100</xdr:colOff>
      <xdr:row>56</xdr:row>
      <xdr:rowOff>20638</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3937000" y="9520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5415</xdr:rowOff>
    </xdr:from>
    <xdr:ext cx="7366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606800" y="96066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84138</xdr:rowOff>
    </xdr:from>
    <xdr:to>
      <xdr:col>15</xdr:col>
      <xdr:colOff>98425</xdr:colOff>
      <xdr:row>53</xdr:row>
      <xdr:rowOff>169863</xdr:rowOff>
    </xdr:to>
    <xdr:cxnSp macro="">
      <xdr:nvCxnSpPr>
        <xdr:cNvPr id="198" name="直線コネクタ 197">
          <a:extLst>
            <a:ext uri="{FF2B5EF4-FFF2-40B4-BE49-F238E27FC236}">
              <a16:creationId xmlns:a16="http://schemas.microsoft.com/office/drawing/2014/main" id="{00000000-0008-0000-0400-0000C6000000}"/>
            </a:ext>
          </a:extLst>
        </xdr:cNvPr>
        <xdr:cNvCxnSpPr/>
      </xdr:nvCxnSpPr>
      <xdr:spPr>
        <a:xfrm flipV="1">
          <a:off x="2209800" y="9170988"/>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33338</xdr:rowOff>
    </xdr:from>
    <xdr:to>
      <xdr:col>15</xdr:col>
      <xdr:colOff>149225</xdr:colOff>
      <xdr:row>55</xdr:row>
      <xdr:rowOff>134938</xdr:rowOff>
    </xdr:to>
    <xdr:sp macro="" textlink="">
      <xdr:nvSpPr>
        <xdr:cNvPr id="199" name="フローチャート: 判断 198">
          <a:extLst>
            <a:ext uri="{FF2B5EF4-FFF2-40B4-BE49-F238E27FC236}">
              <a16:creationId xmlns:a16="http://schemas.microsoft.com/office/drawing/2014/main" id="{00000000-0008-0000-0400-0000C7000000}"/>
            </a:ext>
          </a:extLst>
        </xdr:cNvPr>
        <xdr:cNvSpPr/>
      </xdr:nvSpPr>
      <xdr:spPr>
        <a:xfrm>
          <a:off x="3048000" y="946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119715</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2717800" y="9549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169863</xdr:rowOff>
    </xdr:from>
    <xdr:to>
      <xdr:col>11</xdr:col>
      <xdr:colOff>9525</xdr:colOff>
      <xdr:row>54</xdr:row>
      <xdr:rowOff>84138</xdr:rowOff>
    </xdr:to>
    <xdr:cxnSp macro="">
      <xdr:nvCxnSpPr>
        <xdr:cNvPr id="201" name="直線コネクタ 200">
          <a:extLst>
            <a:ext uri="{FF2B5EF4-FFF2-40B4-BE49-F238E27FC236}">
              <a16:creationId xmlns:a16="http://schemas.microsoft.com/office/drawing/2014/main" id="{00000000-0008-0000-0400-0000C9000000}"/>
            </a:ext>
          </a:extLst>
        </xdr:cNvPr>
        <xdr:cNvCxnSpPr/>
      </xdr:nvCxnSpPr>
      <xdr:spPr>
        <a:xfrm flipV="1">
          <a:off x="1320800" y="9256713"/>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19050</xdr:rowOff>
    </xdr:from>
    <xdr:to>
      <xdr:col>11</xdr:col>
      <xdr:colOff>60325</xdr:colOff>
      <xdr:row>55</xdr:row>
      <xdr:rowOff>120650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2159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105427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828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4763</xdr:rowOff>
    </xdr:from>
    <xdr:to>
      <xdr:col>6</xdr:col>
      <xdr:colOff>171450</xdr:colOff>
      <xdr:row>55</xdr:row>
      <xdr:rowOff>106363</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1270000" y="9434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91140</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939800" y="9520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119063</xdr:rowOff>
    </xdr:from>
    <xdr:to>
      <xdr:col>24</xdr:col>
      <xdr:colOff>76200</xdr:colOff>
      <xdr:row>54</xdr:row>
      <xdr:rowOff>49213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4775200" y="9205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27640</xdr:rowOff>
    </xdr:from>
    <xdr:ext cx="762000" cy="259045"/>
    <xdr:sp macro="" textlink="">
      <xdr:nvSpPr>
        <xdr:cNvPr id="212" name="扶助費該当値テキスト">
          <a:extLst>
            <a:ext uri="{FF2B5EF4-FFF2-40B4-BE49-F238E27FC236}">
              <a16:creationId xmlns:a16="http://schemas.microsoft.com/office/drawing/2014/main" id="{00000000-0008-0000-0400-0000D4000000}"/>
            </a:ext>
          </a:extLst>
        </xdr:cNvPr>
        <xdr:cNvSpPr txBox="1"/>
      </xdr:nvSpPr>
      <xdr:spPr>
        <a:xfrm>
          <a:off x="4914900" y="9114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33338</xdr:rowOff>
    </xdr:from>
    <xdr:to>
      <xdr:col>20</xdr:col>
      <xdr:colOff>38100</xdr:colOff>
      <xdr:row>53</xdr:row>
      <xdr:rowOff>134938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937000" y="9120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145115</xdr:rowOff>
    </xdr:from>
    <xdr:ext cx="7366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3606800" y="88890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33338</xdr:rowOff>
    </xdr:from>
    <xdr:to>
      <xdr:col>15</xdr:col>
      <xdr:colOff>149225</xdr:colOff>
      <xdr:row>53</xdr:row>
      <xdr:rowOff>134938</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048000" y="9120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145115</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2717800" y="8889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119063</xdr:rowOff>
    </xdr:from>
    <xdr:to>
      <xdr:col>11</xdr:col>
      <xdr:colOff>60325</xdr:colOff>
      <xdr:row>54</xdr:row>
      <xdr:rowOff>49213</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2159000" y="9205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59390</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1828800" y="8974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33338</xdr:rowOff>
    </xdr:from>
    <xdr:to>
      <xdr:col>6</xdr:col>
      <xdr:colOff>171450</xdr:colOff>
      <xdr:row>54</xdr:row>
      <xdr:rowOff>134938</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1270000" y="9291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145115</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939800" y="9060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その他にかかる経常収支比率は、類似団体と同程度の</a:t>
          </a:r>
          <a:r>
            <a:rPr kumimoji="1" lang="en-US" altLang="ja-JP" sz="1100">
              <a:latin typeface="ＭＳ Ｐゴシック" panose="020B0600070205080204" pitchFamily="50" charset="-128"/>
              <a:ea typeface="ＭＳ Ｐゴシック" panose="020B0600070205080204" pitchFamily="50" charset="-128"/>
            </a:rPr>
            <a:t>12.8</a:t>
          </a:r>
          <a:r>
            <a:rPr kumimoji="1" lang="ja-JP" altLang="en-US" sz="1100">
              <a:latin typeface="ＭＳ Ｐゴシック" panose="020B0600070205080204" pitchFamily="50" charset="-128"/>
              <a:ea typeface="ＭＳ Ｐゴシック" panose="020B0600070205080204" pitchFamily="50" charset="-128"/>
            </a:rPr>
            <a:t>％となっている。</a:t>
          </a:r>
        </a:p>
        <a:p>
          <a:r>
            <a:rPr kumimoji="1" lang="ja-JP" altLang="en-US" sz="1100">
              <a:latin typeface="ＭＳ Ｐゴシック" panose="020B0600070205080204" pitchFamily="50" charset="-128"/>
              <a:ea typeface="ＭＳ Ｐゴシック" panose="020B0600070205080204" pitchFamily="50" charset="-128"/>
            </a:rPr>
            <a:t>　今後も、各会計の財政健全化に向けた取組みを実施し繰出金等の抑制に努める。</a:t>
          </a:r>
        </a:p>
      </xdr:txBody>
    </xdr:sp>
    <xdr:clientData/>
  </xdr:twoCellAnchor>
  <xdr:oneCellAnchor>
    <xdr:from>
      <xdr:col>62</xdr:col>
      <xdr:colOff>6350</xdr:colOff>
      <xdr:row>49</xdr:row>
      <xdr:rowOff>107950</xdr:rowOff>
    </xdr:from>
    <xdr:ext cx="298543" cy="225703"/>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9" name="その他グラフ枠">
          <a:extLst>
            <a:ext uri="{FF2B5EF4-FFF2-40B4-BE49-F238E27FC236}">
              <a16:creationId xmlns:a16="http://schemas.microsoft.com/office/drawing/2014/main" id="{00000000-0008-0000-0400-0000F9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135165</xdr:rowOff>
    </xdr:from>
    <xdr:to>
      <xdr:col>82</xdr:col>
      <xdr:colOff>107950</xdr:colOff>
      <xdr:row>62</xdr:row>
      <xdr:rowOff>12700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6510000" y="9222015"/>
          <a:ext cx="0" cy="1420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156227</xdr:rowOff>
    </xdr:from>
    <xdr:ext cx="762000" cy="259045"/>
    <xdr:sp macro="" textlink="">
      <xdr:nvSpPr>
        <xdr:cNvPr id="251" name="その他最小値テキスト">
          <a:extLst>
            <a:ext uri="{FF2B5EF4-FFF2-40B4-BE49-F238E27FC236}">
              <a16:creationId xmlns:a16="http://schemas.microsoft.com/office/drawing/2014/main" id="{00000000-0008-0000-0400-0000FB000000}"/>
            </a:ext>
          </a:extLst>
        </xdr:cNvPr>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12700</xdr:rowOff>
    </xdr:from>
    <xdr:to>
      <xdr:col>82</xdr:col>
      <xdr:colOff>196850</xdr:colOff>
      <xdr:row>62</xdr:row>
      <xdr:rowOff>12700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50092</xdr:rowOff>
    </xdr:from>
    <xdr:ext cx="762000" cy="259045"/>
    <xdr:sp macro="" textlink="">
      <xdr:nvSpPr>
        <xdr:cNvPr id="253" name="その他最大値テキスト">
          <a:extLst>
            <a:ext uri="{FF2B5EF4-FFF2-40B4-BE49-F238E27FC236}">
              <a16:creationId xmlns:a16="http://schemas.microsoft.com/office/drawing/2014/main" id="{00000000-0008-0000-0400-0000FD000000}"/>
            </a:ext>
          </a:extLst>
        </xdr:cNvPr>
        <xdr:cNvSpPr txBox="1"/>
      </xdr:nvSpPr>
      <xdr:spPr>
        <a:xfrm>
          <a:off x="16598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135165</xdr:rowOff>
    </xdr:from>
    <xdr:to>
      <xdr:col>82</xdr:col>
      <xdr:colOff>196850</xdr:colOff>
      <xdr:row>53</xdr:row>
      <xdr:rowOff>135165</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6421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20865</xdr:rowOff>
    </xdr:from>
    <xdr:to>
      <xdr:col>82</xdr:col>
      <xdr:colOff>107950</xdr:colOff>
      <xdr:row>60</xdr:row>
      <xdr:rowOff>78015</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5671800" y="10136415"/>
          <a:ext cx="8382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27412</xdr:rowOff>
    </xdr:from>
    <xdr:ext cx="762000" cy="259045"/>
    <xdr:sp macro="" textlink="">
      <xdr:nvSpPr>
        <xdr:cNvPr id="256" name="その他平均値テキスト">
          <a:extLst>
            <a:ext uri="{FF2B5EF4-FFF2-40B4-BE49-F238E27FC236}">
              <a16:creationId xmlns:a16="http://schemas.microsoft.com/office/drawing/2014/main" id="{00000000-0008-0000-0400-000000010000}"/>
            </a:ext>
          </a:extLst>
        </xdr:cNvPr>
        <xdr:cNvSpPr txBox="1"/>
      </xdr:nvSpPr>
      <xdr:spPr>
        <a:xfrm>
          <a:off x="16598900" y="9800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151493</xdr:rowOff>
    </xdr:from>
    <xdr:to>
      <xdr:col>78</xdr:col>
      <xdr:colOff>69850</xdr:colOff>
      <xdr:row>60</xdr:row>
      <xdr:rowOff>78015</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4782800" y="10267043"/>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59</xdr:row>
      <xdr:rowOff>68035</xdr:rowOff>
    </xdr:from>
    <xdr:to>
      <xdr:col>78</xdr:col>
      <xdr:colOff>120650</xdr:colOff>
      <xdr:row>59</xdr:row>
      <xdr:rowOff>169635</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5621000" y="1018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8362</xdr:rowOff>
    </xdr:from>
    <xdr:ext cx="7366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290800" y="9952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135165</xdr:rowOff>
    </xdr:from>
    <xdr:to>
      <xdr:col>73</xdr:col>
      <xdr:colOff>180975</xdr:colOff>
      <xdr:row>59</xdr:row>
      <xdr:rowOff>151493</xdr:rowOff>
    </xdr:to>
    <xdr:cxnSp macro="">
      <xdr:nvCxnSpPr>
        <xdr:cNvPr id="261" name="直線コネクタ 260">
          <a:extLst>
            <a:ext uri="{FF2B5EF4-FFF2-40B4-BE49-F238E27FC236}">
              <a16:creationId xmlns:a16="http://schemas.microsoft.com/office/drawing/2014/main" id="{00000000-0008-0000-0400-000005010000}"/>
            </a:ext>
          </a:extLst>
        </xdr:cNvPr>
        <xdr:cNvCxnSpPr/>
      </xdr:nvCxnSpPr>
      <xdr:spPr>
        <a:xfrm>
          <a:off x="13893800" y="10250715"/>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59</xdr:row>
      <xdr:rowOff>100693</xdr:rowOff>
    </xdr:from>
    <xdr:to>
      <xdr:col>74</xdr:col>
      <xdr:colOff>31750</xdr:colOff>
      <xdr:row>60</xdr:row>
      <xdr:rowOff>30843</xdr:rowOff>
    </xdr:to>
    <xdr:sp macro="" textlink="">
      <xdr:nvSpPr>
        <xdr:cNvPr id="262" name="フローチャート: 判断 261">
          <a:extLst>
            <a:ext uri="{FF2B5EF4-FFF2-40B4-BE49-F238E27FC236}">
              <a16:creationId xmlns:a16="http://schemas.microsoft.com/office/drawing/2014/main" id="{00000000-0008-0000-0400-000006010000}"/>
            </a:ext>
          </a:extLst>
        </xdr:cNvPr>
        <xdr:cNvSpPr/>
      </xdr:nvSpPr>
      <xdr:spPr>
        <a:xfrm>
          <a:off x="14732000" y="10216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41020</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401800" y="9985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135165</xdr:rowOff>
    </xdr:from>
    <xdr:to>
      <xdr:col>69</xdr:col>
      <xdr:colOff>92075</xdr:colOff>
      <xdr:row>60</xdr:row>
      <xdr:rowOff>12700</xdr:rowOff>
    </xdr:to>
    <xdr:cxnSp macro="">
      <xdr:nvCxnSpPr>
        <xdr:cNvPr id="264" name="直線コネクタ 263">
          <a:extLst>
            <a:ext uri="{FF2B5EF4-FFF2-40B4-BE49-F238E27FC236}">
              <a16:creationId xmlns:a16="http://schemas.microsoft.com/office/drawing/2014/main" id="{00000000-0008-0000-0400-000008010000}"/>
            </a:ext>
          </a:extLst>
        </xdr:cNvPr>
        <xdr:cNvCxnSpPr/>
      </xdr:nvCxnSpPr>
      <xdr:spPr>
        <a:xfrm flipV="1">
          <a:off x="13004800" y="10250715"/>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59</xdr:row>
      <xdr:rowOff>133350</xdr:rowOff>
    </xdr:from>
    <xdr:to>
      <xdr:col>69</xdr:col>
      <xdr:colOff>142875</xdr:colOff>
      <xdr:row>60</xdr:row>
      <xdr:rowOff>63500</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3843000" y="1024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48277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512800" y="1033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166007</xdr:rowOff>
    </xdr:from>
    <xdr:to>
      <xdr:col>65</xdr:col>
      <xdr:colOff>53975</xdr:colOff>
      <xdr:row>60</xdr:row>
      <xdr:rowOff>96157</xdr:rowOff>
    </xdr:to>
    <xdr:sp macro="" textlink="">
      <xdr:nvSpPr>
        <xdr:cNvPr id="267" name="フローチャート: 判断 266">
          <a:extLst>
            <a:ext uri="{FF2B5EF4-FFF2-40B4-BE49-F238E27FC236}">
              <a16:creationId xmlns:a16="http://schemas.microsoft.com/office/drawing/2014/main" id="{00000000-0008-0000-0400-00000B010000}"/>
            </a:ext>
          </a:extLst>
        </xdr:cNvPr>
        <xdr:cNvSpPr/>
      </xdr:nvSpPr>
      <xdr:spPr>
        <a:xfrm>
          <a:off x="12954000" y="10281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80934</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2623800" y="10367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141515</xdr:rowOff>
    </xdr:from>
    <xdr:to>
      <xdr:col>82</xdr:col>
      <xdr:colOff>158750</xdr:colOff>
      <xdr:row>59</xdr:row>
      <xdr:rowOff>71665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6459200" y="1008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113592</xdr:rowOff>
    </xdr:from>
    <xdr:ext cx="762000" cy="259045"/>
    <xdr:sp macro="" textlink="">
      <xdr:nvSpPr>
        <xdr:cNvPr id="275" name="その他該当値テキスト">
          <a:extLst>
            <a:ext uri="{FF2B5EF4-FFF2-40B4-BE49-F238E27FC236}">
              <a16:creationId xmlns:a16="http://schemas.microsoft.com/office/drawing/2014/main" id="{00000000-0008-0000-0400-000013010000}"/>
            </a:ext>
          </a:extLst>
        </xdr:cNvPr>
        <xdr:cNvSpPr txBox="1"/>
      </xdr:nvSpPr>
      <xdr:spPr>
        <a:xfrm>
          <a:off x="16598900" y="10057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27215</xdr:rowOff>
    </xdr:from>
    <xdr:to>
      <xdr:col>78</xdr:col>
      <xdr:colOff>120650</xdr:colOff>
      <xdr:row>60</xdr:row>
      <xdr:rowOff>128815</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5621000" y="1031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113592</xdr:rowOff>
    </xdr:from>
    <xdr:ext cx="7366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5290800" y="104005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100693</xdr:rowOff>
    </xdr:from>
    <xdr:to>
      <xdr:col>74</xdr:col>
      <xdr:colOff>31750</xdr:colOff>
      <xdr:row>60</xdr:row>
      <xdr:rowOff>30843</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4732000" y="10216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15620</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4401800" y="10302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84365</xdr:rowOff>
    </xdr:from>
    <xdr:to>
      <xdr:col>69</xdr:col>
      <xdr:colOff>142875</xdr:colOff>
      <xdr:row>60</xdr:row>
      <xdr:rowOff>14515</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3843000" y="10199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24692</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3512800" y="996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133350</xdr:rowOff>
    </xdr:from>
    <xdr:to>
      <xdr:col>65</xdr:col>
      <xdr:colOff>53975</xdr:colOff>
      <xdr:row>60</xdr:row>
      <xdr:rowOff>63500</xdr:rowOff>
    </xdr:to>
    <xdr:sp macro="" textlink="">
      <xdr:nvSpPr>
        <xdr:cNvPr id="282" name="楕円 281">
          <a:extLst>
            <a:ext uri="{FF2B5EF4-FFF2-40B4-BE49-F238E27FC236}">
              <a16:creationId xmlns:a16="http://schemas.microsoft.com/office/drawing/2014/main" id="{00000000-0008-0000-0400-00001A010000}"/>
            </a:ext>
          </a:extLst>
        </xdr:cNvPr>
        <xdr:cNvSpPr/>
      </xdr:nvSpPr>
      <xdr:spPr>
        <a:xfrm>
          <a:off x="129540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73677</xdr:rowOff>
    </xdr:from>
    <xdr:ext cx="762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623800" y="1001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補助費に係る経常収支比率は、類似団体平均と比較し</a:t>
          </a:r>
          <a:r>
            <a:rPr kumimoji="1" lang="en-US" altLang="ja-JP" sz="1100">
              <a:latin typeface="ＭＳ Ｐゴシック" panose="020B0600070205080204" pitchFamily="50" charset="-128"/>
              <a:ea typeface="ＭＳ Ｐゴシック" panose="020B0600070205080204" pitchFamily="50" charset="-128"/>
            </a:rPr>
            <a:t>1.7</a:t>
          </a:r>
          <a:r>
            <a:rPr kumimoji="1" lang="ja-JP" altLang="en-US" sz="1100">
              <a:latin typeface="ＭＳ Ｐゴシック" panose="020B0600070205080204" pitchFamily="50" charset="-128"/>
              <a:ea typeface="ＭＳ Ｐゴシック" panose="020B0600070205080204" pitchFamily="50" charset="-128"/>
            </a:rPr>
            <a:t>ポイント下回ったが総事業費としては上昇傾向のままである。</a:t>
          </a:r>
        </a:p>
        <a:p>
          <a:r>
            <a:rPr kumimoji="1" lang="ja-JP" altLang="en-US" sz="1100">
              <a:latin typeface="ＭＳ Ｐゴシック" panose="020B0600070205080204" pitchFamily="50" charset="-128"/>
              <a:ea typeface="ＭＳ Ｐゴシック" panose="020B0600070205080204" pitchFamily="50" charset="-128"/>
            </a:rPr>
            <a:t>　今後も、「会津美里町補助金等検討第三者委員会」からの提言書に基づき事業の見直しを行うとともに、社会経済情勢の変化に応じ多様化、高度化する住民ニーズにも対応できるよう努める。</a:t>
          </a:r>
        </a:p>
      </xdr:txBody>
    </xdr:sp>
    <xdr:clientData/>
  </xdr:twoCellAnchor>
  <xdr:oneCellAnchor>
    <xdr:from>
      <xdr:col>62</xdr:col>
      <xdr:colOff>6350</xdr:colOff>
      <xdr:row>29</xdr:row>
      <xdr:rowOff>107950</xdr:rowOff>
    </xdr:from>
    <xdr:ext cx="298543" cy="225703"/>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7" name="補助費等グラフ枠">
          <a:extLst>
            <a:ext uri="{FF2B5EF4-FFF2-40B4-BE49-F238E27FC236}">
              <a16:creationId xmlns:a16="http://schemas.microsoft.com/office/drawing/2014/main" id="{00000000-0008-0000-0400-000033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81280</xdr:rowOff>
    </xdr:from>
    <xdr:to>
      <xdr:col>82</xdr:col>
      <xdr:colOff>107950</xdr:colOff>
      <xdr:row>40</xdr:row>
      <xdr:rowOff>44704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6510000" y="5910580"/>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16781</xdr:rowOff>
    </xdr:from>
    <xdr:ext cx="762000" cy="259045"/>
    <xdr:sp macro="" textlink="">
      <xdr:nvSpPr>
        <xdr:cNvPr id="309" name="補助費等最小値テキスト">
          <a:extLst>
            <a:ext uri="{FF2B5EF4-FFF2-40B4-BE49-F238E27FC236}">
              <a16:creationId xmlns:a16="http://schemas.microsoft.com/office/drawing/2014/main" id="{00000000-0008-0000-0400-000035010000}"/>
            </a:ext>
          </a:extLst>
        </xdr:cNvPr>
        <xdr:cNvSpPr txBox="1"/>
      </xdr:nvSpPr>
      <xdr:spPr>
        <a:xfrm>
          <a:off x="16598900" y="687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44704</xdr:rowOff>
    </xdr:from>
    <xdr:to>
      <xdr:col>82</xdr:col>
      <xdr:colOff>196850</xdr:colOff>
      <xdr:row>40</xdr:row>
      <xdr:rowOff>44704</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6902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167657</xdr:rowOff>
    </xdr:from>
    <xdr:ext cx="762000" cy="259045"/>
    <xdr:sp macro="" textlink="">
      <xdr:nvSpPr>
        <xdr:cNvPr id="311" name="補助費等最大値テキスト">
          <a:extLst>
            <a:ext uri="{FF2B5EF4-FFF2-40B4-BE49-F238E27FC236}">
              <a16:creationId xmlns:a16="http://schemas.microsoft.com/office/drawing/2014/main" id="{00000000-0008-0000-0400-000037010000}"/>
            </a:ext>
          </a:extLst>
        </xdr:cNvPr>
        <xdr:cNvSpPr txBox="1"/>
      </xdr:nvSpPr>
      <xdr:spPr>
        <a:xfrm>
          <a:off x="16598900" y="565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81280</xdr:rowOff>
    </xdr:from>
    <xdr:to>
      <xdr:col>82</xdr:col>
      <xdr:colOff>196850</xdr:colOff>
      <xdr:row>34</xdr:row>
      <xdr:rowOff>81280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6421100" y="591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37846</xdr:rowOff>
    </xdr:from>
    <xdr:to>
      <xdr:col>82</xdr:col>
      <xdr:colOff>107950</xdr:colOff>
      <xdr:row>37</xdr:row>
      <xdr:rowOff>74422</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5671800" y="6381496"/>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36847</xdr:rowOff>
    </xdr:from>
    <xdr:ext cx="762000" cy="259045"/>
    <xdr:sp macro="" textlink="">
      <xdr:nvSpPr>
        <xdr:cNvPr id="314" name="補助費等平均値テキスト">
          <a:extLst>
            <a:ext uri="{FF2B5EF4-FFF2-40B4-BE49-F238E27FC236}">
              <a16:creationId xmlns:a16="http://schemas.microsoft.com/office/drawing/2014/main" id="{00000000-0008-0000-0400-00003A010000}"/>
            </a:ext>
          </a:extLst>
        </xdr:cNvPr>
        <xdr:cNvSpPr txBox="1"/>
      </xdr:nvSpPr>
      <xdr:spPr>
        <a:xfrm>
          <a:off x="16598900" y="6380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64592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60706</xdr:rowOff>
    </xdr:from>
    <xdr:to>
      <xdr:col>78</xdr:col>
      <xdr:colOff>69850</xdr:colOff>
      <xdr:row>37</xdr:row>
      <xdr:rowOff>74422</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4782800" y="640435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19050</xdr:rowOff>
    </xdr:from>
    <xdr:to>
      <xdr:col>78</xdr:col>
      <xdr:colOff>120650</xdr:colOff>
      <xdr:row>37</xdr:row>
      <xdr:rowOff>120650</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5621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130827</xdr:rowOff>
    </xdr:from>
    <xdr:ext cx="7366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290800" y="6131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14986</xdr:rowOff>
    </xdr:from>
    <xdr:to>
      <xdr:col>73</xdr:col>
      <xdr:colOff>180975</xdr:colOff>
      <xdr:row>37</xdr:row>
      <xdr:rowOff>60706</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a:off x="13893800" y="635863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158496</xdr:rowOff>
    </xdr:from>
    <xdr:to>
      <xdr:col>74</xdr:col>
      <xdr:colOff>31750</xdr:colOff>
      <xdr:row>37</xdr:row>
      <xdr:rowOff>88646</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4732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98823</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4401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14986</xdr:rowOff>
    </xdr:from>
    <xdr:to>
      <xdr:col>69</xdr:col>
      <xdr:colOff>92075</xdr:colOff>
      <xdr:row>37</xdr:row>
      <xdr:rowOff>56134</xdr:rowOff>
    </xdr:to>
    <xdr:cxnSp macro="">
      <xdr:nvCxnSpPr>
        <xdr:cNvPr id="322" name="直線コネクタ 321">
          <a:extLst>
            <a:ext uri="{FF2B5EF4-FFF2-40B4-BE49-F238E27FC236}">
              <a16:creationId xmlns:a16="http://schemas.microsoft.com/office/drawing/2014/main" id="{00000000-0008-0000-0400-000042010000}"/>
            </a:ext>
          </a:extLst>
        </xdr:cNvPr>
        <xdr:cNvCxnSpPr/>
      </xdr:nvCxnSpPr>
      <xdr:spPr>
        <a:xfrm flipV="1">
          <a:off x="13004800" y="635863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117348</xdr:rowOff>
    </xdr:from>
    <xdr:to>
      <xdr:col>69</xdr:col>
      <xdr:colOff>142875</xdr:colOff>
      <xdr:row>37</xdr:row>
      <xdr:rowOff>47498</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3843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57675</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512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9906</xdr:rowOff>
    </xdr:from>
    <xdr:to>
      <xdr:col>65</xdr:col>
      <xdr:colOff>53975</xdr:colOff>
      <xdr:row>37</xdr:row>
      <xdr:rowOff>111506</xdr:rowOff>
    </xdr:to>
    <xdr:sp macro="" textlink="">
      <xdr:nvSpPr>
        <xdr:cNvPr id="325" name="フローチャート: 判断 324">
          <a:extLst>
            <a:ext uri="{FF2B5EF4-FFF2-40B4-BE49-F238E27FC236}">
              <a16:creationId xmlns:a16="http://schemas.microsoft.com/office/drawing/2014/main" id="{00000000-0008-0000-0400-000045010000}"/>
            </a:ext>
          </a:extLst>
        </xdr:cNvPr>
        <xdr:cNvSpPr/>
      </xdr:nvSpPr>
      <xdr:spPr>
        <a:xfrm>
          <a:off x="12954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96283</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623800" y="64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158496</xdr:rowOff>
    </xdr:from>
    <xdr:to>
      <xdr:col>82</xdr:col>
      <xdr:colOff>158750</xdr:colOff>
      <xdr:row>37</xdr:row>
      <xdr:rowOff>88646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6459200" y="633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3573</xdr:rowOff>
    </xdr:from>
    <xdr:ext cx="762000" cy="259045"/>
    <xdr:sp macro="" textlink="">
      <xdr:nvSpPr>
        <xdr:cNvPr id="333" name="補助費等該当値テキスト">
          <a:extLst>
            <a:ext uri="{FF2B5EF4-FFF2-40B4-BE49-F238E27FC236}">
              <a16:creationId xmlns:a16="http://schemas.microsoft.com/office/drawing/2014/main" id="{00000000-0008-0000-0400-00004D010000}"/>
            </a:ext>
          </a:extLst>
        </xdr:cNvPr>
        <xdr:cNvSpPr txBox="1"/>
      </xdr:nvSpPr>
      <xdr:spPr>
        <a:xfrm>
          <a:off x="16598900" y="6175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23622</xdr:rowOff>
    </xdr:from>
    <xdr:to>
      <xdr:col>78</xdr:col>
      <xdr:colOff>120650</xdr:colOff>
      <xdr:row>37</xdr:row>
      <xdr:rowOff>125222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5621000" y="636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109999</xdr:rowOff>
    </xdr:from>
    <xdr:ext cx="7366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5290800" y="6453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9906</xdr:rowOff>
    </xdr:from>
    <xdr:to>
      <xdr:col>74</xdr:col>
      <xdr:colOff>31750</xdr:colOff>
      <xdr:row>37</xdr:row>
      <xdr:rowOff>111506</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4732000" y="63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96283</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4401800" y="64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135636</xdr:rowOff>
    </xdr:from>
    <xdr:to>
      <xdr:col>69</xdr:col>
      <xdr:colOff>142875</xdr:colOff>
      <xdr:row>37</xdr:row>
      <xdr:rowOff>65786</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3843000" y="63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50563</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3512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5334</xdr:rowOff>
    </xdr:from>
    <xdr:to>
      <xdr:col>65</xdr:col>
      <xdr:colOff>53975</xdr:colOff>
      <xdr:row>37</xdr:row>
      <xdr:rowOff>106934</xdr:rowOff>
    </xdr:to>
    <xdr:sp macro="" textlink="">
      <xdr:nvSpPr>
        <xdr:cNvPr id="340" name="楕円 339">
          <a:extLst>
            <a:ext uri="{FF2B5EF4-FFF2-40B4-BE49-F238E27FC236}">
              <a16:creationId xmlns:a16="http://schemas.microsoft.com/office/drawing/2014/main" id="{00000000-0008-0000-0400-000054010000}"/>
            </a:ext>
          </a:extLst>
        </xdr:cNvPr>
        <xdr:cNvSpPr/>
      </xdr:nvSpPr>
      <xdr:spPr>
        <a:xfrm>
          <a:off x="12954000" y="634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117111</xdr:rowOff>
    </xdr:from>
    <xdr:ext cx="762000" cy="259045"/>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12623800" y="6117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新規発行債の抑制により、公債費に係る経常収支比率は類似団体平均と同程度の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13.9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今後は、公共施設の集約化</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や除却等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に伴う普通建設事業費に係る新規発行を予定しているが、繰上償還を含め計画的な償還により地方債償還金の縮減に努める。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127000</xdr:rowOff>
    </xdr:from>
    <xdr:to>
      <xdr:col>26</xdr:col>
      <xdr:colOff>184150</xdr:colOff>
      <xdr:row>80</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156227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12700</xdr:rowOff>
    </xdr:from>
    <xdr:to>
      <xdr:col>26</xdr:col>
      <xdr:colOff>184150</xdr:colOff>
      <xdr:row>74</xdr:row>
      <xdr:rowOff>12700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41927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98425</xdr:rowOff>
    </xdr:from>
    <xdr:to>
      <xdr:col>24</xdr:col>
      <xdr:colOff>25400</xdr:colOff>
      <xdr:row>81</xdr:row>
      <xdr:rowOff>52705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785725"/>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24782</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912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52705</xdr:rowOff>
    </xdr:from>
    <xdr:to>
      <xdr:col>24</xdr:col>
      <xdr:colOff>114300</xdr:colOff>
      <xdr:row>81</xdr:row>
      <xdr:rowOff>52705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940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13352</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529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98425</xdr:rowOff>
    </xdr:from>
    <xdr:to>
      <xdr:col>24</xdr:col>
      <xdr:colOff>114300</xdr:colOff>
      <xdr:row>74</xdr:row>
      <xdr:rowOff>98425</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785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121286</xdr:rowOff>
    </xdr:from>
    <xdr:to>
      <xdr:col>24</xdr:col>
      <xdr:colOff>25400</xdr:colOff>
      <xdr:row>78</xdr:row>
      <xdr:rowOff>132714</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987800" y="13494386"/>
          <a:ext cx="8382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76852</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34499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104775</xdr:rowOff>
    </xdr:from>
    <xdr:to>
      <xdr:col>24</xdr:col>
      <xdr:colOff>76200</xdr:colOff>
      <xdr:row>79</xdr:row>
      <xdr:rowOff>34925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3477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132714</xdr:rowOff>
    </xdr:from>
    <xdr:to>
      <xdr:col>19</xdr:col>
      <xdr:colOff>187325</xdr:colOff>
      <xdr:row>79</xdr:row>
      <xdr:rowOff>46989</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098800" y="13505814"/>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127636</xdr:rowOff>
    </xdr:from>
    <xdr:to>
      <xdr:col>20</xdr:col>
      <xdr:colOff>38100</xdr:colOff>
      <xdr:row>79</xdr:row>
      <xdr:rowOff>57786</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350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42563</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35871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29845</xdr:rowOff>
    </xdr:from>
    <xdr:to>
      <xdr:col>15</xdr:col>
      <xdr:colOff>98425</xdr:colOff>
      <xdr:row>79</xdr:row>
      <xdr:rowOff>46989</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2209800" y="13574395"/>
          <a:ext cx="8890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156211</xdr:rowOff>
    </xdr:from>
    <xdr:to>
      <xdr:col>15</xdr:col>
      <xdr:colOff>149225</xdr:colOff>
      <xdr:row>79</xdr:row>
      <xdr:rowOff>86361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3529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96538</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3298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29845</xdr:rowOff>
    </xdr:from>
    <xdr:to>
      <xdr:col>11</xdr:col>
      <xdr:colOff>9525</xdr:colOff>
      <xdr:row>79</xdr:row>
      <xdr:rowOff>64136</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1320800" y="13574395"/>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127636</xdr:rowOff>
    </xdr:from>
    <xdr:to>
      <xdr:col>11</xdr:col>
      <xdr:colOff>60325</xdr:colOff>
      <xdr:row>79</xdr:row>
      <xdr:rowOff>57786</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350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67963</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3269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13336</xdr:rowOff>
    </xdr:from>
    <xdr:to>
      <xdr:col>6</xdr:col>
      <xdr:colOff>171450</xdr:colOff>
      <xdr:row>79</xdr:row>
      <xdr:rowOff>114936</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3557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125113</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3326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70486</xdr:rowOff>
    </xdr:from>
    <xdr:to>
      <xdr:col>24</xdr:col>
      <xdr:colOff>76200</xdr:colOff>
      <xdr:row>79</xdr:row>
      <xdr:rowOff>636</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3443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87013</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3288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81914</xdr:rowOff>
    </xdr:from>
    <xdr:to>
      <xdr:col>20</xdr:col>
      <xdr:colOff>38100</xdr:colOff>
      <xdr:row>79</xdr:row>
      <xdr:rowOff>12064</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3455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22241</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32238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167639</xdr:rowOff>
    </xdr:from>
    <xdr:to>
      <xdr:col>15</xdr:col>
      <xdr:colOff>149225</xdr:colOff>
      <xdr:row>79</xdr:row>
      <xdr:rowOff>97789</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3540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82566</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3627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150495</xdr:rowOff>
    </xdr:from>
    <xdr:to>
      <xdr:col>11</xdr:col>
      <xdr:colOff>60325</xdr:colOff>
      <xdr:row>79</xdr:row>
      <xdr:rowOff>80645</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3523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65422</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3609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13336</xdr:rowOff>
    </xdr:from>
    <xdr:to>
      <xdr:col>6</xdr:col>
      <xdr:colOff>171450</xdr:colOff>
      <xdr:row>79</xdr:row>
      <xdr:rowOff>114936</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3557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99713</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3644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公債費以外の経常収支比率は、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類似団体と同程度の</a:t>
          </a:r>
          <a:r>
            <a:rPr kumimoji="1" lang="en-US" altLang="ja-JP" sz="1100">
              <a:latin typeface="ＭＳ Ｐゴシック" panose="020B0600070205080204" pitchFamily="50" charset="-128"/>
              <a:ea typeface="ＭＳ Ｐゴシック" panose="020B0600070205080204" pitchFamily="50" charset="-128"/>
            </a:rPr>
            <a:t>73.9</a:t>
          </a:r>
          <a:r>
            <a:rPr kumimoji="1" lang="ja-JP" altLang="en-US" sz="1100">
              <a:latin typeface="ＭＳ Ｐゴシック" panose="020B0600070205080204" pitchFamily="50" charset="-128"/>
              <a:ea typeface="ＭＳ Ｐゴシック" panose="020B0600070205080204" pitchFamily="50" charset="-128"/>
            </a:rPr>
            <a:t>％となっている。</a:t>
          </a:r>
        </a:p>
        <a:p>
          <a:r>
            <a:rPr kumimoji="1" lang="ja-JP" altLang="en-US" sz="1100">
              <a:latin typeface="ＭＳ Ｐゴシック" panose="020B0600070205080204" pitchFamily="50" charset="-128"/>
              <a:ea typeface="ＭＳ Ｐゴシック" panose="020B0600070205080204" pitchFamily="50" charset="-128"/>
            </a:rPr>
            <a:t>　今後も、公共施設の整理・統合等によるコストの抑制を図るとともに事務事業の見直しを行い経費の抑制に努める。</a:t>
          </a: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id="{00000000-0008-0000-0400-0000AA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99785</xdr:rowOff>
    </xdr:from>
    <xdr:to>
      <xdr:col>82</xdr:col>
      <xdr:colOff>107950</xdr:colOff>
      <xdr:row>81</xdr:row>
      <xdr:rowOff>113393</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6510000" y="12444185"/>
          <a:ext cx="0" cy="1556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85470</xdr:rowOff>
    </xdr:from>
    <xdr:ext cx="762000" cy="259045"/>
    <xdr:sp macro="" textlink="">
      <xdr:nvSpPr>
        <xdr:cNvPr id="428" name="公債費以外最小値テキスト">
          <a:extLst>
            <a:ext uri="{FF2B5EF4-FFF2-40B4-BE49-F238E27FC236}">
              <a16:creationId xmlns:a16="http://schemas.microsoft.com/office/drawing/2014/main" id="{00000000-0008-0000-0400-0000AC010000}"/>
            </a:ext>
          </a:extLst>
        </xdr:cNvPr>
        <xdr:cNvSpPr txBox="1"/>
      </xdr:nvSpPr>
      <xdr:spPr>
        <a:xfrm>
          <a:off x="16598900" y="13972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113393</xdr:rowOff>
    </xdr:from>
    <xdr:to>
      <xdr:col>82</xdr:col>
      <xdr:colOff>196850</xdr:colOff>
      <xdr:row>81</xdr:row>
      <xdr:rowOff>113393</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4000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14712</xdr:rowOff>
    </xdr:from>
    <xdr:ext cx="762000" cy="259045"/>
    <xdr:sp macro="" textlink="">
      <xdr:nvSpPr>
        <xdr:cNvPr id="430" name="公債費以外最大値テキスト">
          <a:extLst>
            <a:ext uri="{FF2B5EF4-FFF2-40B4-BE49-F238E27FC236}">
              <a16:creationId xmlns:a16="http://schemas.microsoft.com/office/drawing/2014/main" id="{00000000-0008-0000-0400-0000AE010000}"/>
            </a:ext>
          </a:extLst>
        </xdr:cNvPr>
        <xdr:cNvSpPr txBox="1"/>
      </xdr:nvSpPr>
      <xdr:spPr>
        <a:xfrm>
          <a:off x="16598900" y="1218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99785</xdr:rowOff>
    </xdr:from>
    <xdr:to>
      <xdr:col>82</xdr:col>
      <xdr:colOff>196850</xdr:colOff>
      <xdr:row>72</xdr:row>
      <xdr:rowOff>99785</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6421100" y="12444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113393</xdr:rowOff>
    </xdr:from>
    <xdr:to>
      <xdr:col>82</xdr:col>
      <xdr:colOff>107950</xdr:colOff>
      <xdr:row>78</xdr:row>
      <xdr:rowOff>105229</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5671800" y="13315043"/>
          <a:ext cx="8382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67327</xdr:rowOff>
    </xdr:from>
    <xdr:ext cx="762000" cy="259045"/>
    <xdr:sp macro="" textlink="">
      <xdr:nvSpPr>
        <xdr:cNvPr id="433" name="公債費以外平均値テキスト">
          <a:extLst>
            <a:ext uri="{FF2B5EF4-FFF2-40B4-BE49-F238E27FC236}">
              <a16:creationId xmlns:a16="http://schemas.microsoft.com/office/drawing/2014/main" id="{00000000-0008-0000-0400-0000B1010000}"/>
            </a:ext>
          </a:extLst>
        </xdr:cNvPr>
        <xdr:cNvSpPr txBox="1"/>
      </xdr:nvSpPr>
      <xdr:spPr>
        <a:xfrm>
          <a:off x="16598900" y="13268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95250</xdr:rowOff>
    </xdr:from>
    <xdr:to>
      <xdr:col>82</xdr:col>
      <xdr:colOff>158750</xdr:colOff>
      <xdr:row>78</xdr:row>
      <xdr:rowOff>25400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6459200" y="1329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102507</xdr:rowOff>
    </xdr:from>
    <xdr:to>
      <xdr:col>78</xdr:col>
      <xdr:colOff>69850</xdr:colOff>
      <xdr:row>78</xdr:row>
      <xdr:rowOff>105229</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4782800" y="13304157"/>
          <a:ext cx="889000" cy="174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146957</xdr:rowOff>
    </xdr:from>
    <xdr:to>
      <xdr:col>78</xdr:col>
      <xdr:colOff>120650</xdr:colOff>
      <xdr:row>77</xdr:row>
      <xdr:rowOff>77107</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56210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87284</xdr:rowOff>
    </xdr:from>
    <xdr:ext cx="7366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5290800" y="129460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12700</xdr:rowOff>
    </xdr:from>
    <xdr:to>
      <xdr:col>73</xdr:col>
      <xdr:colOff>180975</xdr:colOff>
      <xdr:row>77</xdr:row>
      <xdr:rowOff>102507</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3893800" y="13042900"/>
          <a:ext cx="889000" cy="26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155121</xdr:rowOff>
    </xdr:from>
    <xdr:to>
      <xdr:col>74</xdr:col>
      <xdr:colOff>31750</xdr:colOff>
      <xdr:row>76</xdr:row>
      <xdr:rowOff>85271</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4732000" y="13013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95449</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401800" y="12782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12700</xdr:rowOff>
    </xdr:from>
    <xdr:to>
      <xdr:col>69</xdr:col>
      <xdr:colOff>92075</xdr:colOff>
      <xdr:row>77</xdr:row>
      <xdr:rowOff>37193</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flipV="1">
          <a:off x="13004800" y="13042900"/>
          <a:ext cx="8890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0</xdr:rowOff>
    </xdr:from>
    <xdr:to>
      <xdr:col>69</xdr:col>
      <xdr:colOff>142875</xdr:colOff>
      <xdr:row>74</xdr:row>
      <xdr:rowOff>101600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3843000" y="1268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111777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512800" y="1245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100693</xdr:rowOff>
    </xdr:from>
    <xdr:to>
      <xdr:col>65</xdr:col>
      <xdr:colOff>53975</xdr:colOff>
      <xdr:row>76</xdr:row>
      <xdr:rowOff>30843</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2954000" y="12959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41020</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623800" y="12728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62593</xdr:rowOff>
    </xdr:from>
    <xdr:to>
      <xdr:col>82</xdr:col>
      <xdr:colOff>158750</xdr:colOff>
      <xdr:row>77</xdr:row>
      <xdr:rowOff>164193</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6459200" y="1326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79120</xdr:rowOff>
    </xdr:from>
    <xdr:ext cx="762000" cy="259045"/>
    <xdr:sp macro="" textlink="">
      <xdr:nvSpPr>
        <xdr:cNvPr id="452" name="公債費以外該当値テキスト">
          <a:extLst>
            <a:ext uri="{FF2B5EF4-FFF2-40B4-BE49-F238E27FC236}">
              <a16:creationId xmlns:a16="http://schemas.microsoft.com/office/drawing/2014/main" id="{00000000-0008-0000-0400-0000C4010000}"/>
            </a:ext>
          </a:extLst>
        </xdr:cNvPr>
        <xdr:cNvSpPr txBox="1"/>
      </xdr:nvSpPr>
      <xdr:spPr>
        <a:xfrm>
          <a:off x="16598900" y="13109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54429</xdr:rowOff>
    </xdr:from>
    <xdr:to>
      <xdr:col>78</xdr:col>
      <xdr:colOff>120650</xdr:colOff>
      <xdr:row>78</xdr:row>
      <xdr:rowOff>156029</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5621000" y="13427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140806</xdr:rowOff>
    </xdr:from>
    <xdr:ext cx="7366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5290800" y="135139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51707</xdr:rowOff>
    </xdr:from>
    <xdr:to>
      <xdr:col>74</xdr:col>
      <xdr:colOff>31750</xdr:colOff>
      <xdr:row>77</xdr:row>
      <xdr:rowOff>153307</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4732000" y="13253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138084</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4401800" y="13339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133350</xdr:rowOff>
    </xdr:from>
    <xdr:to>
      <xdr:col>69</xdr:col>
      <xdr:colOff>142875</xdr:colOff>
      <xdr:row>76</xdr:row>
      <xdr:rowOff>63500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3843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48277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3512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157843</xdr:rowOff>
    </xdr:from>
    <xdr:to>
      <xdr:col>65</xdr:col>
      <xdr:colOff>53975</xdr:colOff>
      <xdr:row>77</xdr:row>
      <xdr:rowOff>87993</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2954000" y="13188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72770</xdr:rowOff>
    </xdr:from>
    <xdr:ext cx="7620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2623800" y="13274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福島県会津美里町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135484</xdr:rowOff>
    </xdr:from>
    <xdr:to>
      <xdr:col>29</xdr:col>
      <xdr:colOff>127000</xdr:colOff>
      <xdr:row>19</xdr:row>
      <xdr:rowOff>117335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069059"/>
          <a:ext cx="0" cy="135345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89412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94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117335</xdr:rowOff>
    </xdr:from>
    <xdr:to>
      <xdr:col>30</xdr:col>
      <xdr:colOff>25400</xdr:colOff>
      <xdr:row>19</xdr:row>
      <xdr:rowOff>117335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225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50411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12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135484</xdr:rowOff>
    </xdr:from>
    <xdr:to>
      <xdr:col>30</xdr:col>
      <xdr:colOff>25400</xdr:colOff>
      <xdr:row>11</xdr:row>
      <xdr:rowOff>135484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0690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10096</xdr:rowOff>
    </xdr:from>
    <xdr:to>
      <xdr:col>29</xdr:col>
      <xdr:colOff>127000</xdr:colOff>
      <xdr:row>16</xdr:row>
      <xdr:rowOff>141440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800921"/>
          <a:ext cx="647700" cy="1313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86263</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5341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69736</xdr:rowOff>
    </xdr:from>
    <xdr:to>
      <xdr:col>29</xdr:col>
      <xdr:colOff>177800</xdr:colOff>
      <xdr:row>15</xdr:row>
      <xdr:rowOff>171336</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891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141440</xdr:rowOff>
    </xdr:from>
    <xdr:to>
      <xdr:col>26</xdr:col>
      <xdr:colOff>50800</xdr:colOff>
      <xdr:row>17</xdr:row>
      <xdr:rowOff>32652</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932265"/>
          <a:ext cx="698500" cy="626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14872</xdr:rowOff>
    </xdr:from>
    <xdr:to>
      <xdr:col>26</xdr:col>
      <xdr:colOff>101600</xdr:colOff>
      <xdr:row>16</xdr:row>
      <xdr:rowOff>116472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056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126649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5745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32652</xdr:rowOff>
    </xdr:from>
    <xdr:to>
      <xdr:col>22</xdr:col>
      <xdr:colOff>114300</xdr:colOff>
      <xdr:row>17</xdr:row>
      <xdr:rowOff>75616</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994927"/>
          <a:ext cx="698500" cy="429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65723</xdr:rowOff>
    </xdr:from>
    <xdr:to>
      <xdr:col>22</xdr:col>
      <xdr:colOff>165100</xdr:colOff>
      <xdr:row>16</xdr:row>
      <xdr:rowOff>167323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856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6050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625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75616</xdr:rowOff>
    </xdr:from>
    <xdr:to>
      <xdr:col>18</xdr:col>
      <xdr:colOff>177800</xdr:colOff>
      <xdr:row>17</xdr:row>
      <xdr:rowOff>93320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037891"/>
          <a:ext cx="698500" cy="177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103124</xdr:rowOff>
    </xdr:from>
    <xdr:to>
      <xdr:col>19</xdr:col>
      <xdr:colOff>38100</xdr:colOff>
      <xdr:row>17</xdr:row>
      <xdr:rowOff>33274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8939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43451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6628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161417</xdr:rowOff>
    </xdr:from>
    <xdr:to>
      <xdr:col>15</xdr:col>
      <xdr:colOff>101600</xdr:colOff>
      <xdr:row>17</xdr:row>
      <xdr:rowOff>91567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522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101744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21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130746</xdr:rowOff>
    </xdr:from>
    <xdr:to>
      <xdr:col>29</xdr:col>
      <xdr:colOff>177800</xdr:colOff>
      <xdr:row>16</xdr:row>
      <xdr:rowOff>60896</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7501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102823</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722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90640</xdr:rowOff>
    </xdr:from>
    <xdr:to>
      <xdr:col>26</xdr:col>
      <xdr:colOff>101600</xdr:colOff>
      <xdr:row>17</xdr:row>
      <xdr:rowOff>20790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8814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5567</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9678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153302</xdr:rowOff>
    </xdr:from>
    <xdr:to>
      <xdr:col>22</xdr:col>
      <xdr:colOff>165100</xdr:colOff>
      <xdr:row>17</xdr:row>
      <xdr:rowOff>83452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9441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68229</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030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24816</xdr:rowOff>
    </xdr:from>
    <xdr:to>
      <xdr:col>19</xdr:col>
      <xdr:colOff>38100</xdr:colOff>
      <xdr:row>17</xdr:row>
      <xdr:rowOff>126416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9870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111193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073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42520</xdr:rowOff>
    </xdr:from>
    <xdr:to>
      <xdr:col>15</xdr:col>
      <xdr:colOff>101600</xdr:colOff>
      <xdr:row>17</xdr:row>
      <xdr:rowOff>144120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0047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128897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091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198590</xdr:rowOff>
    </xdr:from>
    <xdr:to>
      <xdr:col>29</xdr:col>
      <xdr:colOff>127000</xdr:colOff>
      <xdr:row>37</xdr:row>
      <xdr:rowOff>322834</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23140"/>
          <a:ext cx="0" cy="132439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294911</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19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322834</xdr:rowOff>
    </xdr:from>
    <xdr:to>
      <xdr:col>30</xdr:col>
      <xdr:colOff>25400</xdr:colOff>
      <xdr:row>37</xdr:row>
      <xdr:rowOff>322834</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475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113517</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66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198590</xdr:rowOff>
    </xdr:from>
    <xdr:to>
      <xdr:col>30</xdr:col>
      <xdr:colOff>25400</xdr:colOff>
      <xdr:row>33</xdr:row>
      <xdr:rowOff>198590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231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29731</xdr:rowOff>
    </xdr:from>
    <xdr:to>
      <xdr:col>29</xdr:col>
      <xdr:colOff>127000</xdr:colOff>
      <xdr:row>36</xdr:row>
      <xdr:rowOff>31750</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982981"/>
          <a:ext cx="647700" cy="20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228001</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49545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40024</xdr:rowOff>
    </xdr:from>
    <xdr:to>
      <xdr:col>29</xdr:col>
      <xdr:colOff>177800</xdr:colOff>
      <xdr:row>35</xdr:row>
      <xdr:rowOff>141624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6503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280753</xdr:rowOff>
    </xdr:from>
    <xdr:to>
      <xdr:col>26</xdr:col>
      <xdr:colOff>50800</xdr:colOff>
      <xdr:row>36</xdr:row>
      <xdr:rowOff>29731</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891103"/>
          <a:ext cx="698500" cy="918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42158</xdr:rowOff>
    </xdr:from>
    <xdr:to>
      <xdr:col>26</xdr:col>
      <xdr:colOff>101600</xdr:colOff>
      <xdr:row>35</xdr:row>
      <xdr:rowOff>143758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6525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153935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4213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230175</xdr:rowOff>
    </xdr:from>
    <xdr:to>
      <xdr:col>22</xdr:col>
      <xdr:colOff>114300</xdr:colOff>
      <xdr:row>35</xdr:row>
      <xdr:rowOff>280753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6840525"/>
          <a:ext cx="698500" cy="505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19241</xdr:rowOff>
    </xdr:from>
    <xdr:to>
      <xdr:col>22</xdr:col>
      <xdr:colOff>165100</xdr:colOff>
      <xdr:row>35</xdr:row>
      <xdr:rowOff>120841</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6295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131018</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398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230175</xdr:rowOff>
    </xdr:from>
    <xdr:to>
      <xdr:col>18</xdr:col>
      <xdr:colOff>177800</xdr:colOff>
      <xdr:row>35</xdr:row>
      <xdr:rowOff>270046</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840525"/>
          <a:ext cx="698500" cy="398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51968</xdr:rowOff>
    </xdr:from>
    <xdr:to>
      <xdr:col>19</xdr:col>
      <xdr:colOff>38100</xdr:colOff>
      <xdr:row>35</xdr:row>
      <xdr:rowOff>153568</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6623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163746</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431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82696</xdr:rowOff>
    </xdr:from>
    <xdr:to>
      <xdr:col>15</xdr:col>
      <xdr:colOff>101600</xdr:colOff>
      <xdr:row>35</xdr:row>
      <xdr:rowOff>184296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6930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194473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461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323850</xdr:rowOff>
    </xdr:from>
    <xdr:to>
      <xdr:col>29</xdr:col>
      <xdr:colOff>177800</xdr:colOff>
      <xdr:row>36</xdr:row>
      <xdr:rowOff>82550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9342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295927</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90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321831</xdr:rowOff>
    </xdr:from>
    <xdr:to>
      <xdr:col>26</xdr:col>
      <xdr:colOff>101600</xdr:colOff>
      <xdr:row>36</xdr:row>
      <xdr:rowOff>80531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9321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65308</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0185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229953</xdr:rowOff>
    </xdr:from>
    <xdr:to>
      <xdr:col>22</xdr:col>
      <xdr:colOff>165100</xdr:colOff>
      <xdr:row>35</xdr:row>
      <xdr:rowOff>331553</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8403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316330</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926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179375</xdr:rowOff>
    </xdr:from>
    <xdr:to>
      <xdr:col>19</xdr:col>
      <xdr:colOff>38100</xdr:colOff>
      <xdr:row>35</xdr:row>
      <xdr:rowOff>280975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7897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265752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876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219246</xdr:rowOff>
    </xdr:from>
    <xdr:to>
      <xdr:col>15</xdr:col>
      <xdr:colOff>101600</xdr:colOff>
      <xdr:row>35</xdr:row>
      <xdr:rowOff>320846</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8295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305623</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915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福島県会津美里町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18,117
18,064
276.33
13,764,033
12,819,407
741,066
7,578,626
10,697,554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95682</xdr:rowOff>
    </xdr:from>
    <xdr:to>
      <xdr:col>24</xdr:col>
      <xdr:colOff>62865</xdr:colOff>
      <xdr:row>38</xdr:row>
      <xdr:rowOff>73978</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39182"/>
          <a:ext cx="1270" cy="1349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77805</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92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73978</xdr:rowOff>
    </xdr:from>
    <xdr:to>
      <xdr:col>24</xdr:col>
      <xdr:colOff>152400</xdr:colOff>
      <xdr:row>38</xdr:row>
      <xdr:rowOff>73978</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89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42359</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14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95682</xdr:rowOff>
    </xdr:from>
    <xdr:to>
      <xdr:col>24</xdr:col>
      <xdr:colOff>152400</xdr:colOff>
      <xdr:row>30</xdr:row>
      <xdr:rowOff>95682</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39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170828</xdr:rowOff>
    </xdr:from>
    <xdr:to>
      <xdr:col>24</xdr:col>
      <xdr:colOff>63500</xdr:colOff>
      <xdr:row>36</xdr:row>
      <xdr:rowOff>123761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171578"/>
          <a:ext cx="838200" cy="124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56240</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8855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33363</xdr:rowOff>
    </xdr:from>
    <xdr:to>
      <xdr:col>24</xdr:col>
      <xdr:colOff>114300</xdr:colOff>
      <xdr:row>35</xdr:row>
      <xdr:rowOff>134963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34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123761</xdr:rowOff>
    </xdr:from>
    <xdr:to>
      <xdr:col>19</xdr:col>
      <xdr:colOff>177800</xdr:colOff>
      <xdr:row>36</xdr:row>
      <xdr:rowOff>171082</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295961"/>
          <a:ext cx="889000" cy="47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143789</xdr:rowOff>
    </xdr:from>
    <xdr:to>
      <xdr:col>20</xdr:col>
      <xdr:colOff>38100</xdr:colOff>
      <xdr:row>36</xdr:row>
      <xdr:rowOff>73939</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4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90466</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5919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171082</xdr:rowOff>
    </xdr:from>
    <xdr:to>
      <xdr:col>15</xdr:col>
      <xdr:colOff>50800</xdr:colOff>
      <xdr:row>37</xdr:row>
      <xdr:rowOff>44844</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343282"/>
          <a:ext cx="889000" cy="45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12471</xdr:rowOff>
    </xdr:from>
    <xdr:to>
      <xdr:col>15</xdr:col>
      <xdr:colOff>101600</xdr:colOff>
      <xdr:row>36</xdr:row>
      <xdr:rowOff>114071</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18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130598</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5959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44844</xdr:rowOff>
    </xdr:from>
    <xdr:to>
      <xdr:col>10</xdr:col>
      <xdr:colOff>114300</xdr:colOff>
      <xdr:row>37</xdr:row>
      <xdr:rowOff>83312</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388494"/>
          <a:ext cx="889000" cy="38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37592</xdr:rowOff>
    </xdr:from>
    <xdr:to>
      <xdr:col>10</xdr:col>
      <xdr:colOff>165100</xdr:colOff>
      <xdr:row>36</xdr:row>
      <xdr:rowOff>139192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09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155719</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5985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97930</xdr:rowOff>
    </xdr:from>
    <xdr:to>
      <xdr:col>6</xdr:col>
      <xdr:colOff>38100</xdr:colOff>
      <xdr:row>37</xdr:row>
      <xdr:rowOff>28080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70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44607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45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120028</xdr:rowOff>
    </xdr:from>
    <xdr:to>
      <xdr:col>24</xdr:col>
      <xdr:colOff>114300</xdr:colOff>
      <xdr:row>36</xdr:row>
      <xdr:rowOff>50178</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120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98455</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0992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72961</xdr:rowOff>
    </xdr:from>
    <xdr:to>
      <xdr:col>20</xdr:col>
      <xdr:colOff>38100</xdr:colOff>
      <xdr:row>37</xdr:row>
      <xdr:rowOff>3111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245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165688</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337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120282</xdr:rowOff>
    </xdr:from>
    <xdr:to>
      <xdr:col>15</xdr:col>
      <xdr:colOff>101600</xdr:colOff>
      <xdr:row>37</xdr:row>
      <xdr:rowOff>50432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292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41559</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385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165494</xdr:rowOff>
    </xdr:from>
    <xdr:to>
      <xdr:col>10</xdr:col>
      <xdr:colOff>165100</xdr:colOff>
      <xdr:row>37</xdr:row>
      <xdr:rowOff>95644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337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86771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430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32512</xdr:rowOff>
    </xdr:from>
    <xdr:to>
      <xdr:col>6</xdr:col>
      <xdr:colOff>38100</xdr:colOff>
      <xdr:row>37</xdr:row>
      <xdr:rowOff>134112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376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125239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46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171153</xdr:rowOff>
    </xdr:from>
    <xdr:to>
      <xdr:col>24</xdr:col>
      <xdr:colOff>62865</xdr:colOff>
      <xdr:row>58</xdr:row>
      <xdr:rowOff>96171</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43653"/>
          <a:ext cx="1270" cy="1296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99998</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44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96171</xdr:rowOff>
    </xdr:from>
    <xdr:to>
      <xdr:col>24</xdr:col>
      <xdr:colOff>152400</xdr:colOff>
      <xdr:row>58</xdr:row>
      <xdr:rowOff>96171</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4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117830</xdr:rowOff>
    </xdr:from>
    <xdr:ext cx="599010"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1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743,489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171153</xdr:rowOff>
    </xdr:from>
    <xdr:to>
      <xdr:col>24</xdr:col>
      <xdr:colOff>152400</xdr:colOff>
      <xdr:row>50</xdr:row>
      <xdr:rowOff>171153</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43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134848</xdr:rowOff>
    </xdr:from>
    <xdr:to>
      <xdr:col>24</xdr:col>
      <xdr:colOff>63500</xdr:colOff>
      <xdr:row>57</xdr:row>
      <xdr:rowOff>167978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9907498"/>
          <a:ext cx="838200" cy="33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71486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441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93059</xdr:rowOff>
    </xdr:from>
    <xdr:to>
      <xdr:col>24</xdr:col>
      <xdr:colOff>114300</xdr:colOff>
      <xdr:row>58</xdr:row>
      <xdr:rowOff>23209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865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152522</xdr:rowOff>
    </xdr:from>
    <xdr:to>
      <xdr:col>19</xdr:col>
      <xdr:colOff>177800</xdr:colOff>
      <xdr:row>57</xdr:row>
      <xdr:rowOff>167978</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9925172"/>
          <a:ext cx="889000" cy="15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148597</xdr:rowOff>
    </xdr:from>
    <xdr:to>
      <xdr:col>20</xdr:col>
      <xdr:colOff>38100</xdr:colOff>
      <xdr:row>58</xdr:row>
      <xdr:rowOff>78747</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21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69874</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10013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152522</xdr:rowOff>
    </xdr:from>
    <xdr:to>
      <xdr:col>15</xdr:col>
      <xdr:colOff>50800</xdr:colOff>
      <xdr:row>57</xdr:row>
      <xdr:rowOff>170999</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9925172"/>
          <a:ext cx="889000" cy="1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151070</xdr:rowOff>
    </xdr:from>
    <xdr:to>
      <xdr:col>15</xdr:col>
      <xdr:colOff>101600</xdr:colOff>
      <xdr:row>58</xdr:row>
      <xdr:rowOff>81220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2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72347</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10016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170999</xdr:rowOff>
    </xdr:from>
    <xdr:to>
      <xdr:col>10</xdr:col>
      <xdr:colOff>114300</xdr:colOff>
      <xdr:row>58</xdr:row>
      <xdr:rowOff>10802</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9943649"/>
          <a:ext cx="889000" cy="11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160434</xdr:rowOff>
    </xdr:from>
    <xdr:to>
      <xdr:col>10</xdr:col>
      <xdr:colOff>165100</xdr:colOff>
      <xdr:row>58</xdr:row>
      <xdr:rowOff>90584</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33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81711</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10025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164667</xdr:rowOff>
    </xdr:from>
    <xdr:to>
      <xdr:col>6</xdr:col>
      <xdr:colOff>38100</xdr:colOff>
      <xdr:row>58</xdr:row>
      <xdr:rowOff>94817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937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85944</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1003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84048</xdr:rowOff>
    </xdr:from>
    <xdr:to>
      <xdr:col>24</xdr:col>
      <xdr:colOff>114300</xdr:colOff>
      <xdr:row>58</xdr:row>
      <xdr:rowOff>14198</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856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106925</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7081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117178</xdr:rowOff>
    </xdr:from>
    <xdr:to>
      <xdr:col>20</xdr:col>
      <xdr:colOff>38100</xdr:colOff>
      <xdr:row>58</xdr:row>
      <xdr:rowOff>47328</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889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63855</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6650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101722</xdr:rowOff>
    </xdr:from>
    <xdr:to>
      <xdr:col>15</xdr:col>
      <xdr:colOff>101600</xdr:colOff>
      <xdr:row>58</xdr:row>
      <xdr:rowOff>31872</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874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48399</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649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120199</xdr:rowOff>
    </xdr:from>
    <xdr:to>
      <xdr:col>10</xdr:col>
      <xdr:colOff>165100</xdr:colOff>
      <xdr:row>58</xdr:row>
      <xdr:rowOff>50349</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892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66876</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668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131452</xdr:rowOff>
    </xdr:from>
    <xdr:to>
      <xdr:col>6</xdr:col>
      <xdr:colOff>38100</xdr:colOff>
      <xdr:row>58</xdr:row>
      <xdr:rowOff>61602</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904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78129</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679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73330</xdr:rowOff>
    </xdr:from>
    <xdr:to>
      <xdr:col>24</xdr:col>
      <xdr:colOff>62865</xdr:colOff>
      <xdr:row>78</xdr:row>
      <xdr:rowOff>169723</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74830"/>
          <a:ext cx="1270" cy="1467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2100</xdr:rowOff>
    </xdr:from>
    <xdr:ext cx="469744"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46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169723</xdr:rowOff>
    </xdr:from>
    <xdr:to>
      <xdr:col>24</xdr:col>
      <xdr:colOff>152400</xdr:colOff>
      <xdr:row>78</xdr:row>
      <xdr:rowOff>169723</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4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20007</xdr:rowOff>
    </xdr:from>
    <xdr:ext cx="534377"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5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73330</xdr:rowOff>
    </xdr:from>
    <xdr:to>
      <xdr:col>24</xdr:col>
      <xdr:colOff>152400</xdr:colOff>
      <xdr:row>70</xdr:row>
      <xdr:rowOff>73330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74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65939</xdr:rowOff>
    </xdr:from>
    <xdr:to>
      <xdr:col>24</xdr:col>
      <xdr:colOff>63500</xdr:colOff>
      <xdr:row>76</xdr:row>
      <xdr:rowOff>130480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2924689"/>
          <a:ext cx="838200" cy="235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95445</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1256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117018</xdr:rowOff>
    </xdr:from>
    <xdr:to>
      <xdr:col>24</xdr:col>
      <xdr:colOff>114300</xdr:colOff>
      <xdr:row>77</xdr:row>
      <xdr:rowOff>47168</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147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65672</xdr:rowOff>
    </xdr:from>
    <xdr:to>
      <xdr:col>19</xdr:col>
      <xdr:colOff>177800</xdr:colOff>
      <xdr:row>76</xdr:row>
      <xdr:rowOff>130480</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3095872"/>
          <a:ext cx="889000" cy="64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18986</xdr:rowOff>
    </xdr:from>
    <xdr:to>
      <xdr:col>20</xdr:col>
      <xdr:colOff>38100</xdr:colOff>
      <xdr:row>77</xdr:row>
      <xdr:rowOff>120586</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220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111713</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62428" y="13313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136614</xdr:rowOff>
    </xdr:from>
    <xdr:to>
      <xdr:col>15</xdr:col>
      <xdr:colOff>50800</xdr:colOff>
      <xdr:row>76</xdr:row>
      <xdr:rowOff>65672</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2995364"/>
          <a:ext cx="889000" cy="100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167043</xdr:rowOff>
    </xdr:from>
    <xdr:to>
      <xdr:col>15</xdr:col>
      <xdr:colOff>101600</xdr:colOff>
      <xdr:row>77</xdr:row>
      <xdr:rowOff>97193</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197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88320</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73428" y="13289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136614</xdr:rowOff>
    </xdr:from>
    <xdr:to>
      <xdr:col>10</xdr:col>
      <xdr:colOff>114300</xdr:colOff>
      <xdr:row>76</xdr:row>
      <xdr:rowOff>113982</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2995364"/>
          <a:ext cx="889000" cy="148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147841</xdr:rowOff>
    </xdr:from>
    <xdr:to>
      <xdr:col>10</xdr:col>
      <xdr:colOff>165100</xdr:colOff>
      <xdr:row>77</xdr:row>
      <xdr:rowOff>77991</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178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69118</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84428" y="13270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147726</xdr:rowOff>
    </xdr:from>
    <xdr:to>
      <xdr:col>6</xdr:col>
      <xdr:colOff>38100</xdr:colOff>
      <xdr:row>77</xdr:row>
      <xdr:rowOff>77876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177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69003</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270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15139</xdr:rowOff>
    </xdr:from>
    <xdr:to>
      <xdr:col>24</xdr:col>
      <xdr:colOff>114300</xdr:colOff>
      <xdr:row>75</xdr:row>
      <xdr:rowOff>116739</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2873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38016</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2725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79680</xdr:rowOff>
    </xdr:from>
    <xdr:to>
      <xdr:col>20</xdr:col>
      <xdr:colOff>38100</xdr:colOff>
      <xdr:row>77</xdr:row>
      <xdr:rowOff>9830</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10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26357</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2885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14872</xdr:rowOff>
    </xdr:from>
    <xdr:to>
      <xdr:col>15</xdr:col>
      <xdr:colOff>101600</xdr:colOff>
      <xdr:row>76</xdr:row>
      <xdr:rowOff>116472</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04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132999</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1111" y="12820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85814</xdr:rowOff>
    </xdr:from>
    <xdr:to>
      <xdr:col>10</xdr:col>
      <xdr:colOff>165100</xdr:colOff>
      <xdr:row>76</xdr:row>
      <xdr:rowOff>15965</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294456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32491</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52111" y="12719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63182</xdr:rowOff>
    </xdr:from>
    <xdr:to>
      <xdr:col>6</xdr:col>
      <xdr:colOff>38100</xdr:colOff>
      <xdr:row>76</xdr:row>
      <xdr:rowOff>164782</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093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9859</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63111" y="12868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7734</xdr:rowOff>
    </xdr:from>
    <xdr:to>
      <xdr:col>24</xdr:col>
      <xdr:colOff>62865</xdr:colOff>
      <xdr:row>97</xdr:row>
      <xdr:rowOff>153315</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38234"/>
          <a:ext cx="1270" cy="1345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157142</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87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153315</xdr:rowOff>
    </xdr:from>
    <xdr:to>
      <xdr:col>24</xdr:col>
      <xdr:colOff>152400</xdr:colOff>
      <xdr:row>97</xdr:row>
      <xdr:rowOff>153315</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83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125861</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13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7734</xdr:rowOff>
    </xdr:from>
    <xdr:to>
      <xdr:col>24</xdr:col>
      <xdr:colOff>152400</xdr:colOff>
      <xdr:row>90</xdr:row>
      <xdr:rowOff>7734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38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50888</xdr:rowOff>
    </xdr:from>
    <xdr:to>
      <xdr:col>24</xdr:col>
      <xdr:colOff>63500</xdr:colOff>
      <xdr:row>96</xdr:row>
      <xdr:rowOff>106071</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3797300" y="16510088"/>
          <a:ext cx="838200" cy="55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98035</xdr:rowOff>
    </xdr:from>
    <xdr:ext cx="534377"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0428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75158</xdr:rowOff>
    </xdr:from>
    <xdr:to>
      <xdr:col>24</xdr:col>
      <xdr:colOff>114300</xdr:colOff>
      <xdr:row>95</xdr:row>
      <xdr:rowOff>5308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19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50888</xdr:rowOff>
    </xdr:from>
    <xdr:to>
      <xdr:col>19</xdr:col>
      <xdr:colOff>177800</xdr:colOff>
      <xdr:row>96</xdr:row>
      <xdr:rowOff>123444</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510088"/>
          <a:ext cx="889000" cy="72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147510</xdr:rowOff>
    </xdr:from>
    <xdr:to>
      <xdr:col>20</xdr:col>
      <xdr:colOff>38100</xdr:colOff>
      <xdr:row>95</xdr:row>
      <xdr:rowOff>77660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26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94187</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039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110452</xdr:rowOff>
    </xdr:from>
    <xdr:to>
      <xdr:col>15</xdr:col>
      <xdr:colOff>50800</xdr:colOff>
      <xdr:row>96</xdr:row>
      <xdr:rowOff>123444</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398202"/>
          <a:ext cx="889000" cy="184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71793</xdr:rowOff>
    </xdr:from>
    <xdr:to>
      <xdr:col>15</xdr:col>
      <xdr:colOff>101600</xdr:colOff>
      <xdr:row>96</xdr:row>
      <xdr:rowOff>1943</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35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18470</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134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110452</xdr:rowOff>
    </xdr:from>
    <xdr:to>
      <xdr:col>10</xdr:col>
      <xdr:colOff>114300</xdr:colOff>
      <xdr:row>97</xdr:row>
      <xdr:rowOff>40297</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398202"/>
          <a:ext cx="889000" cy="272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97816</xdr:rowOff>
    </xdr:from>
    <xdr:to>
      <xdr:col>10</xdr:col>
      <xdr:colOff>165100</xdr:colOff>
      <xdr:row>95</xdr:row>
      <xdr:rowOff>27966</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214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44493</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5989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99695</xdr:rowOff>
    </xdr:from>
    <xdr:to>
      <xdr:col>6</xdr:col>
      <xdr:colOff>38100</xdr:colOff>
      <xdr:row>97</xdr:row>
      <xdr:rowOff>29845</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5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46372</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334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55271</xdr:rowOff>
    </xdr:from>
    <xdr:to>
      <xdr:col>24</xdr:col>
      <xdr:colOff>114300</xdr:colOff>
      <xdr:row>96</xdr:row>
      <xdr:rowOff>156871</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514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33698</xdr:rowOff>
    </xdr:from>
    <xdr:ext cx="534377"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492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88</xdr:rowOff>
    </xdr:from>
    <xdr:to>
      <xdr:col>20</xdr:col>
      <xdr:colOff>38100</xdr:colOff>
      <xdr:row>96</xdr:row>
      <xdr:rowOff>101688</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459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92815</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552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72644</xdr:rowOff>
    </xdr:from>
    <xdr:to>
      <xdr:col>15</xdr:col>
      <xdr:colOff>101600</xdr:colOff>
      <xdr:row>97</xdr:row>
      <xdr:rowOff>2794</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53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165371</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624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59652</xdr:rowOff>
    </xdr:from>
    <xdr:to>
      <xdr:col>10</xdr:col>
      <xdr:colOff>165100</xdr:colOff>
      <xdr:row>95</xdr:row>
      <xdr:rowOff>161252</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347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152379</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52111" y="16440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160947</xdr:rowOff>
    </xdr:from>
    <xdr:to>
      <xdr:col>6</xdr:col>
      <xdr:colOff>38100</xdr:colOff>
      <xdr:row>97</xdr:row>
      <xdr:rowOff>91097</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620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82224</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712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45841</xdr:rowOff>
    </xdr:from>
    <xdr:to>
      <xdr:col>54</xdr:col>
      <xdr:colOff>189865</xdr:colOff>
      <xdr:row>37</xdr:row>
      <xdr:rowOff>102827</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360791"/>
          <a:ext cx="1270" cy="10856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106654</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450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102827</xdr:rowOff>
    </xdr:from>
    <xdr:to>
      <xdr:col>55</xdr:col>
      <xdr:colOff>88900</xdr:colOff>
      <xdr:row>37</xdr:row>
      <xdr:rowOff>102827</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446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163968</xdr:rowOff>
    </xdr:from>
    <xdr:ext cx="599010"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513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45841</xdr:rowOff>
    </xdr:from>
    <xdr:to>
      <xdr:col>55</xdr:col>
      <xdr:colOff>88900</xdr:colOff>
      <xdr:row>31</xdr:row>
      <xdr:rowOff>45841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36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23855</xdr:rowOff>
    </xdr:from>
    <xdr:to>
      <xdr:col>55</xdr:col>
      <xdr:colOff>0</xdr:colOff>
      <xdr:row>36</xdr:row>
      <xdr:rowOff>37566</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9639300" y="6196055"/>
          <a:ext cx="838200" cy="13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116193</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59454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93316</xdr:rowOff>
    </xdr:from>
    <xdr:to>
      <xdr:col>55</xdr:col>
      <xdr:colOff>50800</xdr:colOff>
      <xdr:row>36</xdr:row>
      <xdr:rowOff>23466</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094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10198</xdr:rowOff>
    </xdr:from>
    <xdr:to>
      <xdr:col>50</xdr:col>
      <xdr:colOff>114300</xdr:colOff>
      <xdr:row>36</xdr:row>
      <xdr:rowOff>37566</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8750300" y="6182398"/>
          <a:ext cx="889000" cy="27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147655</xdr:rowOff>
    </xdr:from>
    <xdr:to>
      <xdr:col>50</xdr:col>
      <xdr:colOff>165100</xdr:colOff>
      <xdr:row>36</xdr:row>
      <xdr:rowOff>77805</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148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94332</xdr:rowOff>
    </xdr:from>
    <xdr:ext cx="534377"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72111" y="5923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10198</xdr:rowOff>
    </xdr:from>
    <xdr:to>
      <xdr:col>45</xdr:col>
      <xdr:colOff>177800</xdr:colOff>
      <xdr:row>36</xdr:row>
      <xdr:rowOff>53884</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7861300" y="6182398"/>
          <a:ext cx="889000" cy="43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154545</xdr:rowOff>
    </xdr:from>
    <xdr:to>
      <xdr:col>46</xdr:col>
      <xdr:colOff>38100</xdr:colOff>
      <xdr:row>36</xdr:row>
      <xdr:rowOff>84695</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15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75822</xdr:rowOff>
    </xdr:from>
    <xdr:ext cx="534377"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83111" y="6248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97802</xdr:rowOff>
    </xdr:from>
    <xdr:to>
      <xdr:col>41</xdr:col>
      <xdr:colOff>50800</xdr:colOff>
      <xdr:row>36</xdr:row>
      <xdr:rowOff>53884</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5755652"/>
          <a:ext cx="889000" cy="470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13252</xdr:rowOff>
    </xdr:from>
    <xdr:to>
      <xdr:col>41</xdr:col>
      <xdr:colOff>101600</xdr:colOff>
      <xdr:row>36</xdr:row>
      <xdr:rowOff>114852</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185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105979</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94111" y="6278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47203</xdr:rowOff>
    </xdr:from>
    <xdr:to>
      <xdr:col>36</xdr:col>
      <xdr:colOff>165100</xdr:colOff>
      <xdr:row>33</xdr:row>
      <xdr:rowOff>148803</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5705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139930</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5797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144505</xdr:rowOff>
    </xdr:from>
    <xdr:to>
      <xdr:col>55</xdr:col>
      <xdr:colOff>50800</xdr:colOff>
      <xdr:row>36</xdr:row>
      <xdr:rowOff>74655</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614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122932</xdr:rowOff>
    </xdr:from>
    <xdr:ext cx="599010"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6123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158216</xdr:rowOff>
    </xdr:from>
    <xdr:to>
      <xdr:col>50</xdr:col>
      <xdr:colOff>165100</xdr:colOff>
      <xdr:row>36</xdr:row>
      <xdr:rowOff>88366</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6158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79493</xdr:rowOff>
    </xdr:from>
    <xdr:ext cx="534377"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72111" y="6251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130848</xdr:rowOff>
    </xdr:from>
    <xdr:to>
      <xdr:col>46</xdr:col>
      <xdr:colOff>38100</xdr:colOff>
      <xdr:row>36</xdr:row>
      <xdr:rowOff>60998</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131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77525</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50795" y="59068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3084</xdr:rowOff>
    </xdr:from>
    <xdr:to>
      <xdr:col>41</xdr:col>
      <xdr:colOff>101600</xdr:colOff>
      <xdr:row>36</xdr:row>
      <xdr:rowOff>104684</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175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121211</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94111" y="5950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47002</xdr:rowOff>
    </xdr:from>
    <xdr:to>
      <xdr:col>36</xdr:col>
      <xdr:colOff>165100</xdr:colOff>
      <xdr:row>33</xdr:row>
      <xdr:rowOff>148602</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5704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165129</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5480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57</xdr:row>
      <xdr:rowOff>168927</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115560</xdr:rowOff>
    </xdr:from>
    <xdr:to>
      <xdr:col>54</xdr:col>
      <xdr:colOff>189865</xdr:colOff>
      <xdr:row>59</xdr:row>
      <xdr:rowOff>76350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688060"/>
          <a:ext cx="1270" cy="1503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80177</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195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76350</xdr:rowOff>
    </xdr:from>
    <xdr:to>
      <xdr:col>55</xdr:col>
      <xdr:colOff>88900</xdr:colOff>
      <xdr:row>59</xdr:row>
      <xdr:rowOff>76350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191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62237</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463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115560</xdr:rowOff>
    </xdr:from>
    <xdr:to>
      <xdr:col>55</xdr:col>
      <xdr:colOff>88900</xdr:colOff>
      <xdr:row>50</xdr:row>
      <xdr:rowOff>115560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688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37233</xdr:rowOff>
    </xdr:from>
    <xdr:to>
      <xdr:col>55</xdr:col>
      <xdr:colOff>0</xdr:colOff>
      <xdr:row>56</xdr:row>
      <xdr:rowOff>146933</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9638433"/>
          <a:ext cx="838200" cy="10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68433</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6696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90006</xdr:rowOff>
    </xdr:from>
    <xdr:to>
      <xdr:col>55</xdr:col>
      <xdr:colOff>50800</xdr:colOff>
      <xdr:row>57</xdr:row>
      <xdr:rowOff>20156</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9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96997</xdr:rowOff>
    </xdr:from>
    <xdr:to>
      <xdr:col>50</xdr:col>
      <xdr:colOff>114300</xdr:colOff>
      <xdr:row>56</xdr:row>
      <xdr:rowOff>146933</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8750300" y="9698197"/>
          <a:ext cx="889000" cy="49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162957</xdr:rowOff>
    </xdr:from>
    <xdr:to>
      <xdr:col>50</xdr:col>
      <xdr:colOff>165100</xdr:colOff>
      <xdr:row>57</xdr:row>
      <xdr:rowOff>93107</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764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84234</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856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149466</xdr:rowOff>
    </xdr:from>
    <xdr:to>
      <xdr:col>45</xdr:col>
      <xdr:colOff>177800</xdr:colOff>
      <xdr:row>56</xdr:row>
      <xdr:rowOff>96997</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7861300" y="9579216"/>
          <a:ext cx="889000" cy="118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43701</xdr:rowOff>
    </xdr:from>
    <xdr:to>
      <xdr:col>46</xdr:col>
      <xdr:colOff>38100</xdr:colOff>
      <xdr:row>57</xdr:row>
      <xdr:rowOff>145301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816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136428</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909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140404</xdr:rowOff>
    </xdr:from>
    <xdr:to>
      <xdr:col>41</xdr:col>
      <xdr:colOff>50800</xdr:colOff>
      <xdr:row>55</xdr:row>
      <xdr:rowOff>149466</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972300" y="9570154"/>
          <a:ext cx="889000" cy="9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35700</xdr:rowOff>
    </xdr:from>
    <xdr:to>
      <xdr:col>41</xdr:col>
      <xdr:colOff>101600</xdr:colOff>
      <xdr:row>57</xdr:row>
      <xdr:rowOff>137300</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80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128427</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901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116707</xdr:rowOff>
    </xdr:from>
    <xdr:to>
      <xdr:col>36</xdr:col>
      <xdr:colOff>165100</xdr:colOff>
      <xdr:row>57</xdr:row>
      <xdr:rowOff>46857</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71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37984</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810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157883</xdr:rowOff>
    </xdr:from>
    <xdr:to>
      <xdr:col>55</xdr:col>
      <xdr:colOff>50800</xdr:colOff>
      <xdr:row>56</xdr:row>
      <xdr:rowOff>88033</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587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9310</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439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96133</xdr:rowOff>
    </xdr:from>
    <xdr:to>
      <xdr:col>50</xdr:col>
      <xdr:colOff>165100</xdr:colOff>
      <xdr:row>57</xdr:row>
      <xdr:rowOff>26283</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697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42810</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9472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46197</xdr:rowOff>
    </xdr:from>
    <xdr:to>
      <xdr:col>46</xdr:col>
      <xdr:colOff>38100</xdr:colOff>
      <xdr:row>56</xdr:row>
      <xdr:rowOff>147797</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647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164324</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9422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98666</xdr:rowOff>
    </xdr:from>
    <xdr:to>
      <xdr:col>41</xdr:col>
      <xdr:colOff>101600</xdr:colOff>
      <xdr:row>56</xdr:row>
      <xdr:rowOff>28816</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528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45343</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61795" y="93036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89604</xdr:rowOff>
    </xdr:from>
    <xdr:to>
      <xdr:col>36</xdr:col>
      <xdr:colOff>165100</xdr:colOff>
      <xdr:row>56</xdr:row>
      <xdr:rowOff>19754</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519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36281</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672795" y="9294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89171</xdr:rowOff>
    </xdr:from>
    <xdr:to>
      <xdr:col>54</xdr:col>
      <xdr:colOff>189865</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090671"/>
          <a:ext cx="1270" cy="14221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35848</xdr:rowOff>
    </xdr:from>
    <xdr:ext cx="599010"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1865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155,526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89171</xdr:rowOff>
    </xdr:from>
    <xdr:to>
      <xdr:col>55</xdr:col>
      <xdr:colOff>88900</xdr:colOff>
      <xdr:row>70</xdr:row>
      <xdr:rowOff>89171</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0906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157595</xdr:rowOff>
    </xdr:from>
    <xdr:to>
      <xdr:col>55</xdr:col>
      <xdr:colOff>0</xdr:colOff>
      <xdr:row>78</xdr:row>
      <xdr:rowOff>129578</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9639300" y="13187795"/>
          <a:ext cx="838200" cy="314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16780</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2184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38353</xdr:rowOff>
    </xdr:from>
    <xdr:to>
      <xdr:col>55</xdr:col>
      <xdr:colOff>50800</xdr:colOff>
      <xdr:row>77</xdr:row>
      <xdr:rowOff>139953</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240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24724</xdr:rowOff>
    </xdr:from>
    <xdr:to>
      <xdr:col>50</xdr:col>
      <xdr:colOff>114300</xdr:colOff>
      <xdr:row>78</xdr:row>
      <xdr:rowOff>129578</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8750300" y="13397824"/>
          <a:ext cx="889000" cy="104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120548</xdr:rowOff>
    </xdr:from>
    <xdr:to>
      <xdr:col>50</xdr:col>
      <xdr:colOff>165100</xdr:colOff>
      <xdr:row>78</xdr:row>
      <xdr:rowOff>50698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322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67225</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097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24724</xdr:rowOff>
    </xdr:from>
    <xdr:to>
      <xdr:col>45</xdr:col>
      <xdr:colOff>177800</xdr:colOff>
      <xdr:row>78</xdr:row>
      <xdr:rowOff>78783</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7861300" y="13397824"/>
          <a:ext cx="889000" cy="54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118782</xdr:rowOff>
    </xdr:from>
    <xdr:to>
      <xdr:col>46</xdr:col>
      <xdr:colOff>38100</xdr:colOff>
      <xdr:row>78</xdr:row>
      <xdr:rowOff>48932</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320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65459</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095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47867</xdr:rowOff>
    </xdr:from>
    <xdr:to>
      <xdr:col>41</xdr:col>
      <xdr:colOff>50800</xdr:colOff>
      <xdr:row>78</xdr:row>
      <xdr:rowOff>78783</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3249517"/>
          <a:ext cx="889000" cy="202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127022</xdr:rowOff>
    </xdr:from>
    <xdr:to>
      <xdr:col>41</xdr:col>
      <xdr:colOff>101600</xdr:colOff>
      <xdr:row>78</xdr:row>
      <xdr:rowOff>57172</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32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73699</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3103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130707</xdr:rowOff>
    </xdr:from>
    <xdr:to>
      <xdr:col>36</xdr:col>
      <xdr:colOff>165100</xdr:colOff>
      <xdr:row>78</xdr:row>
      <xdr:rowOff>60857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332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51984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425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106795</xdr:rowOff>
    </xdr:from>
    <xdr:to>
      <xdr:col>55</xdr:col>
      <xdr:colOff>50800</xdr:colOff>
      <xdr:row>77</xdr:row>
      <xdr:rowOff>36945</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136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129672</xdr:rowOff>
    </xdr:from>
    <xdr:ext cx="534377"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2988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78778</xdr:rowOff>
    </xdr:from>
    <xdr:to>
      <xdr:col>50</xdr:col>
      <xdr:colOff>165100</xdr:colOff>
      <xdr:row>79</xdr:row>
      <xdr:rowOff>8928</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45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55</xdr:rowOff>
    </xdr:from>
    <xdr:ext cx="469744"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04428" y="13544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145374</xdr:rowOff>
    </xdr:from>
    <xdr:to>
      <xdr:col>46</xdr:col>
      <xdr:colOff>38100</xdr:colOff>
      <xdr:row>78</xdr:row>
      <xdr:rowOff>75524</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347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66651</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483111" y="13439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27983</xdr:rowOff>
    </xdr:from>
    <xdr:to>
      <xdr:col>41</xdr:col>
      <xdr:colOff>101600</xdr:colOff>
      <xdr:row>78</xdr:row>
      <xdr:rowOff>129583</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401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120710</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26428" y="13493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168517</xdr:rowOff>
    </xdr:from>
    <xdr:to>
      <xdr:col>36</xdr:col>
      <xdr:colOff>165100</xdr:colOff>
      <xdr:row>77</xdr:row>
      <xdr:rowOff>98667</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198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115194</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2973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83480</xdr:rowOff>
    </xdr:from>
    <xdr:to>
      <xdr:col>54</xdr:col>
      <xdr:colOff>189865</xdr:colOff>
      <xdr:row>98</xdr:row>
      <xdr:rowOff>82291</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13980"/>
          <a:ext cx="1270" cy="13704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86118</xdr:rowOff>
    </xdr:from>
    <xdr:ext cx="534377"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888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82291</xdr:rowOff>
    </xdr:from>
    <xdr:to>
      <xdr:col>55</xdr:col>
      <xdr:colOff>88900</xdr:colOff>
      <xdr:row>98</xdr:row>
      <xdr:rowOff>82291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884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30157</xdr:rowOff>
    </xdr:from>
    <xdr:ext cx="599010"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289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83480</xdr:rowOff>
    </xdr:from>
    <xdr:to>
      <xdr:col>55</xdr:col>
      <xdr:colOff>88900</xdr:colOff>
      <xdr:row>90</xdr:row>
      <xdr:rowOff>83480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13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62494</xdr:rowOff>
    </xdr:from>
    <xdr:to>
      <xdr:col>55</xdr:col>
      <xdr:colOff>0</xdr:colOff>
      <xdr:row>97</xdr:row>
      <xdr:rowOff>66495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9639300" y="16521694"/>
          <a:ext cx="838200" cy="175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125317</xdr:rowOff>
    </xdr:from>
    <xdr:ext cx="534377"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4130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102440</xdr:rowOff>
    </xdr:from>
    <xdr:to>
      <xdr:col>55</xdr:col>
      <xdr:colOff>50800</xdr:colOff>
      <xdr:row>97</xdr:row>
      <xdr:rowOff>32590</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561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48816</xdr:rowOff>
    </xdr:from>
    <xdr:to>
      <xdr:col>50</xdr:col>
      <xdr:colOff>114300</xdr:colOff>
      <xdr:row>96</xdr:row>
      <xdr:rowOff>62494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8750300" y="16508016"/>
          <a:ext cx="889000" cy="13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93328</xdr:rowOff>
    </xdr:from>
    <xdr:to>
      <xdr:col>50</xdr:col>
      <xdr:colOff>165100</xdr:colOff>
      <xdr:row>97</xdr:row>
      <xdr:rowOff>23478</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55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14605</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72111" y="16645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41128</xdr:rowOff>
    </xdr:from>
    <xdr:to>
      <xdr:col>45</xdr:col>
      <xdr:colOff>177800</xdr:colOff>
      <xdr:row>96</xdr:row>
      <xdr:rowOff>48816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7861300" y="16328878"/>
          <a:ext cx="889000" cy="179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142286</xdr:rowOff>
    </xdr:from>
    <xdr:to>
      <xdr:col>46</xdr:col>
      <xdr:colOff>38100</xdr:colOff>
      <xdr:row>97</xdr:row>
      <xdr:rowOff>72436</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601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63563</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83111" y="16694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41128</xdr:rowOff>
    </xdr:from>
    <xdr:to>
      <xdr:col>41</xdr:col>
      <xdr:colOff>50800</xdr:colOff>
      <xdr:row>97</xdr:row>
      <xdr:rowOff>56040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6972300" y="16328878"/>
          <a:ext cx="889000" cy="357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142735</xdr:rowOff>
    </xdr:from>
    <xdr:to>
      <xdr:col>41</xdr:col>
      <xdr:colOff>101600</xdr:colOff>
      <xdr:row>97</xdr:row>
      <xdr:rowOff>72885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6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64012</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94111" y="16694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62900</xdr:rowOff>
    </xdr:from>
    <xdr:to>
      <xdr:col>36</xdr:col>
      <xdr:colOff>165100</xdr:colOff>
      <xdr:row>96</xdr:row>
      <xdr:rowOff>164500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52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9577</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705111" y="16297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15695</xdr:rowOff>
    </xdr:from>
    <xdr:to>
      <xdr:col>55</xdr:col>
      <xdr:colOff>50800</xdr:colOff>
      <xdr:row>97</xdr:row>
      <xdr:rowOff>117295</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646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165572</xdr:rowOff>
    </xdr:from>
    <xdr:ext cx="534377"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624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11694</xdr:rowOff>
    </xdr:from>
    <xdr:to>
      <xdr:col>50</xdr:col>
      <xdr:colOff>165100</xdr:colOff>
      <xdr:row>96</xdr:row>
      <xdr:rowOff>113294</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470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129821</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72111" y="16246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169466</xdr:rowOff>
    </xdr:from>
    <xdr:to>
      <xdr:col>46</xdr:col>
      <xdr:colOff>38100</xdr:colOff>
      <xdr:row>96</xdr:row>
      <xdr:rowOff>99616</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457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116143</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232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161778</xdr:rowOff>
    </xdr:from>
    <xdr:to>
      <xdr:col>41</xdr:col>
      <xdr:colOff>101600</xdr:colOff>
      <xdr:row>95</xdr:row>
      <xdr:rowOff>91928</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278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108455</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053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5240</xdr:rowOff>
    </xdr:from>
    <xdr:to>
      <xdr:col>36</xdr:col>
      <xdr:colOff>165100</xdr:colOff>
      <xdr:row>97</xdr:row>
      <xdr:rowOff>106840</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635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97967</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728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災害復旧事業費グラフ枠">
          <a:extLst>
            <a:ext uri="{FF2B5EF4-FFF2-40B4-BE49-F238E27FC236}">
              <a16:creationId xmlns:a16="http://schemas.microsoft.com/office/drawing/2014/main" id="{00000000-0008-0000-06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41369</xdr:rowOff>
    </xdr:from>
    <xdr:to>
      <xdr:col>85</xdr:col>
      <xdr:colOff>126364</xdr:colOff>
      <xdr:row>39</xdr:row>
      <xdr:rowOff>98878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flipV="1">
          <a:off x="16317595" y="5184869"/>
          <a:ext cx="1269" cy="1600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1" name="災害復旧事業費最小値テキスト">
          <a:extLst>
            <a:ext uri="{FF2B5EF4-FFF2-40B4-BE49-F238E27FC236}">
              <a16:creationId xmlns:a16="http://schemas.microsoft.com/office/drawing/2014/main" id="{00000000-0008-0000-0600-0000FF01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159496</xdr:rowOff>
    </xdr:from>
    <xdr:ext cx="534377" cy="259045"/>
    <xdr:sp macro="" textlink="">
      <xdr:nvSpPr>
        <xdr:cNvPr id="513" name="災害復旧事業費最大値テキスト">
          <a:extLst>
            <a:ext uri="{FF2B5EF4-FFF2-40B4-BE49-F238E27FC236}">
              <a16:creationId xmlns:a16="http://schemas.microsoft.com/office/drawing/2014/main" id="{00000000-0008-0000-0600-000001020000}"/>
            </a:ext>
          </a:extLst>
        </xdr:cNvPr>
        <xdr:cNvSpPr txBox="1"/>
      </xdr:nvSpPr>
      <xdr:spPr>
        <a:xfrm>
          <a:off x="16370300" y="4960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41369</xdr:rowOff>
    </xdr:from>
    <xdr:to>
      <xdr:col>86</xdr:col>
      <xdr:colOff>25400</xdr:colOff>
      <xdr:row>30</xdr:row>
      <xdr:rowOff>41369</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6230600" y="5184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60849</xdr:rowOff>
    </xdr:from>
    <xdr:to>
      <xdr:col>85</xdr:col>
      <xdr:colOff>127000</xdr:colOff>
      <xdr:row>39</xdr:row>
      <xdr:rowOff>65307</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5481300" y="6747399"/>
          <a:ext cx="838200" cy="4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120644</xdr:rowOff>
    </xdr:from>
    <xdr:ext cx="469744" cy="259045"/>
    <xdr:sp macro="" textlink="">
      <xdr:nvSpPr>
        <xdr:cNvPr id="516" name="災害復旧事業費平均値テキスト">
          <a:extLst>
            <a:ext uri="{FF2B5EF4-FFF2-40B4-BE49-F238E27FC236}">
              <a16:creationId xmlns:a16="http://schemas.microsoft.com/office/drawing/2014/main" id="{00000000-0008-0000-0600-000004020000}"/>
            </a:ext>
          </a:extLst>
        </xdr:cNvPr>
        <xdr:cNvSpPr txBox="1"/>
      </xdr:nvSpPr>
      <xdr:spPr>
        <a:xfrm>
          <a:off x="16370300" y="64642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97766</xdr:rowOff>
    </xdr:from>
    <xdr:to>
      <xdr:col>85</xdr:col>
      <xdr:colOff>177800</xdr:colOff>
      <xdr:row>39</xdr:row>
      <xdr:rowOff>27916</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6268700" y="661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60849</xdr:rowOff>
    </xdr:from>
    <xdr:to>
      <xdr:col>81</xdr:col>
      <xdr:colOff>50800</xdr:colOff>
      <xdr:row>39</xdr:row>
      <xdr:rowOff>91563</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4592300" y="6747399"/>
          <a:ext cx="889000" cy="30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67069</xdr:rowOff>
    </xdr:from>
    <xdr:to>
      <xdr:col>81</xdr:col>
      <xdr:colOff>101600</xdr:colOff>
      <xdr:row>38</xdr:row>
      <xdr:rowOff>168669</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5430500" y="658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13746</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5246428" y="6357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75153</xdr:rowOff>
    </xdr:from>
    <xdr:to>
      <xdr:col>76</xdr:col>
      <xdr:colOff>114300</xdr:colOff>
      <xdr:row>39</xdr:row>
      <xdr:rowOff>91563</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3703300" y="6761703"/>
          <a:ext cx="889000" cy="16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129803</xdr:rowOff>
    </xdr:from>
    <xdr:to>
      <xdr:col>76</xdr:col>
      <xdr:colOff>165100</xdr:colOff>
      <xdr:row>39</xdr:row>
      <xdr:rowOff>59953</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4541500" y="6644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76480</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4357428" y="6420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34691</xdr:rowOff>
    </xdr:from>
    <xdr:to>
      <xdr:col>71</xdr:col>
      <xdr:colOff>177800</xdr:colOff>
      <xdr:row>39</xdr:row>
      <xdr:rowOff>75153</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2814300" y="6721241"/>
          <a:ext cx="889000" cy="40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138865</xdr:rowOff>
    </xdr:from>
    <xdr:to>
      <xdr:col>72</xdr:col>
      <xdr:colOff>38100</xdr:colOff>
      <xdr:row>39</xdr:row>
      <xdr:rowOff>69015</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3652500" y="6653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85543</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468428" y="6429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102795</xdr:rowOff>
    </xdr:from>
    <xdr:to>
      <xdr:col>67</xdr:col>
      <xdr:colOff>101600</xdr:colOff>
      <xdr:row>39</xdr:row>
      <xdr:rowOff>32945</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2763500" y="661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49473</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2579428" y="6393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14507</xdr:rowOff>
    </xdr:from>
    <xdr:to>
      <xdr:col>85</xdr:col>
      <xdr:colOff>177800</xdr:colOff>
      <xdr:row>39</xdr:row>
      <xdr:rowOff>116107</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6268700" y="6701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100884</xdr:rowOff>
    </xdr:from>
    <xdr:ext cx="469744" cy="259045"/>
    <xdr:sp macro="" textlink="">
      <xdr:nvSpPr>
        <xdr:cNvPr id="535" name="災害復旧事業費該当値テキスト">
          <a:extLst>
            <a:ext uri="{FF2B5EF4-FFF2-40B4-BE49-F238E27FC236}">
              <a16:creationId xmlns:a16="http://schemas.microsoft.com/office/drawing/2014/main" id="{00000000-0008-0000-0600-000017020000}"/>
            </a:ext>
          </a:extLst>
        </xdr:cNvPr>
        <xdr:cNvSpPr txBox="1"/>
      </xdr:nvSpPr>
      <xdr:spPr>
        <a:xfrm>
          <a:off x="16370300" y="6615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10049</xdr:rowOff>
    </xdr:from>
    <xdr:to>
      <xdr:col>81</xdr:col>
      <xdr:colOff>101600</xdr:colOff>
      <xdr:row>39</xdr:row>
      <xdr:rowOff>111649</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5430500" y="6696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102776</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5246428" y="6789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40763</xdr:rowOff>
    </xdr:from>
    <xdr:to>
      <xdr:col>76</xdr:col>
      <xdr:colOff>165100</xdr:colOff>
      <xdr:row>39</xdr:row>
      <xdr:rowOff>142363</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4541500" y="6727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133490</xdr:rowOff>
    </xdr:from>
    <xdr:ext cx="378565"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3017" y="68200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24353</xdr:rowOff>
    </xdr:from>
    <xdr:to>
      <xdr:col>72</xdr:col>
      <xdr:colOff>38100</xdr:colOff>
      <xdr:row>39</xdr:row>
      <xdr:rowOff>125953</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3652500" y="6710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117080</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468428" y="6803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155341</xdr:rowOff>
    </xdr:from>
    <xdr:to>
      <xdr:col>67</xdr:col>
      <xdr:colOff>101600</xdr:colOff>
      <xdr:row>39</xdr:row>
      <xdr:rowOff>85491</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2763500" y="6670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76618</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579428" y="6763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8" name="失業対策事業費グラフ枠">
          <a:extLst>
            <a:ext uri="{FF2B5EF4-FFF2-40B4-BE49-F238E27FC236}">
              <a16:creationId xmlns:a16="http://schemas.microsoft.com/office/drawing/2014/main" id="{00000000-0008-0000-0600-00002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0" name="失業対策事業費最小値テキスト">
          <a:extLst>
            <a:ext uri="{FF2B5EF4-FFF2-40B4-BE49-F238E27FC236}">
              <a16:creationId xmlns:a16="http://schemas.microsoft.com/office/drawing/2014/main" id="{00000000-0008-0000-0600-000030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2" name="失業対策事業費最大値テキスト">
          <a:extLst>
            <a:ext uri="{FF2B5EF4-FFF2-40B4-BE49-F238E27FC236}">
              <a16:creationId xmlns:a16="http://schemas.microsoft.com/office/drawing/2014/main" id="{00000000-0008-0000-0600-000032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5" name="失業対策事業費平均値テキスト">
          <a:extLst>
            <a:ext uri="{FF2B5EF4-FFF2-40B4-BE49-F238E27FC236}">
              <a16:creationId xmlns:a16="http://schemas.microsoft.com/office/drawing/2014/main" id="{00000000-0008-0000-0600-000035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4" name="失業対策事業費該当値テキスト">
          <a:extLst>
            <a:ext uri="{FF2B5EF4-FFF2-40B4-BE49-F238E27FC236}">
              <a16:creationId xmlns:a16="http://schemas.microsoft.com/office/drawing/2014/main" id="{00000000-0008-0000-0600-000048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5" name="公債費グラフ枠">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78663</xdr:rowOff>
    </xdr:from>
    <xdr:to>
      <xdr:col>85</xdr:col>
      <xdr:colOff>126364</xdr:colOff>
      <xdr:row>78</xdr:row>
      <xdr:rowOff>153239</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6317595" y="12080163"/>
          <a:ext cx="1269" cy="1446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157066</xdr:rowOff>
    </xdr:from>
    <xdr:ext cx="469744" cy="259045"/>
    <xdr:sp macro="" textlink="">
      <xdr:nvSpPr>
        <xdr:cNvPr id="617" name="公債費最小値テキスト">
          <a:extLst>
            <a:ext uri="{FF2B5EF4-FFF2-40B4-BE49-F238E27FC236}">
              <a16:creationId xmlns:a16="http://schemas.microsoft.com/office/drawing/2014/main" id="{00000000-0008-0000-0600-000069020000}"/>
            </a:ext>
          </a:extLst>
        </xdr:cNvPr>
        <xdr:cNvSpPr txBox="1"/>
      </xdr:nvSpPr>
      <xdr:spPr>
        <a:xfrm>
          <a:off x="16370300" y="13530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153239</xdr:rowOff>
    </xdr:from>
    <xdr:to>
      <xdr:col>86</xdr:col>
      <xdr:colOff>25400</xdr:colOff>
      <xdr:row>78</xdr:row>
      <xdr:rowOff>153239</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6230600" y="13526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25340</xdr:rowOff>
    </xdr:from>
    <xdr:ext cx="599010" cy="259045"/>
    <xdr:sp macro="" textlink="">
      <xdr:nvSpPr>
        <xdr:cNvPr id="619" name="公債費最大値テキスト">
          <a:extLst>
            <a:ext uri="{FF2B5EF4-FFF2-40B4-BE49-F238E27FC236}">
              <a16:creationId xmlns:a16="http://schemas.microsoft.com/office/drawing/2014/main" id="{00000000-0008-0000-0600-00006B020000}"/>
            </a:ext>
          </a:extLst>
        </xdr:cNvPr>
        <xdr:cNvSpPr txBox="1"/>
      </xdr:nvSpPr>
      <xdr:spPr>
        <a:xfrm>
          <a:off x="16370300" y="11855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78663</xdr:rowOff>
    </xdr:from>
    <xdr:to>
      <xdr:col>86</xdr:col>
      <xdr:colOff>25400</xdr:colOff>
      <xdr:row>70</xdr:row>
      <xdr:rowOff>78663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6230600" y="1208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64109</xdr:rowOff>
    </xdr:from>
    <xdr:to>
      <xdr:col>85</xdr:col>
      <xdr:colOff>127000</xdr:colOff>
      <xdr:row>73</xdr:row>
      <xdr:rowOff>66866</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5481300" y="12579959"/>
          <a:ext cx="838200" cy="2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86606</xdr:rowOff>
    </xdr:from>
    <xdr:ext cx="534377" cy="259045"/>
    <xdr:sp macro="" textlink="">
      <xdr:nvSpPr>
        <xdr:cNvPr id="622" name="公債費平均値テキスト">
          <a:extLst>
            <a:ext uri="{FF2B5EF4-FFF2-40B4-BE49-F238E27FC236}">
              <a16:creationId xmlns:a16="http://schemas.microsoft.com/office/drawing/2014/main" id="{00000000-0008-0000-0600-00006E020000}"/>
            </a:ext>
          </a:extLst>
        </xdr:cNvPr>
        <xdr:cNvSpPr txBox="1"/>
      </xdr:nvSpPr>
      <xdr:spPr>
        <a:xfrm>
          <a:off x="16370300" y="12773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108179</xdr:rowOff>
    </xdr:from>
    <xdr:to>
      <xdr:col>85</xdr:col>
      <xdr:colOff>177800</xdr:colOff>
      <xdr:row>75</xdr:row>
      <xdr:rowOff>38329</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6268700" y="12795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70</xdr:row>
      <xdr:rowOff>99911</xdr:rowOff>
    </xdr:from>
    <xdr:to>
      <xdr:col>81</xdr:col>
      <xdr:colOff>50800</xdr:colOff>
      <xdr:row>73</xdr:row>
      <xdr:rowOff>66866</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4592300" y="12101411"/>
          <a:ext cx="889000" cy="481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111582</xdr:rowOff>
    </xdr:from>
    <xdr:to>
      <xdr:col>81</xdr:col>
      <xdr:colOff>101600</xdr:colOff>
      <xdr:row>75</xdr:row>
      <xdr:rowOff>41732</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5430500" y="12798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32859</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5214111" y="12891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70</xdr:row>
      <xdr:rowOff>99911</xdr:rowOff>
    </xdr:from>
    <xdr:to>
      <xdr:col>76</xdr:col>
      <xdr:colOff>114300</xdr:colOff>
      <xdr:row>74</xdr:row>
      <xdr:rowOff>116574</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3703300" y="12101411"/>
          <a:ext cx="889000" cy="702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88341</xdr:rowOff>
    </xdr:from>
    <xdr:to>
      <xdr:col>76</xdr:col>
      <xdr:colOff>165100</xdr:colOff>
      <xdr:row>75</xdr:row>
      <xdr:rowOff>18491</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4541500" y="1277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9618</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325111" y="12868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116574</xdr:rowOff>
    </xdr:from>
    <xdr:to>
      <xdr:col>71</xdr:col>
      <xdr:colOff>177800</xdr:colOff>
      <xdr:row>74</xdr:row>
      <xdr:rowOff>135331</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2814300" y="12803874"/>
          <a:ext cx="889000" cy="18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112331</xdr:rowOff>
    </xdr:from>
    <xdr:to>
      <xdr:col>72</xdr:col>
      <xdr:colOff>38100</xdr:colOff>
      <xdr:row>75</xdr:row>
      <xdr:rowOff>42481</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3652500" y="12799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33608</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436111" y="12892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139674</xdr:rowOff>
    </xdr:from>
    <xdr:to>
      <xdr:col>67</xdr:col>
      <xdr:colOff>101600</xdr:colOff>
      <xdr:row>75</xdr:row>
      <xdr:rowOff>69824</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2763500" y="1282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60951</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2547111" y="12919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13309</xdr:rowOff>
    </xdr:from>
    <xdr:to>
      <xdr:col>85</xdr:col>
      <xdr:colOff>177800</xdr:colOff>
      <xdr:row>73</xdr:row>
      <xdr:rowOff>114909</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6268700" y="12529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36186</xdr:rowOff>
    </xdr:from>
    <xdr:ext cx="534377" cy="259045"/>
    <xdr:sp macro="" textlink="">
      <xdr:nvSpPr>
        <xdr:cNvPr id="641" name="公債費該当値テキスト">
          <a:extLst>
            <a:ext uri="{FF2B5EF4-FFF2-40B4-BE49-F238E27FC236}">
              <a16:creationId xmlns:a16="http://schemas.microsoft.com/office/drawing/2014/main" id="{00000000-0008-0000-0600-000081020000}"/>
            </a:ext>
          </a:extLst>
        </xdr:cNvPr>
        <xdr:cNvSpPr txBox="1"/>
      </xdr:nvSpPr>
      <xdr:spPr>
        <a:xfrm>
          <a:off x="16370300" y="12380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16066</xdr:rowOff>
    </xdr:from>
    <xdr:to>
      <xdr:col>81</xdr:col>
      <xdr:colOff>101600</xdr:colOff>
      <xdr:row>73</xdr:row>
      <xdr:rowOff>117666</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5430500" y="12531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134193</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214111" y="12307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70</xdr:row>
      <xdr:rowOff>49111</xdr:rowOff>
    </xdr:from>
    <xdr:to>
      <xdr:col>76</xdr:col>
      <xdr:colOff>165100</xdr:colOff>
      <xdr:row>70</xdr:row>
      <xdr:rowOff>150711</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4541500" y="12050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68</xdr:row>
      <xdr:rowOff>167238</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292795" y="118258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65774</xdr:rowOff>
    </xdr:from>
    <xdr:to>
      <xdr:col>72</xdr:col>
      <xdr:colOff>38100</xdr:colOff>
      <xdr:row>74</xdr:row>
      <xdr:rowOff>167374</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3652500" y="12753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12451</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436111" y="12528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84531</xdr:rowOff>
    </xdr:from>
    <xdr:to>
      <xdr:col>67</xdr:col>
      <xdr:colOff>101600</xdr:colOff>
      <xdr:row>75</xdr:row>
      <xdr:rowOff>14681</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2763500" y="12771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31208</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547111" y="12547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2" name="積立金グラフ枠">
          <a:extLst>
            <a:ext uri="{FF2B5EF4-FFF2-40B4-BE49-F238E27FC236}">
              <a16:creationId xmlns:a16="http://schemas.microsoft.com/office/drawing/2014/main" id="{00000000-0008-0000-0600-0000A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65342</xdr:rowOff>
    </xdr:from>
    <xdr:to>
      <xdr:col>85</xdr:col>
      <xdr:colOff>126364</xdr:colOff>
      <xdr:row>99</xdr:row>
      <xdr:rowOff>17538</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6317595" y="15495842"/>
          <a:ext cx="1269" cy="14952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21365</xdr:rowOff>
    </xdr:from>
    <xdr:ext cx="469744" cy="259045"/>
    <xdr:sp macro="" textlink="">
      <xdr:nvSpPr>
        <xdr:cNvPr id="674" name="積立金最小値テキスト">
          <a:extLst>
            <a:ext uri="{FF2B5EF4-FFF2-40B4-BE49-F238E27FC236}">
              <a16:creationId xmlns:a16="http://schemas.microsoft.com/office/drawing/2014/main" id="{00000000-0008-0000-0600-0000A2020000}"/>
            </a:ext>
          </a:extLst>
        </xdr:cNvPr>
        <xdr:cNvSpPr txBox="1"/>
      </xdr:nvSpPr>
      <xdr:spPr>
        <a:xfrm>
          <a:off x="16370300" y="16994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17538</xdr:rowOff>
    </xdr:from>
    <xdr:to>
      <xdr:col>86</xdr:col>
      <xdr:colOff>25400</xdr:colOff>
      <xdr:row>99</xdr:row>
      <xdr:rowOff>17538</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6230600" y="16991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12019</xdr:rowOff>
    </xdr:from>
    <xdr:ext cx="599010" cy="259045"/>
    <xdr:sp macro="" textlink="">
      <xdr:nvSpPr>
        <xdr:cNvPr id="676" name="積立金最大値テキスト">
          <a:extLst>
            <a:ext uri="{FF2B5EF4-FFF2-40B4-BE49-F238E27FC236}">
              <a16:creationId xmlns:a16="http://schemas.microsoft.com/office/drawing/2014/main" id="{00000000-0008-0000-0600-0000A4020000}"/>
            </a:ext>
          </a:extLst>
        </xdr:cNvPr>
        <xdr:cNvSpPr txBox="1"/>
      </xdr:nvSpPr>
      <xdr:spPr>
        <a:xfrm>
          <a:off x="16370300" y="15271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65342</xdr:rowOff>
    </xdr:from>
    <xdr:to>
      <xdr:col>86</xdr:col>
      <xdr:colOff>25400</xdr:colOff>
      <xdr:row>90</xdr:row>
      <xdr:rowOff>65342</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5495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61913</xdr:rowOff>
    </xdr:from>
    <xdr:to>
      <xdr:col>85</xdr:col>
      <xdr:colOff>127000</xdr:colOff>
      <xdr:row>96</xdr:row>
      <xdr:rowOff>164643</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5481300" y="16521113"/>
          <a:ext cx="838200" cy="102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61828</xdr:rowOff>
    </xdr:from>
    <xdr:ext cx="534377" cy="259045"/>
    <xdr:sp macro="" textlink="">
      <xdr:nvSpPr>
        <xdr:cNvPr id="679" name="積立金平均値テキスト">
          <a:extLst>
            <a:ext uri="{FF2B5EF4-FFF2-40B4-BE49-F238E27FC236}">
              <a16:creationId xmlns:a16="http://schemas.microsoft.com/office/drawing/2014/main" id="{00000000-0008-0000-0600-0000A7020000}"/>
            </a:ext>
          </a:extLst>
        </xdr:cNvPr>
        <xdr:cNvSpPr txBox="1"/>
      </xdr:nvSpPr>
      <xdr:spPr>
        <a:xfrm>
          <a:off x="16370300" y="165210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83401</xdr:rowOff>
    </xdr:from>
    <xdr:to>
      <xdr:col>85</xdr:col>
      <xdr:colOff>177800</xdr:colOff>
      <xdr:row>97</xdr:row>
      <xdr:rowOff>13551</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6268700" y="16542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122910</xdr:rowOff>
    </xdr:from>
    <xdr:to>
      <xdr:col>81</xdr:col>
      <xdr:colOff>50800</xdr:colOff>
      <xdr:row>96</xdr:row>
      <xdr:rowOff>164643</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4592300" y="16582110"/>
          <a:ext cx="889000" cy="41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149619</xdr:rowOff>
    </xdr:from>
    <xdr:to>
      <xdr:col>81</xdr:col>
      <xdr:colOff>101600</xdr:colOff>
      <xdr:row>97</xdr:row>
      <xdr:rowOff>79769</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5430500" y="1660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70896</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5214111" y="16701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159652</xdr:rowOff>
    </xdr:from>
    <xdr:to>
      <xdr:col>76</xdr:col>
      <xdr:colOff>114300</xdr:colOff>
      <xdr:row>96</xdr:row>
      <xdr:rowOff>122910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3703300" y="16275952"/>
          <a:ext cx="889000" cy="306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78626</xdr:rowOff>
    </xdr:from>
    <xdr:to>
      <xdr:col>76</xdr:col>
      <xdr:colOff>165100</xdr:colOff>
      <xdr:row>97</xdr:row>
      <xdr:rowOff>8776</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4541500" y="16537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171353</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325111" y="16630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159652</xdr:rowOff>
    </xdr:from>
    <xdr:to>
      <xdr:col>71</xdr:col>
      <xdr:colOff>177800</xdr:colOff>
      <xdr:row>95</xdr:row>
      <xdr:rowOff>62485</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2814300" y="16275952"/>
          <a:ext cx="889000" cy="74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22746</xdr:rowOff>
    </xdr:from>
    <xdr:to>
      <xdr:col>72</xdr:col>
      <xdr:colOff>38100</xdr:colOff>
      <xdr:row>96</xdr:row>
      <xdr:rowOff>124346</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3652500" y="16481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115473</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436111" y="16574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94590</xdr:rowOff>
    </xdr:from>
    <xdr:to>
      <xdr:col>67</xdr:col>
      <xdr:colOff>101600</xdr:colOff>
      <xdr:row>98</xdr:row>
      <xdr:rowOff>24740</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2763500" y="1672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15867</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2547111" y="16817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11113</xdr:rowOff>
    </xdr:from>
    <xdr:to>
      <xdr:col>85</xdr:col>
      <xdr:colOff>177800</xdr:colOff>
      <xdr:row>96</xdr:row>
      <xdr:rowOff>112713</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6268700" y="16470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33990</xdr:rowOff>
    </xdr:from>
    <xdr:ext cx="534377" cy="259045"/>
    <xdr:sp macro="" textlink="">
      <xdr:nvSpPr>
        <xdr:cNvPr id="698" name="積立金該当値テキスト">
          <a:extLst>
            <a:ext uri="{FF2B5EF4-FFF2-40B4-BE49-F238E27FC236}">
              <a16:creationId xmlns:a16="http://schemas.microsoft.com/office/drawing/2014/main" id="{00000000-0008-0000-0600-0000BA020000}"/>
            </a:ext>
          </a:extLst>
        </xdr:cNvPr>
        <xdr:cNvSpPr txBox="1"/>
      </xdr:nvSpPr>
      <xdr:spPr>
        <a:xfrm>
          <a:off x="16370300" y="16321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113843</xdr:rowOff>
    </xdr:from>
    <xdr:to>
      <xdr:col>81</xdr:col>
      <xdr:colOff>101600</xdr:colOff>
      <xdr:row>97</xdr:row>
      <xdr:rowOff>43993</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5430500" y="16573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60520</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14111" y="16348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72110</xdr:rowOff>
    </xdr:from>
    <xdr:to>
      <xdr:col>76</xdr:col>
      <xdr:colOff>165100</xdr:colOff>
      <xdr:row>97</xdr:row>
      <xdr:rowOff>2260</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4541500" y="16531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18787</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325111" y="16306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108852</xdr:rowOff>
    </xdr:from>
    <xdr:to>
      <xdr:col>72</xdr:col>
      <xdr:colOff>38100</xdr:colOff>
      <xdr:row>95</xdr:row>
      <xdr:rowOff>39002</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3652500" y="1622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55529</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436111" y="16000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11685</xdr:rowOff>
    </xdr:from>
    <xdr:to>
      <xdr:col>67</xdr:col>
      <xdr:colOff>101600</xdr:colOff>
      <xdr:row>95</xdr:row>
      <xdr:rowOff>113285</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2763500" y="16299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129812</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547111" y="16074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5" name="投資及び出資金グラフ枠">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150844</xdr:rowOff>
    </xdr:from>
    <xdr:to>
      <xdr:col>116</xdr:col>
      <xdr:colOff>62864</xdr:colOff>
      <xdr:row>38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flipV="1">
          <a:off x="22159595" y="5294344"/>
          <a:ext cx="1269" cy="1246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27" name="投資及び出資金最小値テキスト">
          <a:extLst>
            <a:ext uri="{FF2B5EF4-FFF2-40B4-BE49-F238E27FC236}">
              <a16:creationId xmlns:a16="http://schemas.microsoft.com/office/drawing/2014/main" id="{00000000-0008-0000-0600-0000D7020000}"/>
            </a:ext>
          </a:extLst>
        </xdr:cNvPr>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97521</xdr:rowOff>
    </xdr:from>
    <xdr:ext cx="534377" cy="259045"/>
    <xdr:sp macro="" textlink="">
      <xdr:nvSpPr>
        <xdr:cNvPr id="729" name="投資及び出資金最大値テキスト">
          <a:extLst>
            <a:ext uri="{FF2B5EF4-FFF2-40B4-BE49-F238E27FC236}">
              <a16:creationId xmlns:a16="http://schemas.microsoft.com/office/drawing/2014/main" id="{00000000-0008-0000-0600-0000D9020000}"/>
            </a:ext>
          </a:extLst>
        </xdr:cNvPr>
        <xdr:cNvSpPr txBox="1"/>
      </xdr:nvSpPr>
      <xdr:spPr>
        <a:xfrm>
          <a:off x="22212300" y="506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150844</xdr:rowOff>
    </xdr:from>
    <xdr:to>
      <xdr:col>116</xdr:col>
      <xdr:colOff>152400</xdr:colOff>
      <xdr:row>30</xdr:row>
      <xdr:rowOff>150844</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2072600" y="5294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143929</xdr:rowOff>
    </xdr:from>
    <xdr:to>
      <xdr:col>116</xdr:col>
      <xdr:colOff>63500</xdr:colOff>
      <xdr:row>36</xdr:row>
      <xdr:rowOff>40145</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flipV="1">
          <a:off x="21323300" y="6144679"/>
          <a:ext cx="838200" cy="67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71156</xdr:rowOff>
    </xdr:from>
    <xdr:ext cx="469744" cy="259045"/>
    <xdr:sp macro="" textlink="">
      <xdr:nvSpPr>
        <xdr:cNvPr id="732" name="投資及び出資金平均値テキスト">
          <a:extLst>
            <a:ext uri="{FF2B5EF4-FFF2-40B4-BE49-F238E27FC236}">
              <a16:creationId xmlns:a16="http://schemas.microsoft.com/office/drawing/2014/main" id="{00000000-0008-0000-0600-0000DC020000}"/>
            </a:ext>
          </a:extLst>
        </xdr:cNvPr>
        <xdr:cNvSpPr txBox="1"/>
      </xdr:nvSpPr>
      <xdr:spPr>
        <a:xfrm>
          <a:off x="22212300" y="6243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92729</xdr:rowOff>
    </xdr:from>
    <xdr:to>
      <xdr:col>116</xdr:col>
      <xdr:colOff>114300</xdr:colOff>
      <xdr:row>37</xdr:row>
      <xdr:rowOff>22879</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2110700" y="6264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6483</xdr:rowOff>
    </xdr:from>
    <xdr:to>
      <xdr:col>111</xdr:col>
      <xdr:colOff>177800</xdr:colOff>
      <xdr:row>36</xdr:row>
      <xdr:rowOff>40145</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0434300" y="6178683"/>
          <a:ext cx="889000" cy="33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112903</xdr:rowOff>
    </xdr:from>
    <xdr:to>
      <xdr:col>112</xdr:col>
      <xdr:colOff>38100</xdr:colOff>
      <xdr:row>37</xdr:row>
      <xdr:rowOff>43053</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21272500" y="6285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34180</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21088428" y="6377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35</xdr:row>
      <xdr:rowOff>105353</xdr:rowOff>
    </xdr:from>
    <xdr:to>
      <xdr:col>107</xdr:col>
      <xdr:colOff>50800</xdr:colOff>
      <xdr:row>36</xdr:row>
      <xdr:rowOff>6483</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9545300" y="6106103"/>
          <a:ext cx="889000" cy="72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133591</xdr:rowOff>
    </xdr:from>
    <xdr:to>
      <xdr:col>107</xdr:col>
      <xdr:colOff>101600</xdr:colOff>
      <xdr:row>37</xdr:row>
      <xdr:rowOff>63741</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0383500" y="6305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54868</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0199428" y="6398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35</xdr:row>
      <xdr:rowOff>12198</xdr:rowOff>
    </xdr:from>
    <xdr:to>
      <xdr:col>102</xdr:col>
      <xdr:colOff>114300</xdr:colOff>
      <xdr:row>35</xdr:row>
      <xdr:rowOff>105353</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656300" y="6012948"/>
          <a:ext cx="889000" cy="93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114503</xdr:rowOff>
    </xdr:from>
    <xdr:to>
      <xdr:col>102</xdr:col>
      <xdr:colOff>165100</xdr:colOff>
      <xdr:row>37</xdr:row>
      <xdr:rowOff>44653</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9494500" y="6286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35780</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10428" y="6379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87471</xdr:rowOff>
    </xdr:from>
    <xdr:to>
      <xdr:col>98</xdr:col>
      <xdr:colOff>38100</xdr:colOff>
      <xdr:row>37</xdr:row>
      <xdr:rowOff>17621</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18605500" y="625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8748</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8421428" y="6352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93129</xdr:rowOff>
    </xdr:from>
    <xdr:to>
      <xdr:col>116</xdr:col>
      <xdr:colOff>114300</xdr:colOff>
      <xdr:row>36</xdr:row>
      <xdr:rowOff>23279</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2110700" y="6093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116006</xdr:rowOff>
    </xdr:from>
    <xdr:ext cx="469744" cy="259045"/>
    <xdr:sp macro="" textlink="">
      <xdr:nvSpPr>
        <xdr:cNvPr id="751" name="投資及び出資金該当値テキスト">
          <a:extLst>
            <a:ext uri="{FF2B5EF4-FFF2-40B4-BE49-F238E27FC236}">
              <a16:creationId xmlns:a16="http://schemas.microsoft.com/office/drawing/2014/main" id="{00000000-0008-0000-0600-0000EF020000}"/>
            </a:ext>
          </a:extLst>
        </xdr:cNvPr>
        <xdr:cNvSpPr txBox="1"/>
      </xdr:nvSpPr>
      <xdr:spPr>
        <a:xfrm>
          <a:off x="22212300" y="5945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160795</xdr:rowOff>
    </xdr:from>
    <xdr:to>
      <xdr:col>112</xdr:col>
      <xdr:colOff>38100</xdr:colOff>
      <xdr:row>36</xdr:row>
      <xdr:rowOff>90945</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1272500" y="6161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107472</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5936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35</xdr:row>
      <xdr:rowOff>127133</xdr:rowOff>
    </xdr:from>
    <xdr:to>
      <xdr:col>107</xdr:col>
      <xdr:colOff>101600</xdr:colOff>
      <xdr:row>36</xdr:row>
      <xdr:rowOff>57283</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20383500" y="612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73810</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5903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35</xdr:row>
      <xdr:rowOff>54553</xdr:rowOff>
    </xdr:from>
    <xdr:to>
      <xdr:col>102</xdr:col>
      <xdr:colOff>165100</xdr:colOff>
      <xdr:row>35</xdr:row>
      <xdr:rowOff>156153</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9494500" y="6055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1230</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10428" y="5830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34</xdr:row>
      <xdr:rowOff>132848</xdr:rowOff>
    </xdr:from>
    <xdr:to>
      <xdr:col>98</xdr:col>
      <xdr:colOff>38100</xdr:colOff>
      <xdr:row>35</xdr:row>
      <xdr:rowOff>62998</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18605500" y="5962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33</xdr:row>
      <xdr:rowOff>79525</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21428" y="5737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0" name="貸付金グラフ枠">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139014</xdr:rowOff>
    </xdr:from>
    <xdr:to>
      <xdr:col>116</xdr:col>
      <xdr:colOff>62864</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flipV="1">
          <a:off x="22159595" y="8882964"/>
          <a:ext cx="1269" cy="1200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2" name="貸付金最小値テキスト">
          <a:extLst>
            <a:ext uri="{FF2B5EF4-FFF2-40B4-BE49-F238E27FC236}">
              <a16:creationId xmlns:a16="http://schemas.microsoft.com/office/drawing/2014/main" id="{00000000-0008-0000-0600-00000E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85691</xdr:rowOff>
    </xdr:from>
    <xdr:ext cx="534377" cy="259045"/>
    <xdr:sp macro="" textlink="">
      <xdr:nvSpPr>
        <xdr:cNvPr id="784" name="貸付金最大値テキスト">
          <a:extLst>
            <a:ext uri="{FF2B5EF4-FFF2-40B4-BE49-F238E27FC236}">
              <a16:creationId xmlns:a16="http://schemas.microsoft.com/office/drawing/2014/main" id="{00000000-0008-0000-0600-000010030000}"/>
            </a:ext>
          </a:extLst>
        </xdr:cNvPr>
        <xdr:cNvSpPr txBox="1"/>
      </xdr:nvSpPr>
      <xdr:spPr>
        <a:xfrm>
          <a:off x="22212300" y="865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139014</xdr:rowOff>
    </xdr:from>
    <xdr:to>
      <xdr:col>116</xdr:col>
      <xdr:colOff>152400</xdr:colOff>
      <xdr:row>51</xdr:row>
      <xdr:rowOff>139014</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2072600" y="8882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63850</xdr:rowOff>
    </xdr:from>
    <xdr:to>
      <xdr:col>116</xdr:col>
      <xdr:colOff>63500</xdr:colOff>
      <xdr:row>58</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1323300" y="9836500"/>
          <a:ext cx="838200" cy="247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86255</xdr:rowOff>
    </xdr:from>
    <xdr:ext cx="469744" cy="259045"/>
    <xdr:sp macro="" textlink="">
      <xdr:nvSpPr>
        <xdr:cNvPr id="787" name="貸付金平均値テキスト">
          <a:extLst>
            <a:ext uri="{FF2B5EF4-FFF2-40B4-BE49-F238E27FC236}">
              <a16:creationId xmlns:a16="http://schemas.microsoft.com/office/drawing/2014/main" id="{00000000-0008-0000-0600-000013030000}"/>
            </a:ext>
          </a:extLst>
        </xdr:cNvPr>
        <xdr:cNvSpPr txBox="1"/>
      </xdr:nvSpPr>
      <xdr:spPr>
        <a:xfrm>
          <a:off x="22212300" y="98589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107828</xdr:rowOff>
    </xdr:from>
    <xdr:to>
      <xdr:col>116</xdr:col>
      <xdr:colOff>114300</xdr:colOff>
      <xdr:row>58</xdr:row>
      <xdr:rowOff>37978</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2110700" y="9880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166355</xdr:rowOff>
    </xdr:from>
    <xdr:to>
      <xdr:col>111</xdr:col>
      <xdr:colOff>177800</xdr:colOff>
      <xdr:row>58</xdr:row>
      <xdr:rowOff>139700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20434300" y="9939005"/>
          <a:ext cx="889000" cy="144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113954</xdr:rowOff>
    </xdr:from>
    <xdr:to>
      <xdr:col>112</xdr:col>
      <xdr:colOff>38100</xdr:colOff>
      <xdr:row>58</xdr:row>
      <xdr:rowOff>44104</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1272500" y="9886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60631</xdr:rowOff>
    </xdr:from>
    <xdr:ext cx="469744"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1088428" y="9661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166355</xdr:rowOff>
    </xdr:from>
    <xdr:to>
      <xdr:col>107</xdr:col>
      <xdr:colOff>50800</xdr:colOff>
      <xdr:row>58</xdr:row>
      <xdr:rowOff>21423</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19545300" y="9939005"/>
          <a:ext cx="889000" cy="26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109108</xdr:rowOff>
    </xdr:from>
    <xdr:to>
      <xdr:col>107</xdr:col>
      <xdr:colOff>101600</xdr:colOff>
      <xdr:row>58</xdr:row>
      <xdr:rowOff>39258</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0383500" y="9881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55785</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0199428" y="9656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21423</xdr:rowOff>
    </xdr:from>
    <xdr:to>
      <xdr:col>102</xdr:col>
      <xdr:colOff>114300</xdr:colOff>
      <xdr:row>58</xdr:row>
      <xdr:rowOff>24074</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18656300" y="9965523"/>
          <a:ext cx="889000" cy="2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97587</xdr:rowOff>
    </xdr:from>
    <xdr:to>
      <xdr:col>102</xdr:col>
      <xdr:colOff>165100</xdr:colOff>
      <xdr:row>58</xdr:row>
      <xdr:rowOff>27737</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9494500" y="987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44264</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9310428" y="9645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130002</xdr:rowOff>
    </xdr:from>
    <xdr:to>
      <xdr:col>98</xdr:col>
      <xdr:colOff>38100</xdr:colOff>
      <xdr:row>58</xdr:row>
      <xdr:rowOff>60152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18605500" y="9902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76679</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8421428" y="9677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13050</xdr:rowOff>
    </xdr:from>
    <xdr:to>
      <xdr:col>116</xdr:col>
      <xdr:colOff>114300</xdr:colOff>
      <xdr:row>57</xdr:row>
      <xdr:rowOff>114650</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2110700" y="978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35927</xdr:rowOff>
    </xdr:from>
    <xdr:ext cx="469744" cy="259045"/>
    <xdr:sp macro="" textlink="">
      <xdr:nvSpPr>
        <xdr:cNvPr id="806" name="貸付金該当値テキスト">
          <a:extLst>
            <a:ext uri="{FF2B5EF4-FFF2-40B4-BE49-F238E27FC236}">
              <a16:creationId xmlns:a16="http://schemas.microsoft.com/office/drawing/2014/main" id="{00000000-0008-0000-0600-000026030000}"/>
            </a:ext>
          </a:extLst>
        </xdr:cNvPr>
        <xdr:cNvSpPr txBox="1"/>
      </xdr:nvSpPr>
      <xdr:spPr>
        <a:xfrm>
          <a:off x="22212300" y="963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115555</xdr:rowOff>
    </xdr:from>
    <xdr:to>
      <xdr:col>107</xdr:col>
      <xdr:colOff>101600</xdr:colOff>
      <xdr:row>58</xdr:row>
      <xdr:rowOff>45705</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20383500" y="9888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36832</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9980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142073</xdr:rowOff>
    </xdr:from>
    <xdr:to>
      <xdr:col>102</xdr:col>
      <xdr:colOff>165100</xdr:colOff>
      <xdr:row>58</xdr:row>
      <xdr:rowOff>72223</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9494500" y="9914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63350</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10007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144724</xdr:rowOff>
    </xdr:from>
    <xdr:to>
      <xdr:col>98</xdr:col>
      <xdr:colOff>38100</xdr:colOff>
      <xdr:row>58</xdr:row>
      <xdr:rowOff>74874</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18605500" y="9917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66001</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10010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0" name="繰出金グラフ枠">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162462</xdr:rowOff>
    </xdr:from>
    <xdr:to>
      <xdr:col>116</xdr:col>
      <xdr:colOff>62864</xdr:colOff>
      <xdr:row>78</xdr:row>
      <xdr:rowOff>78141</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flipV="1">
          <a:off x="22159595" y="12163962"/>
          <a:ext cx="1269" cy="12872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81968</xdr:rowOff>
    </xdr:from>
    <xdr:ext cx="534377" cy="259045"/>
    <xdr:sp macro="" textlink="">
      <xdr:nvSpPr>
        <xdr:cNvPr id="842" name="繰出金最小値テキスト">
          <a:extLst>
            <a:ext uri="{FF2B5EF4-FFF2-40B4-BE49-F238E27FC236}">
              <a16:creationId xmlns:a16="http://schemas.microsoft.com/office/drawing/2014/main" id="{00000000-0008-0000-0600-00004A030000}"/>
            </a:ext>
          </a:extLst>
        </xdr:cNvPr>
        <xdr:cNvSpPr txBox="1"/>
      </xdr:nvSpPr>
      <xdr:spPr>
        <a:xfrm>
          <a:off x="22212300" y="13455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78141</xdr:rowOff>
    </xdr:from>
    <xdr:to>
      <xdr:col>116</xdr:col>
      <xdr:colOff>152400</xdr:colOff>
      <xdr:row>78</xdr:row>
      <xdr:rowOff>78141</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3451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109139</xdr:rowOff>
    </xdr:from>
    <xdr:ext cx="534377" cy="259045"/>
    <xdr:sp macro="" textlink="">
      <xdr:nvSpPr>
        <xdr:cNvPr id="844" name="繰出金最大値テキスト">
          <a:extLst>
            <a:ext uri="{FF2B5EF4-FFF2-40B4-BE49-F238E27FC236}">
              <a16:creationId xmlns:a16="http://schemas.microsoft.com/office/drawing/2014/main" id="{00000000-0008-0000-0600-00004C030000}"/>
            </a:ext>
          </a:extLst>
        </xdr:cNvPr>
        <xdr:cNvSpPr txBox="1"/>
      </xdr:nvSpPr>
      <xdr:spPr>
        <a:xfrm>
          <a:off x="22212300" y="11939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162462</xdr:rowOff>
    </xdr:from>
    <xdr:to>
      <xdr:col>116</xdr:col>
      <xdr:colOff>152400</xdr:colOff>
      <xdr:row>70</xdr:row>
      <xdr:rowOff>162462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21639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84706</xdr:rowOff>
    </xdr:from>
    <xdr:to>
      <xdr:col>116</xdr:col>
      <xdr:colOff>63500</xdr:colOff>
      <xdr:row>72</xdr:row>
      <xdr:rowOff>126670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1323300" y="12429106"/>
          <a:ext cx="838200" cy="41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73042</xdr:rowOff>
    </xdr:from>
    <xdr:ext cx="534377" cy="259045"/>
    <xdr:sp macro="" textlink="">
      <xdr:nvSpPr>
        <xdr:cNvPr id="847" name="繰出金平均値テキスト">
          <a:extLst>
            <a:ext uri="{FF2B5EF4-FFF2-40B4-BE49-F238E27FC236}">
              <a16:creationId xmlns:a16="http://schemas.microsoft.com/office/drawing/2014/main" id="{00000000-0008-0000-0600-00004F030000}"/>
            </a:ext>
          </a:extLst>
        </xdr:cNvPr>
        <xdr:cNvSpPr txBox="1"/>
      </xdr:nvSpPr>
      <xdr:spPr>
        <a:xfrm>
          <a:off x="22212300" y="125888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94615</xdr:rowOff>
    </xdr:from>
    <xdr:to>
      <xdr:col>116</xdr:col>
      <xdr:colOff>114300</xdr:colOff>
      <xdr:row>74</xdr:row>
      <xdr:rowOff>24765</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2110700" y="12610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84706</xdr:rowOff>
    </xdr:from>
    <xdr:to>
      <xdr:col>111</xdr:col>
      <xdr:colOff>177800</xdr:colOff>
      <xdr:row>73</xdr:row>
      <xdr:rowOff>16419</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0434300" y="12429106"/>
          <a:ext cx="889000" cy="103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109670</xdr:rowOff>
    </xdr:from>
    <xdr:to>
      <xdr:col>112</xdr:col>
      <xdr:colOff>38100</xdr:colOff>
      <xdr:row>73</xdr:row>
      <xdr:rowOff>39820</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1272500" y="12454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30947</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1056111" y="12546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16419</xdr:rowOff>
    </xdr:from>
    <xdr:to>
      <xdr:col>107</xdr:col>
      <xdr:colOff>50800</xdr:colOff>
      <xdr:row>73</xdr:row>
      <xdr:rowOff>19946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9545300" y="12532269"/>
          <a:ext cx="889000" cy="3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64178</xdr:rowOff>
    </xdr:from>
    <xdr:to>
      <xdr:col>107</xdr:col>
      <xdr:colOff>101600</xdr:colOff>
      <xdr:row>72</xdr:row>
      <xdr:rowOff>165778</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0383500" y="12408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10855</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0167111" y="12183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19946</xdr:rowOff>
    </xdr:from>
    <xdr:to>
      <xdr:col>102</xdr:col>
      <xdr:colOff>114300</xdr:colOff>
      <xdr:row>73</xdr:row>
      <xdr:rowOff>83269</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18656300" y="12535796"/>
          <a:ext cx="889000" cy="63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37433</xdr:rowOff>
    </xdr:from>
    <xdr:to>
      <xdr:col>102</xdr:col>
      <xdr:colOff>165100</xdr:colOff>
      <xdr:row>72</xdr:row>
      <xdr:rowOff>139033</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9494500" y="12381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155560</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9278111" y="12157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130799</xdr:rowOff>
    </xdr:from>
    <xdr:to>
      <xdr:col>98</xdr:col>
      <xdr:colOff>38100</xdr:colOff>
      <xdr:row>73</xdr:row>
      <xdr:rowOff>60949</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8605500" y="12475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77476</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389111" y="12250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75870</xdr:rowOff>
    </xdr:from>
    <xdr:to>
      <xdr:col>116</xdr:col>
      <xdr:colOff>114300</xdr:colOff>
      <xdr:row>73</xdr:row>
      <xdr:rowOff>6020</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2110700" y="12420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98747</xdr:rowOff>
    </xdr:from>
    <xdr:ext cx="534377" cy="259045"/>
    <xdr:sp macro="" textlink="">
      <xdr:nvSpPr>
        <xdr:cNvPr id="866" name="繰出金該当値テキスト">
          <a:extLst>
            <a:ext uri="{FF2B5EF4-FFF2-40B4-BE49-F238E27FC236}">
              <a16:creationId xmlns:a16="http://schemas.microsoft.com/office/drawing/2014/main" id="{00000000-0008-0000-0600-000062030000}"/>
            </a:ext>
          </a:extLst>
        </xdr:cNvPr>
        <xdr:cNvSpPr txBox="1"/>
      </xdr:nvSpPr>
      <xdr:spPr>
        <a:xfrm>
          <a:off x="22212300" y="12271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33906</xdr:rowOff>
    </xdr:from>
    <xdr:to>
      <xdr:col>112</xdr:col>
      <xdr:colOff>38100</xdr:colOff>
      <xdr:row>72</xdr:row>
      <xdr:rowOff>135506</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1272500" y="12378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152033</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056111" y="12153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137069</xdr:rowOff>
    </xdr:from>
    <xdr:to>
      <xdr:col>107</xdr:col>
      <xdr:colOff>101600</xdr:colOff>
      <xdr:row>73</xdr:row>
      <xdr:rowOff>67219</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0383500" y="12481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58346</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2574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140596</xdr:rowOff>
    </xdr:from>
    <xdr:to>
      <xdr:col>102</xdr:col>
      <xdr:colOff>165100</xdr:colOff>
      <xdr:row>73</xdr:row>
      <xdr:rowOff>70746</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9494500" y="12484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61873</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278111" y="12577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32469</xdr:rowOff>
    </xdr:from>
    <xdr:to>
      <xdr:col>98</xdr:col>
      <xdr:colOff>38100</xdr:colOff>
      <xdr:row>73</xdr:row>
      <xdr:rowOff>134069</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8605500" y="12548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125196</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389111" y="12641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9" name="前年度繰上充用金グラフ枠">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1" name="前年度繰上充用金最小値テキスト">
          <a:extLst>
            <a:ext uri="{FF2B5EF4-FFF2-40B4-BE49-F238E27FC236}">
              <a16:creationId xmlns:a16="http://schemas.microsoft.com/office/drawing/2014/main" id="{00000000-0008-0000-0600-00007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3" name="前年度繰上充用金最大値テキスト">
          <a:extLst>
            <a:ext uri="{FF2B5EF4-FFF2-40B4-BE49-F238E27FC236}">
              <a16:creationId xmlns:a16="http://schemas.microsoft.com/office/drawing/2014/main" id="{00000000-0008-0000-0600-00007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6" name="前年度繰上充用金平均値テキスト">
          <a:extLst>
            <a:ext uri="{FF2B5EF4-FFF2-40B4-BE49-F238E27FC236}">
              <a16:creationId xmlns:a16="http://schemas.microsoft.com/office/drawing/2014/main" id="{00000000-0008-0000-0600-00008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5" name="前年度繰上充用金該当値テキスト">
          <a:extLst>
            <a:ext uri="{FF2B5EF4-FFF2-40B4-BE49-F238E27FC236}">
              <a16:creationId xmlns:a16="http://schemas.microsoft.com/office/drawing/2014/main" id="{00000000-0008-0000-0600-00009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4" name="正方形/長方形 923">
          <a:extLst>
            <a:ext uri="{FF2B5EF4-FFF2-40B4-BE49-F238E27FC236}">
              <a16:creationId xmlns:a16="http://schemas.microsoft.com/office/drawing/2014/main" id="{00000000-0008-0000-0600-00009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主な構成項目である物件費では、住民一人当たり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132,547</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円となっており、前年比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17,391</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円の増となる。主な要因とし除却事業の増加や公共施設の光熱水費の増があげられる。また、普通建設事業費（うち新規整備）で住民一人当たり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35,543</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円であり、これは防災情報システム構築事業などの施設整備工事の増によるものである。公債費については、前年度ど同様に推移しており、令和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年度においても繰上償還を行っている。全体の事業費が増加する中で、経費の抑制を図るためには、物件費や普通建設事業費を中心に事務事業の見直しが必要となる。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福島県会津美里町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18,117
18,064
276.33
13,764,033
12,819,407
741,066
7,578,626
10,697,554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15276</xdr:rowOff>
    </xdr:from>
    <xdr:to>
      <xdr:col>24</xdr:col>
      <xdr:colOff>62865</xdr:colOff>
      <xdr:row>39</xdr:row>
      <xdr:rowOff>44668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158776"/>
          <a:ext cx="1270" cy="1572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48495</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735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44668</xdr:rowOff>
    </xdr:from>
    <xdr:to>
      <xdr:col>24</xdr:col>
      <xdr:colOff>152400</xdr:colOff>
      <xdr:row>39</xdr:row>
      <xdr:rowOff>44668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731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133403</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4934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8,981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15276</xdr:rowOff>
    </xdr:from>
    <xdr:to>
      <xdr:col>24</xdr:col>
      <xdr:colOff>152400</xdr:colOff>
      <xdr:row>30</xdr:row>
      <xdr:rowOff>15276</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158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112595</xdr:rowOff>
    </xdr:from>
    <xdr:to>
      <xdr:col>24</xdr:col>
      <xdr:colOff>63500</xdr:colOff>
      <xdr:row>36</xdr:row>
      <xdr:rowOff>136761</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6284795"/>
          <a:ext cx="838200" cy="24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101653</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59309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78776</xdr:rowOff>
    </xdr:from>
    <xdr:to>
      <xdr:col>24</xdr:col>
      <xdr:colOff>114300</xdr:colOff>
      <xdr:row>36</xdr:row>
      <xdr:rowOff>8926</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07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136761</xdr:rowOff>
    </xdr:from>
    <xdr:to>
      <xdr:col>19</xdr:col>
      <xdr:colOff>177800</xdr:colOff>
      <xdr:row>37</xdr:row>
      <xdr:rowOff>57404</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6308961"/>
          <a:ext cx="889000" cy="92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3665</xdr:rowOff>
    </xdr:from>
    <xdr:to>
      <xdr:col>20</xdr:col>
      <xdr:colOff>38100</xdr:colOff>
      <xdr:row>36</xdr:row>
      <xdr:rowOff>105265</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17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121792</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5951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57404</xdr:rowOff>
    </xdr:from>
    <xdr:to>
      <xdr:col>15</xdr:col>
      <xdr:colOff>50800</xdr:colOff>
      <xdr:row>37</xdr:row>
      <xdr:rowOff>112268</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640105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51671</xdr:rowOff>
    </xdr:from>
    <xdr:to>
      <xdr:col>15</xdr:col>
      <xdr:colOff>101600</xdr:colOff>
      <xdr:row>36</xdr:row>
      <xdr:rowOff>153271</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223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169798</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5999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112268</xdr:rowOff>
    </xdr:from>
    <xdr:to>
      <xdr:col>10</xdr:col>
      <xdr:colOff>114300</xdr:colOff>
      <xdr:row>37</xdr:row>
      <xdr:rowOff>169745</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6455918"/>
          <a:ext cx="889000" cy="57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91186</xdr:rowOff>
    </xdr:from>
    <xdr:to>
      <xdr:col>10</xdr:col>
      <xdr:colOff>165100</xdr:colOff>
      <xdr:row>37</xdr:row>
      <xdr:rowOff>21336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63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37863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038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121557</xdr:rowOff>
    </xdr:from>
    <xdr:to>
      <xdr:col>6</xdr:col>
      <xdr:colOff>38100</xdr:colOff>
      <xdr:row>37</xdr:row>
      <xdr:rowOff>51707</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93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68234</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068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61795</xdr:rowOff>
    </xdr:from>
    <xdr:to>
      <xdr:col>24</xdr:col>
      <xdr:colOff>114300</xdr:colOff>
      <xdr:row>36</xdr:row>
      <xdr:rowOff>163395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233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40222</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6212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85961</xdr:rowOff>
    </xdr:from>
    <xdr:to>
      <xdr:col>20</xdr:col>
      <xdr:colOff>38100</xdr:colOff>
      <xdr:row>37</xdr:row>
      <xdr:rowOff>16111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258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7238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6350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6604</xdr:rowOff>
    </xdr:from>
    <xdr:to>
      <xdr:col>15</xdr:col>
      <xdr:colOff>101600</xdr:colOff>
      <xdr:row>37</xdr:row>
      <xdr:rowOff>108204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350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99331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6442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61468</xdr:rowOff>
    </xdr:from>
    <xdr:to>
      <xdr:col>10</xdr:col>
      <xdr:colOff>165100</xdr:colOff>
      <xdr:row>37</xdr:row>
      <xdr:rowOff>163068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405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154195</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6497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118945</xdr:rowOff>
    </xdr:from>
    <xdr:to>
      <xdr:col>6</xdr:col>
      <xdr:colOff>38100</xdr:colOff>
      <xdr:row>38</xdr:row>
      <xdr:rowOff>49095</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462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40222</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6555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43322</xdr:rowOff>
    </xdr:from>
    <xdr:to>
      <xdr:col>24</xdr:col>
      <xdr:colOff>62865</xdr:colOff>
      <xdr:row>57</xdr:row>
      <xdr:rowOff>34983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87272"/>
          <a:ext cx="1270" cy="1020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38810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811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34983</xdr:rowOff>
    </xdr:from>
    <xdr:to>
      <xdr:col>24</xdr:col>
      <xdr:colOff>152400</xdr:colOff>
      <xdr:row>57</xdr:row>
      <xdr:rowOff>34983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807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161449</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283,580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43322</xdr:rowOff>
    </xdr:from>
    <xdr:to>
      <xdr:col>24</xdr:col>
      <xdr:colOff>152400</xdr:colOff>
      <xdr:row>51</xdr:row>
      <xdr:rowOff>43322</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164590</xdr:rowOff>
    </xdr:from>
    <xdr:to>
      <xdr:col>24</xdr:col>
      <xdr:colOff>63500</xdr:colOff>
      <xdr:row>55</xdr:row>
      <xdr:rowOff>88036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251440"/>
          <a:ext cx="838200" cy="266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159357</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4176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9480</xdr:rowOff>
    </xdr:from>
    <xdr:to>
      <xdr:col>24</xdr:col>
      <xdr:colOff>114300</xdr:colOff>
      <xdr:row>55</xdr:row>
      <xdr:rowOff>111080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4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60312</xdr:rowOff>
    </xdr:from>
    <xdr:to>
      <xdr:col>19</xdr:col>
      <xdr:colOff>177800</xdr:colOff>
      <xdr:row>55</xdr:row>
      <xdr:rowOff>88036</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490062"/>
          <a:ext cx="889000" cy="2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119587</xdr:rowOff>
    </xdr:from>
    <xdr:to>
      <xdr:col>20</xdr:col>
      <xdr:colOff>38100</xdr:colOff>
      <xdr:row>56</xdr:row>
      <xdr:rowOff>49737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549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40864</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642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24678</xdr:rowOff>
    </xdr:from>
    <xdr:to>
      <xdr:col>15</xdr:col>
      <xdr:colOff>50800</xdr:colOff>
      <xdr:row>55</xdr:row>
      <xdr:rowOff>60312</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454428"/>
          <a:ext cx="889000" cy="35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95420</xdr:rowOff>
    </xdr:from>
    <xdr:to>
      <xdr:col>15</xdr:col>
      <xdr:colOff>101600</xdr:colOff>
      <xdr:row>56</xdr:row>
      <xdr:rowOff>25570</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5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16697</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617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100422</xdr:rowOff>
    </xdr:from>
    <xdr:to>
      <xdr:col>10</xdr:col>
      <xdr:colOff>114300</xdr:colOff>
      <xdr:row>55</xdr:row>
      <xdr:rowOff>24678</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015822"/>
          <a:ext cx="889000" cy="438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80497</xdr:rowOff>
    </xdr:from>
    <xdr:to>
      <xdr:col>10</xdr:col>
      <xdr:colOff>165100</xdr:colOff>
      <xdr:row>56</xdr:row>
      <xdr:rowOff>10647</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51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1774</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02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53179</xdr:rowOff>
    </xdr:from>
    <xdr:to>
      <xdr:col>6</xdr:col>
      <xdr:colOff>38100</xdr:colOff>
      <xdr:row>53</xdr:row>
      <xdr:rowOff>154779</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140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145906</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232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113790</xdr:rowOff>
    </xdr:from>
    <xdr:to>
      <xdr:col>24</xdr:col>
      <xdr:colOff>114300</xdr:colOff>
      <xdr:row>54</xdr:row>
      <xdr:rowOff>43940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20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136667</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052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37236</xdr:rowOff>
    </xdr:from>
    <xdr:to>
      <xdr:col>20</xdr:col>
      <xdr:colOff>38100</xdr:colOff>
      <xdr:row>55</xdr:row>
      <xdr:rowOff>138836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466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155363</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242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9512</xdr:rowOff>
    </xdr:from>
    <xdr:to>
      <xdr:col>15</xdr:col>
      <xdr:colOff>101600</xdr:colOff>
      <xdr:row>55</xdr:row>
      <xdr:rowOff>111112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439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127639</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214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145328</xdr:rowOff>
    </xdr:from>
    <xdr:to>
      <xdr:col>10</xdr:col>
      <xdr:colOff>165100</xdr:colOff>
      <xdr:row>55</xdr:row>
      <xdr:rowOff>75478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40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92005</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178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49622</xdr:rowOff>
    </xdr:from>
    <xdr:to>
      <xdr:col>6</xdr:col>
      <xdr:colOff>38100</xdr:colOff>
      <xdr:row>52</xdr:row>
      <xdr:rowOff>151222</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8965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167749</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8740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133619</xdr:rowOff>
    </xdr:from>
    <xdr:to>
      <xdr:col>24</xdr:col>
      <xdr:colOff>62865</xdr:colOff>
      <xdr:row>78</xdr:row>
      <xdr:rowOff>93094</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35119"/>
          <a:ext cx="1270" cy="1331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96921</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470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93094</xdr:rowOff>
    </xdr:from>
    <xdr:to>
      <xdr:col>24</xdr:col>
      <xdr:colOff>152400</xdr:colOff>
      <xdr:row>78</xdr:row>
      <xdr:rowOff>93094</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466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80296</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10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300,665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133619</xdr:rowOff>
    </xdr:from>
    <xdr:to>
      <xdr:col>24</xdr:col>
      <xdr:colOff>152400</xdr:colOff>
      <xdr:row>70</xdr:row>
      <xdr:rowOff>133619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35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68661</xdr:rowOff>
    </xdr:from>
    <xdr:to>
      <xdr:col>24</xdr:col>
      <xdr:colOff>63500</xdr:colOff>
      <xdr:row>77</xdr:row>
      <xdr:rowOff>121997</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3797300" y="13270311"/>
          <a:ext cx="838200" cy="5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57635</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9163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34759</xdr:rowOff>
    </xdr:from>
    <xdr:to>
      <xdr:col>24</xdr:col>
      <xdr:colOff>114300</xdr:colOff>
      <xdr:row>76</xdr:row>
      <xdr:rowOff>136359</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06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68661</xdr:rowOff>
    </xdr:from>
    <xdr:to>
      <xdr:col>19</xdr:col>
      <xdr:colOff>177800</xdr:colOff>
      <xdr:row>77</xdr:row>
      <xdr:rowOff>137497</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270311"/>
          <a:ext cx="889000" cy="68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163699</xdr:rowOff>
    </xdr:from>
    <xdr:to>
      <xdr:col>20</xdr:col>
      <xdr:colOff>38100</xdr:colOff>
      <xdr:row>77</xdr:row>
      <xdr:rowOff>93849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193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110375</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9691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59982</xdr:rowOff>
    </xdr:from>
    <xdr:to>
      <xdr:col>15</xdr:col>
      <xdr:colOff>50800</xdr:colOff>
      <xdr:row>77</xdr:row>
      <xdr:rowOff>137497</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261632"/>
          <a:ext cx="889000" cy="77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79510</xdr:rowOff>
    </xdr:from>
    <xdr:to>
      <xdr:col>15</xdr:col>
      <xdr:colOff>101600</xdr:colOff>
      <xdr:row>78</xdr:row>
      <xdr:rowOff>9660</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8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26187</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056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59982</xdr:rowOff>
    </xdr:from>
    <xdr:to>
      <xdr:col>10</xdr:col>
      <xdr:colOff>114300</xdr:colOff>
      <xdr:row>78</xdr:row>
      <xdr:rowOff>57934</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261632"/>
          <a:ext cx="889000" cy="169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7445</xdr:rowOff>
    </xdr:from>
    <xdr:to>
      <xdr:col>10</xdr:col>
      <xdr:colOff>165100</xdr:colOff>
      <xdr:row>77</xdr:row>
      <xdr:rowOff>109045</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0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125572</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2984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115838</xdr:rowOff>
    </xdr:from>
    <xdr:to>
      <xdr:col>6</xdr:col>
      <xdr:colOff>38100</xdr:colOff>
      <xdr:row>79</xdr:row>
      <xdr:rowOff>45988</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488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37115</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581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71197</xdr:rowOff>
    </xdr:from>
    <xdr:to>
      <xdr:col>24</xdr:col>
      <xdr:colOff>114300</xdr:colOff>
      <xdr:row>78</xdr:row>
      <xdr:rowOff>1347</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272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49624</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251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17861</xdr:rowOff>
    </xdr:from>
    <xdr:to>
      <xdr:col>20</xdr:col>
      <xdr:colOff>38100</xdr:colOff>
      <xdr:row>77</xdr:row>
      <xdr:rowOff>119461</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219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110588</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312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86697</xdr:rowOff>
    </xdr:from>
    <xdr:to>
      <xdr:col>15</xdr:col>
      <xdr:colOff>101600</xdr:colOff>
      <xdr:row>78</xdr:row>
      <xdr:rowOff>16847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288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7974</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381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9182</xdr:rowOff>
    </xdr:from>
    <xdr:to>
      <xdr:col>10</xdr:col>
      <xdr:colOff>165100</xdr:colOff>
      <xdr:row>77</xdr:row>
      <xdr:rowOff>110782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21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101909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303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7134</xdr:rowOff>
    </xdr:from>
    <xdr:to>
      <xdr:col>6</xdr:col>
      <xdr:colOff>38100</xdr:colOff>
      <xdr:row>78</xdr:row>
      <xdr:rowOff>108734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380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125261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155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161582</xdr:rowOff>
    </xdr:from>
    <xdr:to>
      <xdr:col>24</xdr:col>
      <xdr:colOff>62865</xdr:colOff>
      <xdr:row>98</xdr:row>
      <xdr:rowOff>168377</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592082"/>
          <a:ext cx="1270" cy="1378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754</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74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168377</xdr:rowOff>
    </xdr:from>
    <xdr:to>
      <xdr:col>24</xdr:col>
      <xdr:colOff>152400</xdr:colOff>
      <xdr:row>98</xdr:row>
      <xdr:rowOff>168377</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7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108259</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367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748,513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161582</xdr:rowOff>
    </xdr:from>
    <xdr:to>
      <xdr:col>24</xdr:col>
      <xdr:colOff>152400</xdr:colOff>
      <xdr:row>90</xdr:row>
      <xdr:rowOff>161582</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592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144146</xdr:rowOff>
    </xdr:from>
    <xdr:to>
      <xdr:col>24</xdr:col>
      <xdr:colOff>63500</xdr:colOff>
      <xdr:row>98</xdr:row>
      <xdr:rowOff>149282</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946246"/>
          <a:ext cx="838200" cy="5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43623</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742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20746</xdr:rowOff>
    </xdr:from>
    <xdr:to>
      <xdr:col>24</xdr:col>
      <xdr:colOff>114300</xdr:colOff>
      <xdr:row>98</xdr:row>
      <xdr:rowOff>122346</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22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122721</xdr:rowOff>
    </xdr:from>
    <xdr:to>
      <xdr:col>19</xdr:col>
      <xdr:colOff>177800</xdr:colOff>
      <xdr:row>98</xdr:row>
      <xdr:rowOff>144146</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924821"/>
          <a:ext cx="889000" cy="21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62843</xdr:rowOff>
    </xdr:from>
    <xdr:to>
      <xdr:col>20</xdr:col>
      <xdr:colOff>38100</xdr:colOff>
      <xdr:row>98</xdr:row>
      <xdr:rowOff>164443</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64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9520</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640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119883</xdr:rowOff>
    </xdr:from>
    <xdr:to>
      <xdr:col>15</xdr:col>
      <xdr:colOff>50800</xdr:colOff>
      <xdr:row>98</xdr:row>
      <xdr:rowOff>122721</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921983"/>
          <a:ext cx="889000" cy="2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66746</xdr:rowOff>
    </xdr:from>
    <xdr:to>
      <xdr:col>15</xdr:col>
      <xdr:colOff>101600</xdr:colOff>
      <xdr:row>98</xdr:row>
      <xdr:rowOff>168346</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68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13423</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44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119883</xdr:rowOff>
    </xdr:from>
    <xdr:to>
      <xdr:col>10</xdr:col>
      <xdr:colOff>114300</xdr:colOff>
      <xdr:row>98</xdr:row>
      <xdr:rowOff>147886</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921983"/>
          <a:ext cx="889000" cy="28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62443</xdr:rowOff>
    </xdr:from>
    <xdr:to>
      <xdr:col>10</xdr:col>
      <xdr:colOff>165100</xdr:colOff>
      <xdr:row>98</xdr:row>
      <xdr:rowOff>164043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6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9120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639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68295</xdr:rowOff>
    </xdr:from>
    <xdr:to>
      <xdr:col>6</xdr:col>
      <xdr:colOff>38100</xdr:colOff>
      <xdr:row>98</xdr:row>
      <xdr:rowOff>169895</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7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14972</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45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98482</xdr:rowOff>
    </xdr:from>
    <xdr:to>
      <xdr:col>24</xdr:col>
      <xdr:colOff>114300</xdr:colOff>
      <xdr:row>99</xdr:row>
      <xdr:rowOff>28632</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900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13409</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15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93346</xdr:rowOff>
    </xdr:from>
    <xdr:to>
      <xdr:col>20</xdr:col>
      <xdr:colOff>38100</xdr:colOff>
      <xdr:row>99</xdr:row>
      <xdr:rowOff>23496</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95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14623</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988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71921</xdr:rowOff>
    </xdr:from>
    <xdr:to>
      <xdr:col>15</xdr:col>
      <xdr:colOff>101600</xdr:colOff>
      <xdr:row>99</xdr:row>
      <xdr:rowOff>2071</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74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164648</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966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69083</xdr:rowOff>
    </xdr:from>
    <xdr:to>
      <xdr:col>10</xdr:col>
      <xdr:colOff>165100</xdr:colOff>
      <xdr:row>98</xdr:row>
      <xdr:rowOff>170683</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71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161810</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963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97086</xdr:rowOff>
    </xdr:from>
    <xdr:to>
      <xdr:col>6</xdr:col>
      <xdr:colOff>38100</xdr:colOff>
      <xdr:row>99</xdr:row>
      <xdr:rowOff>27236</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99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18363</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991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118669</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433619"/>
          <a:ext cx="1270" cy="1221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65346</xdr:rowOff>
    </xdr:from>
    <xdr:ext cx="469744"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208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5,342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118669</xdr:rowOff>
    </xdr:from>
    <xdr:to>
      <xdr:col>55</xdr:col>
      <xdr:colOff>88900</xdr:colOff>
      <xdr:row>31</xdr:row>
      <xdr:rowOff>118669</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433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639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116577</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28877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93700</xdr:rowOff>
    </xdr:from>
    <xdr:to>
      <xdr:col>55</xdr:col>
      <xdr:colOff>50800</xdr:colOff>
      <xdr:row>38</xdr:row>
      <xdr:rowOff>23850</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43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8750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140792</xdr:rowOff>
    </xdr:from>
    <xdr:to>
      <xdr:col>50</xdr:col>
      <xdr:colOff>165100</xdr:colOff>
      <xdr:row>38</xdr:row>
      <xdr:rowOff>70942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484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87469</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2596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131191</xdr:rowOff>
    </xdr:from>
    <xdr:to>
      <xdr:col>46</xdr:col>
      <xdr:colOff>38100</xdr:colOff>
      <xdr:row>38</xdr:row>
      <xdr:rowOff>61340</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47484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77868</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2500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16713</xdr:rowOff>
    </xdr:from>
    <xdr:to>
      <xdr:col>41</xdr:col>
      <xdr:colOff>50800</xdr:colOff>
      <xdr:row>38</xdr:row>
      <xdr:rowOff>139700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6531813"/>
          <a:ext cx="889000" cy="122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82957</xdr:rowOff>
    </xdr:from>
    <xdr:to>
      <xdr:col>41</xdr:col>
      <xdr:colOff>101600</xdr:colOff>
      <xdr:row>38</xdr:row>
      <xdr:rowOff>13106</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42660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29634</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2018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141250</xdr:rowOff>
    </xdr:from>
    <xdr:to>
      <xdr:col>36</xdr:col>
      <xdr:colOff>165100</xdr:colOff>
      <xdr:row>38</xdr:row>
      <xdr:rowOff>71400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48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62527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5776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3827</xdr:rowOff>
    </xdr:from>
    <xdr:ext cx="249299"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625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73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137363</xdr:rowOff>
    </xdr:from>
    <xdr:to>
      <xdr:col>36</xdr:col>
      <xdr:colOff>165100</xdr:colOff>
      <xdr:row>38</xdr:row>
      <xdr:rowOff>67514</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48101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84040</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3017" y="62562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13562</xdr:rowOff>
    </xdr:from>
    <xdr:to>
      <xdr:col>54</xdr:col>
      <xdr:colOff>189865</xdr:colOff>
      <xdr:row>59</xdr:row>
      <xdr:rowOff>16484</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586062"/>
          <a:ext cx="1270" cy="1545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20311</xdr:rowOff>
    </xdr:from>
    <xdr:ext cx="469744"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35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16484</xdr:rowOff>
    </xdr:from>
    <xdr:to>
      <xdr:col>55</xdr:col>
      <xdr:colOff>88900</xdr:colOff>
      <xdr:row>59</xdr:row>
      <xdr:rowOff>16484</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32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131689</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361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99,725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13562</xdr:rowOff>
    </xdr:from>
    <xdr:to>
      <xdr:col>55</xdr:col>
      <xdr:colOff>88900</xdr:colOff>
      <xdr:row>50</xdr:row>
      <xdr:rowOff>13562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586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64050</xdr:rowOff>
    </xdr:from>
    <xdr:to>
      <xdr:col>55</xdr:col>
      <xdr:colOff>0</xdr:colOff>
      <xdr:row>56</xdr:row>
      <xdr:rowOff>52228</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9639300" y="9493800"/>
          <a:ext cx="838200" cy="159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139989</xdr:rowOff>
    </xdr:from>
    <xdr:ext cx="534377"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5697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161562</xdr:rowOff>
    </xdr:from>
    <xdr:to>
      <xdr:col>55</xdr:col>
      <xdr:colOff>50800</xdr:colOff>
      <xdr:row>56</xdr:row>
      <xdr:rowOff>91712</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59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64148</xdr:rowOff>
    </xdr:from>
    <xdr:to>
      <xdr:col>50</xdr:col>
      <xdr:colOff>114300</xdr:colOff>
      <xdr:row>56</xdr:row>
      <xdr:rowOff>52228</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8750300" y="9493898"/>
          <a:ext cx="889000" cy="15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162836</xdr:rowOff>
    </xdr:from>
    <xdr:to>
      <xdr:col>50</xdr:col>
      <xdr:colOff>165100</xdr:colOff>
      <xdr:row>56</xdr:row>
      <xdr:rowOff>92986</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592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109513</xdr:rowOff>
    </xdr:from>
    <xdr:ext cx="534377"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372111" y="9367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64148</xdr:rowOff>
    </xdr:from>
    <xdr:to>
      <xdr:col>45</xdr:col>
      <xdr:colOff>177800</xdr:colOff>
      <xdr:row>56</xdr:row>
      <xdr:rowOff>12092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9493898"/>
          <a:ext cx="889000" cy="119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122978</xdr:rowOff>
    </xdr:from>
    <xdr:to>
      <xdr:col>46</xdr:col>
      <xdr:colOff>38100</xdr:colOff>
      <xdr:row>56</xdr:row>
      <xdr:rowOff>53128</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55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44255</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483111" y="9645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31490</xdr:rowOff>
    </xdr:from>
    <xdr:to>
      <xdr:col>41</xdr:col>
      <xdr:colOff>50800</xdr:colOff>
      <xdr:row>56</xdr:row>
      <xdr:rowOff>12092</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6972300" y="9461240"/>
          <a:ext cx="889000" cy="152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160190</xdr:rowOff>
    </xdr:from>
    <xdr:to>
      <xdr:col>41</xdr:col>
      <xdr:colOff>101600</xdr:colOff>
      <xdr:row>56</xdr:row>
      <xdr:rowOff>90340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589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81467</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594111" y="9682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151667</xdr:rowOff>
    </xdr:from>
    <xdr:to>
      <xdr:col>36</xdr:col>
      <xdr:colOff>165100</xdr:colOff>
      <xdr:row>56</xdr:row>
      <xdr:rowOff>81817</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581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72944</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05111" y="9674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13250</xdr:rowOff>
    </xdr:from>
    <xdr:to>
      <xdr:col>55</xdr:col>
      <xdr:colOff>50800</xdr:colOff>
      <xdr:row>55</xdr:row>
      <xdr:rowOff>114850</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44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36127</xdr:rowOff>
    </xdr:from>
    <xdr:ext cx="534377"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294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1428</xdr:rowOff>
    </xdr:from>
    <xdr:to>
      <xdr:col>50</xdr:col>
      <xdr:colOff>165100</xdr:colOff>
      <xdr:row>56</xdr:row>
      <xdr:rowOff>103028</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60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94155</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372111" y="9695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13348</xdr:rowOff>
    </xdr:from>
    <xdr:to>
      <xdr:col>46</xdr:col>
      <xdr:colOff>38100</xdr:colOff>
      <xdr:row>55</xdr:row>
      <xdr:rowOff>114948</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443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131475</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483111" y="9218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132742</xdr:rowOff>
    </xdr:from>
    <xdr:to>
      <xdr:col>41</xdr:col>
      <xdr:colOff>101600</xdr:colOff>
      <xdr:row>56</xdr:row>
      <xdr:rowOff>62892</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562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79419</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594111" y="9337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152140</xdr:rowOff>
    </xdr:from>
    <xdr:to>
      <xdr:col>36</xdr:col>
      <xdr:colOff>165100</xdr:colOff>
      <xdr:row>55</xdr:row>
      <xdr:rowOff>82290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41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98817</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05111" y="9185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144935</xdr:rowOff>
    </xdr:from>
    <xdr:to>
      <xdr:col>54</xdr:col>
      <xdr:colOff>189865</xdr:colOff>
      <xdr:row>78</xdr:row>
      <xdr:rowOff>114646</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317885"/>
          <a:ext cx="1270" cy="1169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118473</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491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114646</xdr:rowOff>
    </xdr:from>
    <xdr:to>
      <xdr:col>55</xdr:col>
      <xdr:colOff>88900</xdr:colOff>
      <xdr:row>78</xdr:row>
      <xdr:rowOff>114646</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487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91612</xdr:rowOff>
    </xdr:from>
    <xdr:ext cx="534377"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209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52,271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144935</xdr:rowOff>
    </xdr:from>
    <xdr:to>
      <xdr:col>55</xdr:col>
      <xdr:colOff>88900</xdr:colOff>
      <xdr:row>71</xdr:row>
      <xdr:rowOff>144935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31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23709</xdr:rowOff>
    </xdr:from>
    <xdr:to>
      <xdr:col>55</xdr:col>
      <xdr:colOff>0</xdr:colOff>
      <xdr:row>77</xdr:row>
      <xdr:rowOff>90940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9639300" y="13225359"/>
          <a:ext cx="838200" cy="67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63268</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29220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40391</xdr:rowOff>
    </xdr:from>
    <xdr:to>
      <xdr:col>55</xdr:col>
      <xdr:colOff>50800</xdr:colOff>
      <xdr:row>76</xdr:row>
      <xdr:rowOff>141991</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07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128705</xdr:rowOff>
    </xdr:from>
    <xdr:to>
      <xdr:col>50</xdr:col>
      <xdr:colOff>114300</xdr:colOff>
      <xdr:row>77</xdr:row>
      <xdr:rowOff>23709</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8750300" y="12987455"/>
          <a:ext cx="889000" cy="237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24961</xdr:rowOff>
    </xdr:from>
    <xdr:to>
      <xdr:col>50</xdr:col>
      <xdr:colOff>165100</xdr:colOff>
      <xdr:row>76</xdr:row>
      <xdr:rowOff>126561</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055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143087</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2830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128705</xdr:rowOff>
    </xdr:from>
    <xdr:to>
      <xdr:col>45</xdr:col>
      <xdr:colOff>177800</xdr:colOff>
      <xdr:row>76</xdr:row>
      <xdr:rowOff>4392</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7861300" y="12987455"/>
          <a:ext cx="889000" cy="47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136883</xdr:rowOff>
    </xdr:from>
    <xdr:to>
      <xdr:col>46</xdr:col>
      <xdr:colOff>38100</xdr:colOff>
      <xdr:row>76</xdr:row>
      <xdr:rowOff>67033</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2995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58160</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088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4392</xdr:rowOff>
    </xdr:from>
    <xdr:to>
      <xdr:col>41</xdr:col>
      <xdr:colOff>50800</xdr:colOff>
      <xdr:row>76</xdr:row>
      <xdr:rowOff>33012</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6972300" y="13034592"/>
          <a:ext cx="889000" cy="28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154623</xdr:rowOff>
    </xdr:from>
    <xdr:to>
      <xdr:col>41</xdr:col>
      <xdr:colOff>101600</xdr:colOff>
      <xdr:row>76</xdr:row>
      <xdr:rowOff>84773</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013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75900</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106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112400</xdr:rowOff>
    </xdr:from>
    <xdr:to>
      <xdr:col>36</xdr:col>
      <xdr:colOff>165100</xdr:colOff>
      <xdr:row>76</xdr:row>
      <xdr:rowOff>42549</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297115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59077</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2746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40140</xdr:rowOff>
    </xdr:from>
    <xdr:to>
      <xdr:col>55</xdr:col>
      <xdr:colOff>50800</xdr:colOff>
      <xdr:row>77</xdr:row>
      <xdr:rowOff>141740</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3241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18567</xdr:rowOff>
    </xdr:from>
    <xdr:ext cx="469744"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3220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144359</xdr:rowOff>
    </xdr:from>
    <xdr:to>
      <xdr:col>50</xdr:col>
      <xdr:colOff>165100</xdr:colOff>
      <xdr:row>77</xdr:row>
      <xdr:rowOff>74509</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3174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65636</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372111" y="13267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77905</xdr:rowOff>
    </xdr:from>
    <xdr:to>
      <xdr:col>46</xdr:col>
      <xdr:colOff>38100</xdr:colOff>
      <xdr:row>76</xdr:row>
      <xdr:rowOff>8055</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293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24582</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83111" y="12711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125042</xdr:rowOff>
    </xdr:from>
    <xdr:to>
      <xdr:col>41</xdr:col>
      <xdr:colOff>101600</xdr:colOff>
      <xdr:row>76</xdr:row>
      <xdr:rowOff>55192</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2983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71719</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594111" y="12759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153662</xdr:rowOff>
    </xdr:from>
    <xdr:to>
      <xdr:col>36</xdr:col>
      <xdr:colOff>165100</xdr:colOff>
      <xdr:row>76</xdr:row>
      <xdr:rowOff>83812</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3012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74939</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05111" y="13105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土木費グラフ枠">
          <a:extLst>
            <a:ext uri="{FF2B5EF4-FFF2-40B4-BE49-F238E27FC236}">
              <a16:creationId xmlns:a16="http://schemas.microsoft.com/office/drawing/2014/main" id="{00000000-0008-0000-0700-0000C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34410</xdr:rowOff>
    </xdr:from>
    <xdr:to>
      <xdr:col>54</xdr:col>
      <xdr:colOff>189865</xdr:colOff>
      <xdr:row>98</xdr:row>
      <xdr:rowOff>3702</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flipV="1">
          <a:off x="10475595" y="15636360"/>
          <a:ext cx="1270" cy="1169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7529</xdr:rowOff>
    </xdr:from>
    <xdr:ext cx="534377" cy="259045"/>
    <xdr:sp macro="" textlink="">
      <xdr:nvSpPr>
        <xdr:cNvPr id="454" name="土木費最小値テキスト">
          <a:extLst>
            <a:ext uri="{FF2B5EF4-FFF2-40B4-BE49-F238E27FC236}">
              <a16:creationId xmlns:a16="http://schemas.microsoft.com/office/drawing/2014/main" id="{00000000-0008-0000-0700-0000C6010000}"/>
            </a:ext>
          </a:extLst>
        </xdr:cNvPr>
        <xdr:cNvSpPr txBox="1"/>
      </xdr:nvSpPr>
      <xdr:spPr>
        <a:xfrm>
          <a:off x="10528300" y="16809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3702</xdr:rowOff>
    </xdr:from>
    <xdr:to>
      <xdr:col>55</xdr:col>
      <xdr:colOff>88900</xdr:colOff>
      <xdr:row>98</xdr:row>
      <xdr:rowOff>3702</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10388600" y="16805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152537</xdr:rowOff>
    </xdr:from>
    <xdr:ext cx="534377" cy="259045"/>
    <xdr:sp macro="" textlink="">
      <xdr:nvSpPr>
        <xdr:cNvPr id="456" name="土木費最大値テキスト">
          <a:extLst>
            <a:ext uri="{FF2B5EF4-FFF2-40B4-BE49-F238E27FC236}">
              <a16:creationId xmlns:a16="http://schemas.microsoft.com/office/drawing/2014/main" id="{00000000-0008-0000-0700-0000C8010000}"/>
            </a:ext>
          </a:extLst>
        </xdr:cNvPr>
        <xdr:cNvSpPr txBox="1"/>
      </xdr:nvSpPr>
      <xdr:spPr>
        <a:xfrm>
          <a:off x="10528300" y="15411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92,527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34410</xdr:rowOff>
    </xdr:from>
    <xdr:to>
      <xdr:col>55</xdr:col>
      <xdr:colOff>88900</xdr:colOff>
      <xdr:row>91</xdr:row>
      <xdr:rowOff>34410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5636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80283</xdr:rowOff>
    </xdr:from>
    <xdr:to>
      <xdr:col>55</xdr:col>
      <xdr:colOff>0</xdr:colOff>
      <xdr:row>94</xdr:row>
      <xdr:rowOff>150997</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9639300" y="16196583"/>
          <a:ext cx="838200" cy="70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17149</xdr:rowOff>
    </xdr:from>
    <xdr:ext cx="534377" cy="259045"/>
    <xdr:sp macro="" textlink="">
      <xdr:nvSpPr>
        <xdr:cNvPr id="459" name="土木費平均値テキスト">
          <a:extLst>
            <a:ext uri="{FF2B5EF4-FFF2-40B4-BE49-F238E27FC236}">
              <a16:creationId xmlns:a16="http://schemas.microsoft.com/office/drawing/2014/main" id="{00000000-0008-0000-0700-0000CB010000}"/>
            </a:ext>
          </a:extLst>
        </xdr:cNvPr>
        <xdr:cNvSpPr txBox="1"/>
      </xdr:nvSpPr>
      <xdr:spPr>
        <a:xfrm>
          <a:off x="10528300" y="161334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38722</xdr:rowOff>
    </xdr:from>
    <xdr:to>
      <xdr:col>55</xdr:col>
      <xdr:colOff>50800</xdr:colOff>
      <xdr:row>94</xdr:row>
      <xdr:rowOff>140322</xdr:rowOff>
    </xdr:to>
    <xdr:sp macro=""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10426700" y="16155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150997</xdr:rowOff>
    </xdr:from>
    <xdr:to>
      <xdr:col>50</xdr:col>
      <xdr:colOff>114300</xdr:colOff>
      <xdr:row>95</xdr:row>
      <xdr:rowOff>110401</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8750300" y="16267297"/>
          <a:ext cx="889000" cy="130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83528</xdr:rowOff>
    </xdr:from>
    <xdr:to>
      <xdr:col>50</xdr:col>
      <xdr:colOff>165100</xdr:colOff>
      <xdr:row>95</xdr:row>
      <xdr:rowOff>13678</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9588500" y="16199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30205</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9372111" y="15975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3035</xdr:rowOff>
    </xdr:from>
    <xdr:to>
      <xdr:col>45</xdr:col>
      <xdr:colOff>177800</xdr:colOff>
      <xdr:row>95</xdr:row>
      <xdr:rowOff>110401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7861300" y="16290785"/>
          <a:ext cx="889000" cy="107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94</xdr:row>
      <xdr:rowOff>62058</xdr:rowOff>
    </xdr:from>
    <xdr:to>
      <xdr:col>46</xdr:col>
      <xdr:colOff>38100</xdr:colOff>
      <xdr:row>94</xdr:row>
      <xdr:rowOff>163658</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8699500" y="1617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8735</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8483111" y="15953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3035</xdr:rowOff>
    </xdr:from>
    <xdr:to>
      <xdr:col>41</xdr:col>
      <xdr:colOff>50800</xdr:colOff>
      <xdr:row>95</xdr:row>
      <xdr:rowOff>44089</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6972300" y="16290785"/>
          <a:ext cx="889000" cy="41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94</xdr:row>
      <xdr:rowOff>120962</xdr:rowOff>
    </xdr:from>
    <xdr:to>
      <xdr:col>41</xdr:col>
      <xdr:colOff>101600</xdr:colOff>
      <xdr:row>95</xdr:row>
      <xdr:rowOff>51112</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7810500" y="16237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67639</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7594111" y="16012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90957</xdr:rowOff>
    </xdr:from>
    <xdr:to>
      <xdr:col>36</xdr:col>
      <xdr:colOff>165100</xdr:colOff>
      <xdr:row>95</xdr:row>
      <xdr:rowOff>21107</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6921500" y="1620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37634</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6705111" y="15982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29483</xdr:rowOff>
    </xdr:from>
    <xdr:to>
      <xdr:col>55</xdr:col>
      <xdr:colOff>50800</xdr:colOff>
      <xdr:row>94</xdr:row>
      <xdr:rowOff>131083</xdr:rowOff>
    </xdr:to>
    <xdr:sp macro="" textlink="">
      <xdr:nvSpPr>
        <xdr:cNvPr id="477" name="楕円 476">
          <a:extLst>
            <a:ext uri="{FF2B5EF4-FFF2-40B4-BE49-F238E27FC236}">
              <a16:creationId xmlns:a16="http://schemas.microsoft.com/office/drawing/2014/main" id="{00000000-0008-0000-0700-0000DD010000}"/>
            </a:ext>
          </a:extLst>
        </xdr:cNvPr>
        <xdr:cNvSpPr/>
      </xdr:nvSpPr>
      <xdr:spPr>
        <a:xfrm>
          <a:off x="10426700" y="16145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52360</xdr:rowOff>
    </xdr:from>
    <xdr:ext cx="534377" cy="259045"/>
    <xdr:sp macro="" textlink="">
      <xdr:nvSpPr>
        <xdr:cNvPr id="478" name="土木費該当値テキスト">
          <a:extLst>
            <a:ext uri="{FF2B5EF4-FFF2-40B4-BE49-F238E27FC236}">
              <a16:creationId xmlns:a16="http://schemas.microsoft.com/office/drawing/2014/main" id="{00000000-0008-0000-0700-0000DE010000}"/>
            </a:ext>
          </a:extLst>
        </xdr:cNvPr>
        <xdr:cNvSpPr txBox="1"/>
      </xdr:nvSpPr>
      <xdr:spPr>
        <a:xfrm>
          <a:off x="10528300" y="15997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100197</xdr:rowOff>
    </xdr:from>
    <xdr:to>
      <xdr:col>50</xdr:col>
      <xdr:colOff>165100</xdr:colOff>
      <xdr:row>95</xdr:row>
      <xdr:rowOff>30347</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9588500" y="16216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21474</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372111" y="16309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59601</xdr:rowOff>
    </xdr:from>
    <xdr:to>
      <xdr:col>46</xdr:col>
      <xdr:colOff>38100</xdr:colOff>
      <xdr:row>95</xdr:row>
      <xdr:rowOff>161201</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8699500" y="16347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152328</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483111" y="1644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123685</xdr:rowOff>
    </xdr:from>
    <xdr:to>
      <xdr:col>41</xdr:col>
      <xdr:colOff>101600</xdr:colOff>
      <xdr:row>95</xdr:row>
      <xdr:rowOff>53835</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7810500" y="1623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44962</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594111" y="16332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164739</xdr:rowOff>
    </xdr:from>
    <xdr:to>
      <xdr:col>36</xdr:col>
      <xdr:colOff>165100</xdr:colOff>
      <xdr:row>95</xdr:row>
      <xdr:rowOff>94889</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6921500" y="16281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86016</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705111" y="16373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155408</xdr:rowOff>
    </xdr:from>
    <xdr:to>
      <xdr:col>85</xdr:col>
      <xdr:colOff>126364</xdr:colOff>
      <xdr:row>38</xdr:row>
      <xdr:rowOff>113117</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127458"/>
          <a:ext cx="1269" cy="1500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116944</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632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113117</xdr:rowOff>
    </xdr:from>
    <xdr:to>
      <xdr:col>86</xdr:col>
      <xdr:colOff>25400</xdr:colOff>
      <xdr:row>38</xdr:row>
      <xdr:rowOff>113117</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628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102085</xdr:rowOff>
    </xdr:from>
    <xdr:ext cx="599010"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4902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152,307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155408</xdr:rowOff>
    </xdr:from>
    <xdr:to>
      <xdr:col>86</xdr:col>
      <xdr:colOff>25400</xdr:colOff>
      <xdr:row>29</xdr:row>
      <xdr:rowOff>155408</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1274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127737</xdr:rowOff>
    </xdr:from>
    <xdr:to>
      <xdr:col>85</xdr:col>
      <xdr:colOff>127000</xdr:colOff>
      <xdr:row>37</xdr:row>
      <xdr:rowOff>148387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471387"/>
          <a:ext cx="838200" cy="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51851</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2240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28974</xdr:rowOff>
    </xdr:from>
    <xdr:to>
      <xdr:col>85</xdr:col>
      <xdr:colOff>177800</xdr:colOff>
      <xdr:row>37</xdr:row>
      <xdr:rowOff>130574</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7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115022</xdr:rowOff>
    </xdr:from>
    <xdr:to>
      <xdr:col>81</xdr:col>
      <xdr:colOff>50800</xdr:colOff>
      <xdr:row>37</xdr:row>
      <xdr:rowOff>148387</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4592300" y="6458672"/>
          <a:ext cx="889000" cy="33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37128</xdr:rowOff>
    </xdr:from>
    <xdr:to>
      <xdr:col>81</xdr:col>
      <xdr:colOff>101600</xdr:colOff>
      <xdr:row>37</xdr:row>
      <xdr:rowOff>138728</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380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155255</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156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115022</xdr:rowOff>
    </xdr:from>
    <xdr:to>
      <xdr:col>76</xdr:col>
      <xdr:colOff>114300</xdr:colOff>
      <xdr:row>37</xdr:row>
      <xdr:rowOff>131481</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458672"/>
          <a:ext cx="889000" cy="16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103041</xdr:rowOff>
    </xdr:from>
    <xdr:to>
      <xdr:col>76</xdr:col>
      <xdr:colOff>165100</xdr:colOff>
      <xdr:row>38</xdr:row>
      <xdr:rowOff>33190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44669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24317</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539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131481</xdr:rowOff>
    </xdr:from>
    <xdr:to>
      <xdr:col>71</xdr:col>
      <xdr:colOff>177800</xdr:colOff>
      <xdr:row>37</xdr:row>
      <xdr:rowOff>135074</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475131"/>
          <a:ext cx="889000" cy="3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105947</xdr:rowOff>
    </xdr:from>
    <xdr:to>
      <xdr:col>72</xdr:col>
      <xdr:colOff>38100</xdr:colOff>
      <xdr:row>38</xdr:row>
      <xdr:rowOff>36097</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449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27224</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542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44976</xdr:rowOff>
    </xdr:from>
    <xdr:to>
      <xdr:col>67</xdr:col>
      <xdr:colOff>101600</xdr:colOff>
      <xdr:row>37</xdr:row>
      <xdr:rowOff>146576</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88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163103</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163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76937</xdr:rowOff>
    </xdr:from>
    <xdr:to>
      <xdr:col>85</xdr:col>
      <xdr:colOff>177800</xdr:colOff>
      <xdr:row>38</xdr:row>
      <xdr:rowOff>7086</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42058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55364</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39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97587</xdr:rowOff>
    </xdr:from>
    <xdr:to>
      <xdr:col>81</xdr:col>
      <xdr:colOff>101600</xdr:colOff>
      <xdr:row>38</xdr:row>
      <xdr:rowOff>27736</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44123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18864</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533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64222</xdr:rowOff>
    </xdr:from>
    <xdr:to>
      <xdr:col>76</xdr:col>
      <xdr:colOff>165100</xdr:colOff>
      <xdr:row>37</xdr:row>
      <xdr:rowOff>165822</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407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10899</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183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80681</xdr:rowOff>
    </xdr:from>
    <xdr:to>
      <xdr:col>72</xdr:col>
      <xdr:colOff>38100</xdr:colOff>
      <xdr:row>38</xdr:row>
      <xdr:rowOff>10831</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424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27358</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199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84274</xdr:rowOff>
    </xdr:from>
    <xdr:to>
      <xdr:col>67</xdr:col>
      <xdr:colOff>101600</xdr:colOff>
      <xdr:row>38</xdr:row>
      <xdr:rowOff>14424</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427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5551</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520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127508</xdr:rowOff>
    </xdr:from>
    <xdr:to>
      <xdr:col>85</xdr:col>
      <xdr:colOff>126364</xdr:colOff>
      <xdr:row>59</xdr:row>
      <xdr:rowOff>109410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528558"/>
          <a:ext cx="1269" cy="16964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113237</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228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109410</xdr:rowOff>
    </xdr:from>
    <xdr:to>
      <xdr:col>86</xdr:col>
      <xdr:colOff>25400</xdr:colOff>
      <xdr:row>59</xdr:row>
      <xdr:rowOff>109410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224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74185</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303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125,640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127508</xdr:rowOff>
    </xdr:from>
    <xdr:to>
      <xdr:col>86</xdr:col>
      <xdr:colOff>25400</xdr:colOff>
      <xdr:row>49</xdr:row>
      <xdr:rowOff>127508</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528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84093</xdr:rowOff>
    </xdr:from>
    <xdr:to>
      <xdr:col>85</xdr:col>
      <xdr:colOff>127000</xdr:colOff>
      <xdr:row>54</xdr:row>
      <xdr:rowOff>4559</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5481300" y="9170943"/>
          <a:ext cx="838200" cy="91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146556</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4048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168129</xdr:rowOff>
    </xdr:from>
    <xdr:to>
      <xdr:col>85</xdr:col>
      <xdr:colOff>177800</xdr:colOff>
      <xdr:row>55</xdr:row>
      <xdr:rowOff>98279</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426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53</xdr:row>
      <xdr:rowOff>84093</xdr:rowOff>
    </xdr:from>
    <xdr:to>
      <xdr:col>81</xdr:col>
      <xdr:colOff>50800</xdr:colOff>
      <xdr:row>54</xdr:row>
      <xdr:rowOff>106325</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9170943"/>
          <a:ext cx="889000" cy="193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53086</xdr:rowOff>
    </xdr:from>
    <xdr:to>
      <xdr:col>81</xdr:col>
      <xdr:colOff>101600</xdr:colOff>
      <xdr:row>55</xdr:row>
      <xdr:rowOff>154686</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48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145813</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575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52</xdr:row>
      <xdr:rowOff>73863</xdr:rowOff>
    </xdr:from>
    <xdr:to>
      <xdr:col>76</xdr:col>
      <xdr:colOff>114300</xdr:colOff>
      <xdr:row>54</xdr:row>
      <xdr:rowOff>106325</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3703300" y="8989263"/>
          <a:ext cx="889000" cy="375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159271</xdr:rowOff>
    </xdr:from>
    <xdr:to>
      <xdr:col>76</xdr:col>
      <xdr:colOff>165100</xdr:colOff>
      <xdr:row>56</xdr:row>
      <xdr:rowOff>89421</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589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80548</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681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52</xdr:row>
      <xdr:rowOff>73863</xdr:rowOff>
    </xdr:from>
    <xdr:to>
      <xdr:col>71</xdr:col>
      <xdr:colOff>177800</xdr:colOff>
      <xdr:row>53</xdr:row>
      <xdr:rowOff>3226</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2814300" y="8989263"/>
          <a:ext cx="889000" cy="100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25844</xdr:rowOff>
    </xdr:from>
    <xdr:to>
      <xdr:col>72</xdr:col>
      <xdr:colOff>38100</xdr:colOff>
      <xdr:row>56</xdr:row>
      <xdr:rowOff>127444</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627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118571</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719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158128</xdr:rowOff>
    </xdr:from>
    <xdr:to>
      <xdr:col>67</xdr:col>
      <xdr:colOff>101600</xdr:colOff>
      <xdr:row>56</xdr:row>
      <xdr:rowOff>88278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587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79405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680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125209</xdr:rowOff>
    </xdr:from>
    <xdr:to>
      <xdr:col>85</xdr:col>
      <xdr:colOff>177800</xdr:colOff>
      <xdr:row>54</xdr:row>
      <xdr:rowOff>55359</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212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52</xdr:row>
      <xdr:rowOff>148086</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063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53</xdr:row>
      <xdr:rowOff>33293</xdr:rowOff>
    </xdr:from>
    <xdr:to>
      <xdr:col>81</xdr:col>
      <xdr:colOff>101600</xdr:colOff>
      <xdr:row>53</xdr:row>
      <xdr:rowOff>134893</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120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51</xdr:row>
      <xdr:rowOff>151420</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8895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55525</xdr:rowOff>
    </xdr:from>
    <xdr:to>
      <xdr:col>76</xdr:col>
      <xdr:colOff>165100</xdr:colOff>
      <xdr:row>54</xdr:row>
      <xdr:rowOff>157125</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31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2202</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9089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52</xdr:row>
      <xdr:rowOff>23063</xdr:rowOff>
    </xdr:from>
    <xdr:to>
      <xdr:col>72</xdr:col>
      <xdr:colOff>38100</xdr:colOff>
      <xdr:row>52</xdr:row>
      <xdr:rowOff>124663</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8938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50</xdr:row>
      <xdr:rowOff>141190</xdr:rowOff>
    </xdr:from>
    <xdr:ext cx="59901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03795" y="8713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52</xdr:row>
      <xdr:rowOff>123876</xdr:rowOff>
    </xdr:from>
    <xdr:to>
      <xdr:col>67</xdr:col>
      <xdr:colOff>101600</xdr:colOff>
      <xdr:row>53</xdr:row>
      <xdr:rowOff>54026</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03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51</xdr:row>
      <xdr:rowOff>70553</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8814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41370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042870"/>
          <a:ext cx="1269" cy="1600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159497</xdr:rowOff>
    </xdr:from>
    <xdr:ext cx="534377"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1818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98,022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41370</xdr:rowOff>
    </xdr:from>
    <xdr:to>
      <xdr:col>86</xdr:col>
      <xdr:colOff>25400</xdr:colOff>
      <xdr:row>70</xdr:row>
      <xdr:rowOff>41370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042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60849</xdr:rowOff>
    </xdr:from>
    <xdr:to>
      <xdr:col>85</xdr:col>
      <xdr:colOff>127000</xdr:colOff>
      <xdr:row>79</xdr:row>
      <xdr:rowOff>65308</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5481300" y="13605399"/>
          <a:ext cx="838200" cy="4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120643</xdr:rowOff>
    </xdr:from>
    <xdr:ext cx="469744"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322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97766</xdr:rowOff>
    </xdr:from>
    <xdr:to>
      <xdr:col>85</xdr:col>
      <xdr:colOff>177800</xdr:colOff>
      <xdr:row>79</xdr:row>
      <xdr:rowOff>27916</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470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60849</xdr:rowOff>
    </xdr:from>
    <xdr:to>
      <xdr:col>81</xdr:col>
      <xdr:colOff>50800</xdr:colOff>
      <xdr:row>79</xdr:row>
      <xdr:rowOff>91563</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4592300" y="13605399"/>
          <a:ext cx="889000" cy="30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67069</xdr:rowOff>
    </xdr:from>
    <xdr:to>
      <xdr:col>81</xdr:col>
      <xdr:colOff>101600</xdr:colOff>
      <xdr:row>78</xdr:row>
      <xdr:rowOff>168669</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440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13746</xdr:rowOff>
    </xdr:from>
    <xdr:ext cx="469744"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46428" y="13215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75154</xdr:rowOff>
    </xdr:from>
    <xdr:to>
      <xdr:col>76</xdr:col>
      <xdr:colOff>114300</xdr:colOff>
      <xdr:row>79</xdr:row>
      <xdr:rowOff>91563</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3703300" y="13619704"/>
          <a:ext cx="889000" cy="16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129803</xdr:rowOff>
    </xdr:from>
    <xdr:to>
      <xdr:col>76</xdr:col>
      <xdr:colOff>165100</xdr:colOff>
      <xdr:row>79</xdr:row>
      <xdr:rowOff>59953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502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76480</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3278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34691</xdr:rowOff>
    </xdr:from>
    <xdr:to>
      <xdr:col>71</xdr:col>
      <xdr:colOff>177800</xdr:colOff>
      <xdr:row>79</xdr:row>
      <xdr:rowOff>75154</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2814300" y="13579241"/>
          <a:ext cx="889000" cy="40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137886</xdr:rowOff>
    </xdr:from>
    <xdr:to>
      <xdr:col>72</xdr:col>
      <xdr:colOff>38100</xdr:colOff>
      <xdr:row>79</xdr:row>
      <xdr:rowOff>68036</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510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84563</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428" y="13286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102795</xdr:rowOff>
    </xdr:from>
    <xdr:to>
      <xdr:col>67</xdr:col>
      <xdr:colOff>101600</xdr:colOff>
      <xdr:row>79</xdr:row>
      <xdr:rowOff>32945</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475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49472</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579428" y="13251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14508</xdr:rowOff>
    </xdr:from>
    <xdr:to>
      <xdr:col>85</xdr:col>
      <xdr:colOff>177800</xdr:colOff>
      <xdr:row>79</xdr:row>
      <xdr:rowOff>116108</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559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100885</xdr:rowOff>
    </xdr:from>
    <xdr:ext cx="469744"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473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10049</xdr:rowOff>
    </xdr:from>
    <xdr:to>
      <xdr:col>81</xdr:col>
      <xdr:colOff>101600</xdr:colOff>
      <xdr:row>79</xdr:row>
      <xdr:rowOff>111649</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554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102776</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46428" y="13647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40763</xdr:rowOff>
    </xdr:from>
    <xdr:to>
      <xdr:col>76</xdr:col>
      <xdr:colOff>165100</xdr:colOff>
      <xdr:row>79</xdr:row>
      <xdr:rowOff>142363</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585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133490</xdr:rowOff>
    </xdr:from>
    <xdr:ext cx="378565"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3017" y="136780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24354</xdr:rowOff>
    </xdr:from>
    <xdr:to>
      <xdr:col>72</xdr:col>
      <xdr:colOff>38100</xdr:colOff>
      <xdr:row>79</xdr:row>
      <xdr:rowOff>125954</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568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117081</xdr:rowOff>
    </xdr:from>
    <xdr:ext cx="469744"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468428" y="13661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155341</xdr:rowOff>
    </xdr:from>
    <xdr:to>
      <xdr:col>67</xdr:col>
      <xdr:colOff>101600</xdr:colOff>
      <xdr:row>79</xdr:row>
      <xdr:rowOff>85491</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528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76618</xdr:rowOff>
    </xdr:from>
    <xdr:ext cx="469744"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579428" y="13621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78663</xdr:rowOff>
    </xdr:from>
    <xdr:to>
      <xdr:col>85</xdr:col>
      <xdr:colOff>126364</xdr:colOff>
      <xdr:row>98</xdr:row>
      <xdr:rowOff>153239</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6317595" y="15509163"/>
          <a:ext cx="1269" cy="1446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157066</xdr:rowOff>
    </xdr:from>
    <xdr:ext cx="469744" cy="259045"/>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6370300" y="16959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153239</xdr:rowOff>
    </xdr:from>
    <xdr:to>
      <xdr:col>86</xdr:col>
      <xdr:colOff>25400</xdr:colOff>
      <xdr:row>98</xdr:row>
      <xdr:rowOff>153239</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6955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25340</xdr:rowOff>
    </xdr:from>
    <xdr:ext cx="599010" cy="259045"/>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6370300" y="15284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118,806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78663</xdr:rowOff>
    </xdr:from>
    <xdr:to>
      <xdr:col>86</xdr:col>
      <xdr:colOff>25400</xdr:colOff>
      <xdr:row>90</xdr:row>
      <xdr:rowOff>78663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5509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63995</xdr:rowOff>
    </xdr:from>
    <xdr:to>
      <xdr:col>85</xdr:col>
      <xdr:colOff>127000</xdr:colOff>
      <xdr:row>93</xdr:row>
      <xdr:rowOff>66790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5481300" y="16008845"/>
          <a:ext cx="838200" cy="2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86605</xdr:rowOff>
    </xdr:from>
    <xdr:ext cx="534377" cy="259045"/>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6370300" y="162029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108178</xdr:rowOff>
    </xdr:from>
    <xdr:to>
      <xdr:col>85</xdr:col>
      <xdr:colOff>177800</xdr:colOff>
      <xdr:row>95</xdr:row>
      <xdr:rowOff>38328</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6268700" y="1622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90</xdr:row>
      <xdr:rowOff>99910</xdr:rowOff>
    </xdr:from>
    <xdr:to>
      <xdr:col>81</xdr:col>
      <xdr:colOff>50800</xdr:colOff>
      <xdr:row>93</xdr:row>
      <xdr:rowOff>66790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4592300" y="15530410"/>
          <a:ext cx="889000" cy="481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111570</xdr:rowOff>
    </xdr:from>
    <xdr:to>
      <xdr:col>81</xdr:col>
      <xdr:colOff>101600</xdr:colOff>
      <xdr:row>95</xdr:row>
      <xdr:rowOff>41720</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5430500" y="16227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32847</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14111" y="1632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90</xdr:row>
      <xdr:rowOff>99910</xdr:rowOff>
    </xdr:from>
    <xdr:to>
      <xdr:col>76</xdr:col>
      <xdr:colOff>114300</xdr:colOff>
      <xdr:row>94</xdr:row>
      <xdr:rowOff>116573</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3703300" y="15530410"/>
          <a:ext cx="889000" cy="702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88316</xdr:rowOff>
    </xdr:from>
    <xdr:to>
      <xdr:col>76</xdr:col>
      <xdr:colOff>165100</xdr:colOff>
      <xdr:row>95</xdr:row>
      <xdr:rowOff>18466</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41500" y="16204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9593</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6297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116573</xdr:rowOff>
    </xdr:from>
    <xdr:to>
      <xdr:col>71</xdr:col>
      <xdr:colOff>177800</xdr:colOff>
      <xdr:row>94</xdr:row>
      <xdr:rowOff>135331</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2814300" y="16232873"/>
          <a:ext cx="889000" cy="18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112319</xdr:rowOff>
    </xdr:from>
    <xdr:to>
      <xdr:col>72</xdr:col>
      <xdr:colOff>38100</xdr:colOff>
      <xdr:row>95</xdr:row>
      <xdr:rowOff>42469</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652500" y="1622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33596</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321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139661</xdr:rowOff>
    </xdr:from>
    <xdr:to>
      <xdr:col>67</xdr:col>
      <xdr:colOff>101600</xdr:colOff>
      <xdr:row>95</xdr:row>
      <xdr:rowOff>69811</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763500" y="1625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60938</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348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13195</xdr:rowOff>
    </xdr:from>
    <xdr:to>
      <xdr:col>85</xdr:col>
      <xdr:colOff>177800</xdr:colOff>
      <xdr:row>93</xdr:row>
      <xdr:rowOff>114795</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6268700" y="1595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36072</xdr:rowOff>
    </xdr:from>
    <xdr:ext cx="534377" cy="259045"/>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6370300" y="15809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15990</xdr:rowOff>
    </xdr:from>
    <xdr:to>
      <xdr:col>81</xdr:col>
      <xdr:colOff>101600</xdr:colOff>
      <xdr:row>93</xdr:row>
      <xdr:rowOff>117590</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5430500" y="1596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134117</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14111" y="15736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90</xdr:row>
      <xdr:rowOff>49110</xdr:rowOff>
    </xdr:from>
    <xdr:to>
      <xdr:col>76</xdr:col>
      <xdr:colOff>165100</xdr:colOff>
      <xdr:row>90</xdr:row>
      <xdr:rowOff>150710</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4541500" y="1547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88</xdr:row>
      <xdr:rowOff>167237</xdr:rowOff>
    </xdr:from>
    <xdr:ext cx="59901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292795" y="15254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65773</xdr:rowOff>
    </xdr:from>
    <xdr:to>
      <xdr:col>72</xdr:col>
      <xdr:colOff>38100</xdr:colOff>
      <xdr:row>94</xdr:row>
      <xdr:rowOff>167373</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3652500" y="16182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12450</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36111" y="15957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84531</xdr:rowOff>
    </xdr:from>
    <xdr:to>
      <xdr:col>67</xdr:col>
      <xdr:colOff>101600</xdr:colOff>
      <xdr:row>95</xdr:row>
      <xdr:rowOff>14681</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2763500" y="16200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31208</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547111" y="15976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125984</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440934"/>
          <a:ext cx="1269" cy="12138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153179</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6682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72661</xdr:rowOff>
    </xdr:from>
    <xdr:ext cx="378565"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216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125984</xdr:rowOff>
    </xdr:from>
    <xdr:to>
      <xdr:col>116</xdr:col>
      <xdr:colOff>152400</xdr:colOff>
      <xdr:row>31</xdr:row>
      <xdr:rowOff>125984</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440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70629</xdr:rowOff>
    </xdr:from>
    <xdr:ext cx="313932"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41427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47752</xdr:rowOff>
    </xdr:from>
    <xdr:to>
      <xdr:col>116</xdr:col>
      <xdr:colOff>114300</xdr:colOff>
      <xdr:row>38</xdr:row>
      <xdr:rowOff>149352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47752</xdr:rowOff>
    </xdr:from>
    <xdr:to>
      <xdr:col>112</xdr:col>
      <xdr:colOff>38100</xdr:colOff>
      <xdr:row>38</xdr:row>
      <xdr:rowOff>149352</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165879</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47752</xdr:rowOff>
    </xdr:from>
    <xdr:to>
      <xdr:col>107</xdr:col>
      <xdr:colOff>101600</xdr:colOff>
      <xdr:row>38</xdr:row>
      <xdr:rowOff>149352</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165879</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47752</xdr:rowOff>
    </xdr:from>
    <xdr:to>
      <xdr:col>102</xdr:col>
      <xdr:colOff>165100</xdr:colOff>
      <xdr:row>38</xdr:row>
      <xdr:rowOff>149352</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165879</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88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155194</xdr:rowOff>
    </xdr:from>
    <xdr:to>
      <xdr:col>98</xdr:col>
      <xdr:colOff>38100</xdr:colOff>
      <xdr:row>37</xdr:row>
      <xdr:rowOff>85344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327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35</xdr:row>
      <xdr:rowOff>101871</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7017" y="61026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26179</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5412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総務費の住民一人当たり</a:t>
          </a:r>
          <a:r>
            <a:rPr kumimoji="1" lang="en-US" altLang="ja-JP" sz="1300">
              <a:latin typeface="ＭＳ Ｐゴシック" panose="020B0600070205080204" pitchFamily="50" charset="-128"/>
              <a:ea typeface="ＭＳ Ｐゴシック" panose="020B0600070205080204" pitchFamily="50" charset="-128"/>
            </a:rPr>
            <a:t>182,056</a:t>
          </a:r>
          <a:r>
            <a:rPr kumimoji="1" lang="ja-JP" altLang="en-US" sz="1300">
              <a:latin typeface="ＭＳ Ｐゴシック" panose="020B0600070205080204" pitchFamily="50" charset="-128"/>
              <a:ea typeface="ＭＳ Ｐゴシック" panose="020B0600070205080204" pitchFamily="50" charset="-128"/>
            </a:rPr>
            <a:t>円となり、前年度と比較し</a:t>
          </a:r>
          <a:r>
            <a:rPr kumimoji="1" lang="en-US" altLang="ja-JP" sz="1300">
              <a:latin typeface="ＭＳ Ｐゴシック" panose="020B0600070205080204" pitchFamily="50" charset="-128"/>
              <a:ea typeface="ＭＳ Ｐゴシック" panose="020B0600070205080204" pitchFamily="50" charset="-128"/>
            </a:rPr>
            <a:t>58,256</a:t>
          </a:r>
          <a:r>
            <a:rPr kumimoji="1" lang="ja-JP" altLang="en-US" sz="1300">
              <a:latin typeface="ＭＳ Ｐゴシック" panose="020B0600070205080204" pitchFamily="50" charset="-128"/>
              <a:ea typeface="ＭＳ Ｐゴシック" panose="020B0600070205080204" pitchFamily="50" charset="-128"/>
            </a:rPr>
            <a:t>円増額となった。これは防災情報システム構築事業費の増が主な要因である。</a:t>
          </a:r>
        </a:p>
        <a:p>
          <a:r>
            <a:rPr kumimoji="1" lang="ja-JP" altLang="en-US" sz="1300">
              <a:latin typeface="ＭＳ Ｐゴシック" panose="020B0600070205080204" pitchFamily="50" charset="-128"/>
              <a:ea typeface="ＭＳ Ｐゴシック" panose="020B0600070205080204" pitchFamily="50" charset="-128"/>
            </a:rPr>
            <a:t>　また、農林水産業費においても住民一人当たり</a:t>
          </a:r>
          <a:r>
            <a:rPr kumimoji="1" lang="en-US" altLang="ja-JP" sz="1300">
              <a:latin typeface="ＭＳ Ｐゴシック" panose="020B0600070205080204" pitchFamily="50" charset="-128"/>
              <a:ea typeface="ＭＳ Ｐゴシック" panose="020B0600070205080204" pitchFamily="50" charset="-128"/>
            </a:rPr>
            <a:t>44,133</a:t>
          </a:r>
          <a:r>
            <a:rPr kumimoji="1" lang="ja-JP" altLang="en-US" sz="1300">
              <a:latin typeface="ＭＳ Ｐゴシック" panose="020B0600070205080204" pitchFamily="50" charset="-128"/>
              <a:ea typeface="ＭＳ Ｐゴシック" panose="020B0600070205080204" pitchFamily="50" charset="-128"/>
            </a:rPr>
            <a:t>円となり、前年度と比較し</a:t>
          </a:r>
          <a:r>
            <a:rPr kumimoji="1" lang="en-US" altLang="ja-JP" sz="1300">
              <a:latin typeface="ＭＳ Ｐゴシック" panose="020B0600070205080204" pitchFamily="50" charset="-128"/>
              <a:ea typeface="ＭＳ Ｐゴシック" panose="020B0600070205080204" pitchFamily="50" charset="-128"/>
            </a:rPr>
            <a:t>9,776</a:t>
          </a:r>
          <a:r>
            <a:rPr kumimoji="1" lang="ja-JP" altLang="en-US" sz="1300">
              <a:latin typeface="ＭＳ Ｐゴシック" panose="020B0600070205080204" pitchFamily="50" charset="-128"/>
              <a:ea typeface="ＭＳ Ｐゴシック" panose="020B0600070205080204" pitchFamily="50" charset="-128"/>
            </a:rPr>
            <a:t>円増額となった。これは林道解説工事等の事業費増が主な要因である。</a:t>
          </a:r>
        </a:p>
        <a:p>
          <a:r>
            <a:rPr kumimoji="1" lang="ja-JP" altLang="en-US" sz="1300">
              <a:latin typeface="ＭＳ Ｐゴシック" panose="020B0600070205080204" pitchFamily="50" charset="-128"/>
              <a:ea typeface="ＭＳ Ｐゴシック" panose="020B0600070205080204" pitchFamily="50" charset="-128"/>
            </a:rPr>
            <a:t>　その他の目的別においても全体として事業費の増加がみられ、住民一人当たりを比較しても類似団体の平均を上回っているものがあるため、事務事業の見直しを行い経費の抑制に努める。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福島県会津美里町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財政調整基金残高の減は、決算剰余金などを積立てをしているが、人件費及び各公共施設の管理経費増に伴い取り崩し額が増加したことによるものである。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また、実質収支、実質単年度収支ともに継続的に黒字を確保している。</a:t>
          </a:r>
        </a:p>
        <a:p>
          <a:r>
            <a:rPr kumimoji="1" lang="ja-JP" altLang="en-US" sz="1400">
              <a:latin typeface="ＭＳ ゴシック" pitchFamily="49" charset="-128"/>
              <a:ea typeface="ＭＳ ゴシック" pitchFamily="49" charset="-128"/>
            </a:rPr>
            <a:t>　今後も、行財政改革への取組みを通じて更なる事務の効率化と経費の削減に努めていく。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福島県会津美里町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全ての会計において黒字決算となっている。（一般会計においては、標準財政規模比が</a:t>
          </a:r>
          <a:r>
            <a:rPr kumimoji="1" lang="en-US" altLang="ja-JP" sz="1400">
              <a:latin typeface="ＭＳ ゴシック" pitchFamily="49" charset="-128"/>
              <a:ea typeface="ＭＳ ゴシック" pitchFamily="49" charset="-128"/>
            </a:rPr>
            <a:t>9.77</a:t>
          </a:r>
          <a:r>
            <a:rPr kumimoji="1" lang="ja-JP" altLang="en-US" sz="1400">
              <a:latin typeface="ＭＳ ゴシック" pitchFamily="49" charset="-128"/>
              <a:ea typeface="ＭＳ ゴシック" pitchFamily="49" charset="-128"/>
            </a:rPr>
            <a:t>％となっており、黒字決算となっている。）</a:t>
          </a:r>
        </a:p>
        <a:p>
          <a:r>
            <a:rPr kumimoji="1" lang="ja-JP" altLang="en-US" sz="1400">
              <a:latin typeface="ＭＳ ゴシック" pitchFamily="49" charset="-128"/>
              <a:ea typeface="ＭＳ ゴシック" pitchFamily="49" charset="-128"/>
            </a:rPr>
            <a:t>　今後は、一般会計において人口減少等に伴う普通交付税の減額に対応するため、自主財源の確保及び、事務事業の見直し等も含め経費の抑制に努める。</a:t>
          </a:r>
        </a:p>
        <a:p>
          <a:r>
            <a:rPr kumimoji="1" lang="ja-JP" altLang="en-US" sz="1400">
              <a:latin typeface="ＭＳ ゴシック" pitchFamily="49" charset="-128"/>
              <a:ea typeface="ＭＳ ゴシック" pitchFamily="49" charset="-128"/>
            </a:rPr>
            <a:t>　また、各会計においても経営の合理化・健全化のため財源確保及び経費の抑制に努める。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福島県会津美里町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実質公債費比率の分子については、「元利償還金等（</a:t>
          </a:r>
          <a:r>
            <a:rPr kumimoji="1" lang="en-US" altLang="ja-JP" sz="1400">
              <a:latin typeface="ＭＳ ゴシック" pitchFamily="49" charset="-128"/>
              <a:ea typeface="ＭＳ ゴシック" pitchFamily="49" charset="-128"/>
            </a:rPr>
            <a:t>A</a:t>
          </a:r>
          <a:r>
            <a:rPr kumimoji="1" lang="ja-JP" altLang="en-US" sz="1400">
              <a:latin typeface="ＭＳ ゴシック" pitchFamily="49" charset="-128"/>
              <a:ea typeface="ＭＳ ゴシック" pitchFamily="49" charset="-128"/>
            </a:rPr>
            <a:t>）」が前年と同程度で、「算入公債費等（</a:t>
          </a:r>
          <a:r>
            <a:rPr kumimoji="1" lang="en-US" altLang="ja-JP" sz="1400">
              <a:latin typeface="ＭＳ ゴシック" pitchFamily="49" charset="-128"/>
              <a:ea typeface="ＭＳ ゴシック" pitchFamily="49" charset="-128"/>
            </a:rPr>
            <a:t>B</a:t>
          </a:r>
          <a:r>
            <a:rPr kumimoji="1" lang="ja-JP" altLang="en-US" sz="1400">
              <a:latin typeface="ＭＳ ゴシック" pitchFamily="49" charset="-128"/>
              <a:ea typeface="ＭＳ ゴシック" pitchFamily="49" charset="-128"/>
            </a:rPr>
            <a:t>）」が</a:t>
          </a:r>
          <a:r>
            <a:rPr kumimoji="1" lang="en-US" altLang="ja-JP" sz="1400">
              <a:latin typeface="ＭＳ ゴシック" pitchFamily="49" charset="-128"/>
              <a:ea typeface="ＭＳ ゴシック" pitchFamily="49" charset="-128"/>
            </a:rPr>
            <a:t>13</a:t>
          </a:r>
          <a:r>
            <a:rPr kumimoji="1" lang="ja-JP" altLang="en-US" sz="1400">
              <a:latin typeface="ＭＳ ゴシック" pitchFamily="49" charset="-128"/>
              <a:ea typeface="ＭＳ ゴシック" pitchFamily="49" charset="-128"/>
            </a:rPr>
            <a:t>百万円増加したことから減少となっている。増額要因としては、令和５年度の公共施設の大規模改修事業に伴う借入により償還金が増となったことによるものである。</a:t>
          </a:r>
        </a:p>
        <a:p>
          <a:r>
            <a:rPr kumimoji="1" lang="ja-JP" altLang="en-US" sz="1400">
              <a:latin typeface="ＭＳ ゴシック" pitchFamily="49" charset="-128"/>
              <a:ea typeface="ＭＳ ゴシック" pitchFamily="49" charset="-128"/>
            </a:rPr>
            <a:t>　今後は、公共施設整備や施設の老朽化に伴う普通建設事業費に係る地方債の新規発行を予定しており、元利償還金が増加する見込みであることから、計画的に事業を実施し、元利償還金が急激に増加しないよう平準化に努めるとともに、繰上償還による次年度以降の元利償還金の縮減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利用していない</a:t>
          </a: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福島県会津美里町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「一般会計等に係る地方債の現在高」については、令和６年度においても繰上償還を行ったことから、同額程度で推移している。　「充当可能基金」については、財政調整基金等の基金残高の減少に伴うものとなっている。</a:t>
          </a:r>
        </a:p>
        <a:p>
          <a:r>
            <a:rPr kumimoji="1" lang="ja-JP" altLang="en-US" sz="1400">
              <a:latin typeface="ＭＳ ゴシック" pitchFamily="49" charset="-128"/>
              <a:ea typeface="ＭＳ ゴシック" pitchFamily="49" charset="-128"/>
            </a:rPr>
            <a:t>　「充当可能財源等</a:t>
          </a:r>
          <a:r>
            <a:rPr kumimoji="1" lang="en-US" altLang="ja-JP" sz="1400">
              <a:latin typeface="ＭＳ ゴシック" pitchFamily="49" charset="-128"/>
              <a:ea typeface="ＭＳ ゴシック" pitchFamily="49" charset="-128"/>
            </a:rPr>
            <a:t>(B)</a:t>
          </a:r>
          <a:r>
            <a:rPr kumimoji="1" lang="ja-JP" altLang="en-US" sz="1400">
              <a:latin typeface="ＭＳ ゴシック" pitchFamily="49" charset="-128"/>
              <a:ea typeface="ＭＳ ゴシック" pitchFamily="49" charset="-128"/>
            </a:rPr>
            <a:t>」が「将来負担額</a:t>
          </a:r>
          <a:r>
            <a:rPr kumimoji="1" lang="en-US" altLang="ja-JP" sz="1400">
              <a:latin typeface="ＭＳ ゴシック" pitchFamily="49" charset="-128"/>
              <a:ea typeface="ＭＳ ゴシック" pitchFamily="49" charset="-128"/>
            </a:rPr>
            <a:t>(A)</a:t>
          </a:r>
          <a:r>
            <a:rPr kumimoji="1" lang="ja-JP" altLang="en-US" sz="1400">
              <a:latin typeface="ＭＳ ゴシック" pitchFamily="49" charset="-128"/>
              <a:ea typeface="ＭＳ ゴシック" pitchFamily="49" charset="-128"/>
            </a:rPr>
            <a:t>」を上回っており、将来負担比率の分子がマイナスとなっている。</a:t>
          </a:r>
        </a:p>
        <a:p>
          <a:r>
            <a:rPr kumimoji="1" lang="ja-JP" altLang="en-US" sz="1400">
              <a:latin typeface="ＭＳ ゴシック" pitchFamily="49" charset="-128"/>
              <a:ea typeface="ＭＳ ゴシック" pitchFamily="49" charset="-128"/>
            </a:rPr>
            <a:t>　今後は、公共施設整備や施設の老朽化に伴う普通建設事業費に係る地方債の新規発行を予定していることから、繰上償還等により「一般会計等に係る地方債の現在高」が減少するよう努める。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福島県会津美里町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令和６年度末の基金残高は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６千万円となっており、前年度から２千３百万円の減少となっている。これは、公共施設等整備再生基金で３億２千６百万円増額した一方で、財政調整基金で２億８千６百万円のほか、その他目的基金での減額によるもの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・本町の歳入の約半分を占める普通交付税が令和３年度から一本算定となっており、基金を取り崩して財政規模縮減を緩やかに調整する。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・普通交付税の国勢調査人口の減少による減に、基金を取り崩して対応する。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・公共施設等長寿命化計画に位置づけられた施設更新等に、基金を取り崩して対応する。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振興に係る事業（ふるさと振興基金）、高齢者等の在宅福祉の向上及び健康の保持に資する事業等（ふれあい福祉基金）、土地改良施設の機能を適正に発揮させるための事業等（ふるさと水と土保全基金）、公共施設等の整備及び老朽化に伴う更新・改修・維持保全・除却等（公共施設等整備再生基金）、国営会津宮川土地改良事業の財政需要（国営会津宮川土地改良事業基金）、過疎地域持続的発展計画に係る事業（過疎地域持続的発展基金）、教育振興に資する事業（教育振興基金）、学校教育施設の整備（学校教育施設整備基金）、森林の整備及びその促進（森林環境基金）、まち・ひと・しごと創生寄附活用事業（企業版ふるさと納税基金）</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・公共施設等長寿命化計画に位置づけられた事業等の財源とするため、公共施設等整備再生基金が３億２千６百万円の増加となった。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・過疎地域持続的発展計画に係る事業の財源とするため、過疎地域持続的発展基金で３千８百万円の増加となった。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・公共施設等長寿命化計画に位置づけられた事業等の財源とするため、公共施設等整備再生基金について積み増しを図る。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・令和６年度末の基金残高は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百万円となっており、前年度から２千３百万円の減少となっている。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・人件費及び各公共施設の管理経費増に伴う財源として取り崩したことが主な要因である。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・普通交付税一本算定後の財政規模縮減を緩やかに調整する。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・普通交付税の国勢調査人口の減少による減に、基金を取り崩して対応する。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当面の間、活用の予定はない。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BC89EDA-7E6B-44A2-88A3-DCBB59F0F0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A8C02B3B-5F1C-41B2-AC79-B592ACFAF0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82D950C-E7EE-448E-B849-38B1DB088B09}"/>
            </a:ext>
          </a:extLst>
        </xdr:cNvPr>
        <xdr:cNvSpPr/>
      </xdr:nvSpPr>
      <xdr:spPr>
        <a:xfrm>
          <a:off x="11753850" y="8572500"/>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FD14725F-9402-47C6-BDCF-4D7229B73AFB}"/>
            </a:ext>
          </a:extLst>
        </xdr:cNvPr>
        <xdr:cNvSpPr/>
      </xdr:nvSpPr>
      <xdr:spPr>
        <a:xfrm>
          <a:off x="13125450" y="8572500"/>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CFD49C64-5793-416A-A0CB-9D3446707E48}"/>
            </a:ext>
          </a:extLst>
        </xdr:cNvPr>
        <xdr:cNvSpPr/>
      </xdr:nvSpPr>
      <xdr:spPr>
        <a:xfrm>
          <a:off x="14497050" y="8572500"/>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63A30A85-599E-4294-8F09-613AC12F8689}"/>
            </a:ext>
          </a:extLst>
        </xdr:cNvPr>
        <xdr:cNvSpPr/>
      </xdr:nvSpPr>
      <xdr:spPr>
        <a:xfrm>
          <a:off x="15868650" y="8572500"/>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8C319C31-C49A-4CE4-A9D0-80FD3C292606}"/>
            </a:ext>
          </a:extLst>
        </xdr:cNvPr>
        <xdr:cNvSpPr/>
      </xdr:nvSpPr>
      <xdr:spPr>
        <a:xfrm>
          <a:off x="17240250" y="8572500"/>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C3567A4D-C33F-447A-8DA9-39DBA856A3EF}"/>
            </a:ext>
          </a:extLst>
        </xdr:cNvPr>
        <xdr:cNvSpPr/>
      </xdr:nvSpPr>
      <xdr:spPr>
        <a:xfrm>
          <a:off x="11753850" y="12344400"/>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3C04164B-A520-44B1-8C54-BF7898A6ED51}"/>
            </a:ext>
          </a:extLst>
        </xdr:cNvPr>
        <xdr:cNvSpPr/>
      </xdr:nvSpPr>
      <xdr:spPr>
        <a:xfrm>
          <a:off x="13125450" y="12344400"/>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EFE36207-9B4C-4F96-BE98-E49138F4DA9D}"/>
            </a:ext>
          </a:extLst>
        </xdr:cNvPr>
        <xdr:cNvSpPr/>
      </xdr:nvSpPr>
      <xdr:spPr>
        <a:xfrm>
          <a:off x="14497050" y="12344400"/>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C1A79903-4C52-4740-A493-D80C5031F22E}"/>
            </a:ext>
          </a:extLst>
        </xdr:cNvPr>
        <xdr:cNvSpPr/>
      </xdr:nvSpPr>
      <xdr:spPr>
        <a:xfrm>
          <a:off x="15868650" y="12344400"/>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CCC01921-2588-44F5-861D-9944416C41E7}"/>
            </a:ext>
          </a:extLst>
        </xdr:cNvPr>
        <xdr:cNvSpPr/>
      </xdr:nvSpPr>
      <xdr:spPr>
        <a:xfrm>
          <a:off x="17240250" y="12344400"/>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A27B3756-5538-4B50-9500-DD72DC48B63F}"/>
            </a:ext>
          </a:extLst>
        </xdr:cNvPr>
        <xdr:cNvSpPr/>
      </xdr:nvSpPr>
      <xdr:spPr>
        <a:xfrm>
          <a:off x="359410" y="59690"/>
          <a:ext cx="11391265" cy="26733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307EDCB6-BC51-4662-968F-ACB57682DCCA}"/>
            </a:ext>
          </a:extLst>
        </xdr:cNvPr>
        <xdr:cNvSpPr/>
      </xdr:nvSpPr>
      <xdr:spPr>
        <a:xfrm>
          <a:off x="15346680" y="171450"/>
          <a:ext cx="3551555" cy="17208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73E1745-2335-4D14-B084-5403934AB7BE}"/>
            </a:ext>
          </a:extLst>
        </xdr:cNvPr>
        <xdr:cNvSpPr/>
      </xdr:nvSpPr>
      <xdr:spPr>
        <a:xfrm>
          <a:off x="15351125" y="173990"/>
          <a:ext cx="3524250" cy="1670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AE4F1F5C-967F-4BC3-BF14-8CAD18A9F52A}"/>
            </a:ext>
          </a:extLst>
        </xdr:cNvPr>
        <xdr:cNvSpPr/>
      </xdr:nvSpPr>
      <xdr:spPr>
        <a:xfrm>
          <a:off x="15372715" y="168910"/>
          <a:ext cx="3470910" cy="14351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福島県会津美里町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78D653DC-7F4D-479B-8E30-4C7C3B32826D}"/>
            </a:ext>
          </a:extLst>
        </xdr:cNvPr>
        <xdr:cNvSpPr/>
      </xdr:nvSpPr>
      <xdr:spPr>
        <a:xfrm>
          <a:off x="12817475" y="171450"/>
          <a:ext cx="2392045" cy="17208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2C9D0FB0-0DC7-45E9-9452-1588E74BE1C3}"/>
            </a:ext>
          </a:extLst>
        </xdr:cNvPr>
        <xdr:cNvSpPr/>
      </xdr:nvSpPr>
      <xdr:spPr>
        <a:xfrm>
          <a:off x="12839065" y="173990"/>
          <a:ext cx="2355215" cy="1670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62A6ABB6-907D-45BD-818D-5D9E7F7D1113}"/>
            </a:ext>
          </a:extLst>
        </xdr:cNvPr>
        <xdr:cNvSpPr/>
      </xdr:nvSpPr>
      <xdr:spPr>
        <a:xfrm>
          <a:off x="12870180" y="168910"/>
          <a:ext cx="2313305" cy="1581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1B3AA4F3-C512-43D8-857D-9C6FD07B1E86}"/>
            </a:ext>
          </a:extLst>
        </xdr:cNvPr>
        <xdr:cNvSpPr/>
      </xdr:nvSpPr>
      <xdr:spPr>
        <a:xfrm>
          <a:off x="440690" y="361315"/>
          <a:ext cx="9081135" cy="16275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73F3E856-BC6C-4157-9546-33913F48DA9B}"/>
            </a:ext>
          </a:extLst>
        </xdr:cNvPr>
        <xdr:cNvSpPr/>
      </xdr:nvSpPr>
      <xdr:spPr>
        <a:xfrm>
          <a:off x="563880" y="400685"/>
          <a:ext cx="1242695" cy="15582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23717130-0115-426D-8638-41D3D74251DF}"/>
            </a:ext>
          </a:extLst>
        </xdr:cNvPr>
        <xdr:cNvSpPr/>
      </xdr:nvSpPr>
      <xdr:spPr>
        <a:xfrm>
          <a:off x="1764030" y="400685"/>
          <a:ext cx="1200150" cy="15582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18,117
18,064
276.33
13,764,033
12,819,407
741,066
7,578,626
10,697,554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491CC2F4-47AF-44D7-A347-844FF290081C}"/>
            </a:ext>
          </a:extLst>
        </xdr:cNvPr>
        <xdr:cNvSpPr/>
      </xdr:nvSpPr>
      <xdr:spPr>
        <a:xfrm>
          <a:off x="2964180" y="400685"/>
          <a:ext cx="1371600" cy="15582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75E606F1-7F4A-495C-BAD3-5D6176DE65E0}"/>
            </a:ext>
          </a:extLst>
        </xdr:cNvPr>
        <xdr:cNvSpPr/>
      </xdr:nvSpPr>
      <xdr:spPr>
        <a:xfrm>
          <a:off x="4335780" y="415925"/>
          <a:ext cx="1816735"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5226F4C8-86AF-4284-8992-EE6A05A9D385}"/>
            </a:ext>
          </a:extLst>
        </xdr:cNvPr>
        <xdr:cNvSpPr/>
      </xdr:nvSpPr>
      <xdr:spPr>
        <a:xfrm>
          <a:off x="6152515" y="415925"/>
          <a:ext cx="114046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D4507F62-BCB5-4327-B5F8-E3A1AAE3A873}"/>
            </a:ext>
          </a:extLst>
        </xdr:cNvPr>
        <xdr:cNvSpPr/>
      </xdr:nvSpPr>
      <xdr:spPr>
        <a:xfrm>
          <a:off x="7352665" y="430530"/>
          <a:ext cx="583565" cy="7893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60AFA119-88FF-4872-8E45-768CAE65F148}"/>
            </a:ext>
          </a:extLst>
        </xdr:cNvPr>
        <xdr:cNvSpPr/>
      </xdr:nvSpPr>
      <xdr:spPr>
        <a:xfrm>
          <a:off x="4335780" y="1040130"/>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540DB239-D964-4202-8B94-BC9676874DA2}"/>
            </a:ext>
          </a:extLst>
        </xdr:cNvPr>
        <xdr:cNvSpPr/>
      </xdr:nvSpPr>
      <xdr:spPr>
        <a:xfrm>
          <a:off x="6221730" y="1040130"/>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979EE8FB-728E-42A2-84CD-69CAFBF02D87}"/>
            </a:ext>
          </a:extLst>
        </xdr:cNvPr>
        <xdr:cNvSpPr/>
      </xdr:nvSpPr>
      <xdr:spPr>
        <a:xfrm>
          <a:off x="9979025" y="361315"/>
          <a:ext cx="1371600" cy="11214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D80AC6A3-B4BB-4B3A-AD57-D57B3A42E7AF}"/>
            </a:ext>
          </a:extLst>
        </xdr:cNvPr>
        <xdr:cNvSpPr/>
      </xdr:nvSpPr>
      <xdr:spPr>
        <a:xfrm>
          <a:off x="10208895" y="430530"/>
          <a:ext cx="1200150" cy="1035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847C40AC-CB1A-445D-BC3F-F2266F9C8C65}"/>
            </a:ext>
          </a:extLst>
        </xdr:cNvPr>
        <xdr:cNvSpPr/>
      </xdr:nvSpPr>
      <xdr:spPr>
        <a:xfrm>
          <a:off x="10208895" y="541020"/>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2FDDEC8A-E24F-45C2-8779-C2A7F40BC719}"/>
            </a:ext>
          </a:extLst>
        </xdr:cNvPr>
        <xdr:cNvSpPr/>
      </xdr:nvSpPr>
      <xdr:spPr>
        <a:xfrm>
          <a:off x="10208895" y="883920"/>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454155AE-6ACD-4F63-8620-0B2094DAC49B}"/>
            </a:ext>
          </a:extLst>
        </xdr:cNvPr>
        <xdr:cNvCxnSpPr/>
      </xdr:nvCxnSpPr>
      <xdr:spPr>
        <a:xfrm flipH="1">
          <a:off x="10042525" y="51371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E80F3409-8759-42E0-B724-7BDE2A98E69B}"/>
            </a:ext>
          </a:extLst>
        </xdr:cNvPr>
        <xdr:cNvSpPr/>
      </xdr:nvSpPr>
      <xdr:spPr>
        <a:xfrm>
          <a:off x="10092690" y="475615"/>
          <a:ext cx="107315" cy="406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53E8F2C4-0BAB-4FC1-B5D8-F0EAC4DD9D98}"/>
            </a:ext>
          </a:extLst>
        </xdr:cNvPr>
        <xdr:cNvSpPr/>
      </xdr:nvSpPr>
      <xdr:spPr>
        <a:xfrm>
          <a:off x="10092690" y="631825"/>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227CB0B0-ADAC-44F1-BE95-0C7C1CA303B3}"/>
            </a:ext>
          </a:extLst>
        </xdr:cNvPr>
        <xdr:cNvCxnSpPr/>
      </xdr:nvCxnSpPr>
      <xdr:spPr>
        <a:xfrm>
          <a:off x="10137140" y="883920"/>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FDCA0B3A-4A9B-409A-97F5-2618368F6527}"/>
            </a:ext>
          </a:extLst>
        </xdr:cNvPr>
        <xdr:cNvCxnSpPr/>
      </xdr:nvCxnSpPr>
      <xdr:spPr>
        <a:xfrm>
          <a:off x="10057765" y="883920"/>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2B1406C7-DC0E-457A-B180-F2E95135ACA3}"/>
            </a:ext>
          </a:extLst>
        </xdr:cNvPr>
        <xdr:cNvCxnSpPr/>
      </xdr:nvCxnSpPr>
      <xdr:spPr>
        <a:xfrm flipV="1">
          <a:off x="10137140" y="112014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A622F91B-8A5E-4DE3-8D83-0AD5704C73FE}"/>
            </a:ext>
          </a:extLst>
        </xdr:cNvPr>
        <xdr:cNvCxnSpPr/>
      </xdr:nvCxnSpPr>
      <xdr:spPr>
        <a:xfrm>
          <a:off x="10057765" y="1264920"/>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CD9C648D-CAE3-48C7-8459-DB78EE0BE114}"/>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D14B3C8A-644F-434B-A751-9F1A31317593}"/>
            </a:ext>
          </a:extLst>
        </xdr:cNvPr>
        <xdr:cNvSpPr txBox="1"/>
      </xdr:nvSpPr>
      <xdr:spPr>
        <a:xfrm>
          <a:off x="419100" y="23317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22F679B5-1716-4478-86A7-DAA99326B69F}"/>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3B8A9358-E181-4AEE-A56E-173CB6945708}"/>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D14B795E-AC2B-4275-870F-B5B7A5A87439}"/>
            </a:ext>
          </a:extLst>
        </xdr:cNvPr>
        <xdr:cNvSpPr txBox="1"/>
      </xdr:nvSpPr>
      <xdr:spPr>
        <a:xfrm>
          <a:off x="419100" y="30556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ECEEB020-7E9F-4704-9DF1-EFDEFB27F041}"/>
            </a:ext>
          </a:extLst>
        </xdr:cNvPr>
        <xdr:cNvSpPr/>
      </xdr:nvSpPr>
      <xdr:spPr>
        <a:xfrm>
          <a:off x="1142365" y="3578225"/>
          <a:ext cx="3826510" cy="2203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9003B70D-83D9-44FF-83E8-499866745CF8}"/>
            </a:ext>
          </a:extLst>
        </xdr:cNvPr>
        <xdr:cNvSpPr/>
      </xdr:nvSpPr>
      <xdr:spPr>
        <a:xfrm>
          <a:off x="1808974" y="3855022"/>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B134DAEB-0738-4B12-B27B-769B891233F2}"/>
            </a:ext>
          </a:extLst>
        </xdr:cNvPr>
        <xdr:cNvSpPr/>
      </xdr:nvSpPr>
      <xdr:spPr>
        <a:xfrm>
          <a:off x="3451854" y="3832636"/>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[ 55.2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7A81A752-717E-47CD-A043-38553C0DC3F1}"/>
            </a:ext>
          </a:extLst>
        </xdr:cNvPr>
        <xdr:cNvSpPr/>
      </xdr:nvSpPr>
      <xdr:spPr>
        <a:xfrm>
          <a:off x="4914265" y="3653790"/>
          <a:ext cx="1371600" cy="2139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868FB8C9-4FEB-412D-9219-D50FE287C1EF}"/>
            </a:ext>
          </a:extLst>
        </xdr:cNvPr>
        <xdr:cNvSpPr/>
      </xdr:nvSpPr>
      <xdr:spPr>
        <a:xfrm>
          <a:off x="4914265" y="379857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887A3FDF-F766-4CDF-AC98-0D61638BC272}"/>
            </a:ext>
          </a:extLst>
        </xdr:cNvPr>
        <xdr:cNvSpPr/>
      </xdr:nvSpPr>
      <xdr:spPr>
        <a:xfrm>
          <a:off x="6285865" y="3653790"/>
          <a:ext cx="1371600" cy="2139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B116E0BB-730D-497C-A03C-C96D330AB693}"/>
            </a:ext>
          </a:extLst>
        </xdr:cNvPr>
        <xdr:cNvSpPr/>
      </xdr:nvSpPr>
      <xdr:spPr>
        <a:xfrm>
          <a:off x="6285865" y="379857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76B2772A-2134-452D-B858-4B0B664CA6CF}"/>
            </a:ext>
          </a:extLst>
        </xdr:cNvPr>
        <xdr:cNvSpPr/>
      </xdr:nvSpPr>
      <xdr:spPr>
        <a:xfrm>
          <a:off x="7788275" y="3653790"/>
          <a:ext cx="1371600" cy="2139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203CEA19-6348-4CCA-9667-38870C44A4F7}"/>
            </a:ext>
          </a:extLst>
        </xdr:cNvPr>
        <xdr:cNvSpPr/>
      </xdr:nvSpPr>
      <xdr:spPr>
        <a:xfrm>
          <a:off x="7788275" y="379857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BB20352A-E869-432C-86AB-2A886D63D6EB}"/>
            </a:ext>
          </a:extLst>
        </xdr:cNvPr>
        <xdr:cNvSpPr/>
      </xdr:nvSpPr>
      <xdr:spPr>
        <a:xfrm>
          <a:off x="1142365" y="4179570"/>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2096DA76-2BE0-4A9B-BEAF-F748777265CF}"/>
            </a:ext>
          </a:extLst>
        </xdr:cNvPr>
        <xdr:cNvSpPr/>
      </xdr:nvSpPr>
      <xdr:spPr>
        <a:xfrm>
          <a:off x="5216525" y="4179570"/>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69719B47-5047-4460-873F-67B0F9E6A5D8}"/>
            </a:ext>
          </a:extLst>
        </xdr:cNvPr>
        <xdr:cNvSpPr/>
      </xdr:nvSpPr>
      <xdr:spPr>
        <a:xfrm>
          <a:off x="5216525" y="4248785"/>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6358364E-3EC6-4DDC-8DDC-56C4ED835F94}"/>
            </a:ext>
          </a:extLst>
        </xdr:cNvPr>
        <xdr:cNvSpPr txBox="1"/>
      </xdr:nvSpPr>
      <xdr:spPr>
        <a:xfrm>
          <a:off x="5273675" y="4477385"/>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令和６年度決算においては、類似団体平均値より</a:t>
          </a:r>
          <a:r>
            <a:rPr kumimoji="1" lang="en-US" altLang="ja-JP" sz="1100">
              <a:latin typeface="ＭＳ Ｐゴシック" panose="020B0600070205080204" pitchFamily="50" charset="-128"/>
              <a:ea typeface="ＭＳ Ｐゴシック" panose="020B0600070205080204" pitchFamily="50" charset="-128"/>
            </a:rPr>
            <a:t>12.4</a:t>
          </a:r>
          <a:r>
            <a:rPr kumimoji="1" lang="ja-JP" altLang="en-US" sz="1100">
              <a:latin typeface="ＭＳ Ｐゴシック" panose="020B0600070205080204" pitchFamily="50" charset="-128"/>
              <a:ea typeface="ＭＳ Ｐゴシック" panose="020B0600070205080204" pitchFamily="50" charset="-128"/>
            </a:rPr>
            <a:t>ポイント低い</a:t>
          </a:r>
          <a:r>
            <a:rPr kumimoji="1" lang="en-US" altLang="ja-JP" sz="1100">
              <a:latin typeface="ＭＳ Ｐゴシック" panose="020B0600070205080204" pitchFamily="50" charset="-128"/>
              <a:ea typeface="ＭＳ Ｐゴシック" panose="020B0600070205080204" pitchFamily="50" charset="-128"/>
            </a:rPr>
            <a:t>55.2</a:t>
          </a:r>
          <a:r>
            <a:rPr kumimoji="1" lang="ja-JP" altLang="en-US" sz="1100">
              <a:latin typeface="ＭＳ Ｐゴシック" panose="020B0600070205080204" pitchFamily="50" charset="-128"/>
              <a:ea typeface="ＭＳ Ｐゴシック" panose="020B0600070205080204" pitchFamily="50" charset="-128"/>
            </a:rPr>
            <a:t>％となっているが、徐々に償却率が高くなっている。引き続き、公共施設等総合管理計画に基づき、施設の長寿命化や最適化に取り組んでいく。</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484F1949-F0FF-4EA9-9AD2-E39B38826DF8}"/>
            </a:ext>
          </a:extLst>
        </xdr:cNvPr>
        <xdr:cNvSpPr txBox="1"/>
      </xdr:nvSpPr>
      <xdr:spPr>
        <a:xfrm>
          <a:off x="1123315" y="39928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D476B387-9639-4921-910B-4ABCE596BD2E}"/>
            </a:ext>
          </a:extLst>
        </xdr:cNvPr>
        <xdr:cNvCxnSpPr/>
      </xdr:nvCxnSpPr>
      <xdr:spPr>
        <a:xfrm>
          <a:off x="1142365" y="634428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48788D70-11A0-4287-8CFD-C5E4FB53D6F9}"/>
            </a:ext>
          </a:extLst>
        </xdr:cNvPr>
        <xdr:cNvSpPr txBox="1"/>
      </xdr:nvSpPr>
      <xdr:spPr>
        <a:xfrm>
          <a:off x="731041" y="624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6DFCDAE6-2078-4534-9ACD-798BF264FF82}"/>
            </a:ext>
          </a:extLst>
        </xdr:cNvPr>
        <xdr:cNvCxnSpPr/>
      </xdr:nvCxnSpPr>
      <xdr:spPr>
        <a:xfrm>
          <a:off x="1142365" y="6030142"/>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01EEF94D-33A2-46FF-9B89-30C4B26F175E}"/>
            </a:ext>
          </a:extLst>
        </xdr:cNvPr>
        <xdr:cNvSpPr txBox="1"/>
      </xdr:nvSpPr>
      <xdr:spPr>
        <a:xfrm>
          <a:off x="784241" y="59363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C7A93757-DF3B-4776-9371-E82DC7416EA0}"/>
            </a:ext>
          </a:extLst>
        </xdr:cNvPr>
        <xdr:cNvCxnSpPr/>
      </xdr:nvCxnSpPr>
      <xdr:spPr>
        <a:xfrm>
          <a:off x="1142365" y="572171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A975ADFE-A723-4AA9-8CD0-9E6E780F55E5}"/>
            </a:ext>
          </a:extLst>
        </xdr:cNvPr>
        <xdr:cNvSpPr txBox="1"/>
      </xdr:nvSpPr>
      <xdr:spPr>
        <a:xfrm>
          <a:off x="784241" y="562791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E0AB0344-D7F4-47AB-BD79-F30D3D7358D5}"/>
            </a:ext>
          </a:extLst>
        </xdr:cNvPr>
        <xdr:cNvCxnSpPr/>
      </xdr:nvCxnSpPr>
      <xdr:spPr>
        <a:xfrm>
          <a:off x="1142365" y="5411379"/>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11C44908-D14B-4F5E-8BC7-8DEB61F629FE}"/>
            </a:ext>
          </a:extLst>
        </xdr:cNvPr>
        <xdr:cNvSpPr txBox="1"/>
      </xdr:nvSpPr>
      <xdr:spPr>
        <a:xfrm>
          <a:off x="784241" y="532329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B40AE488-F6D2-47C4-AB4C-D88107BB54D0}"/>
            </a:ext>
          </a:extLst>
        </xdr:cNvPr>
        <xdr:cNvCxnSpPr/>
      </xdr:nvCxnSpPr>
      <xdr:spPr>
        <a:xfrm>
          <a:off x="1142365" y="5102951"/>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52851120-1EEA-4D2F-921F-0088E702F118}"/>
            </a:ext>
          </a:extLst>
        </xdr:cNvPr>
        <xdr:cNvSpPr txBox="1"/>
      </xdr:nvSpPr>
      <xdr:spPr>
        <a:xfrm>
          <a:off x="784241" y="50129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96DD4697-FBC7-4A3C-96B2-E74D3949AA33}"/>
            </a:ext>
          </a:extLst>
        </xdr:cNvPr>
        <xdr:cNvCxnSpPr/>
      </xdr:nvCxnSpPr>
      <xdr:spPr>
        <a:xfrm>
          <a:off x="1142365" y="4802142"/>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CB9562DE-F225-4D63-9059-D93B7590A551}"/>
            </a:ext>
          </a:extLst>
        </xdr:cNvPr>
        <xdr:cNvSpPr txBox="1"/>
      </xdr:nvSpPr>
      <xdr:spPr>
        <a:xfrm>
          <a:off x="784241" y="47045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3625DD8F-2BA5-4629-8C96-2BA9628BA11B}"/>
            </a:ext>
          </a:extLst>
        </xdr:cNvPr>
        <xdr:cNvCxnSpPr/>
      </xdr:nvCxnSpPr>
      <xdr:spPr>
        <a:xfrm>
          <a:off x="1142365" y="448799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B0B7B6B3-1257-4A90-BEAE-27234E001208}"/>
            </a:ext>
          </a:extLst>
        </xdr:cNvPr>
        <xdr:cNvSpPr txBox="1"/>
      </xdr:nvSpPr>
      <xdr:spPr>
        <a:xfrm>
          <a:off x="784241" y="439419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D9614AA3-DBB1-4ABC-8557-4D307914D157}"/>
            </a:ext>
          </a:extLst>
        </xdr:cNvPr>
        <xdr:cNvCxnSpPr/>
      </xdr:nvCxnSpPr>
      <xdr:spPr>
        <a:xfrm>
          <a:off x="1142365" y="417957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26429900-8F38-4A6D-B201-605EED63245A}"/>
            </a:ext>
          </a:extLst>
        </xdr:cNvPr>
        <xdr:cNvSpPr txBox="1"/>
      </xdr:nvSpPr>
      <xdr:spPr>
        <a:xfrm>
          <a:off x="784241" y="408576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07F11C33-D6AD-41FD-9BEB-5C65E4F24F3B}"/>
            </a:ext>
          </a:extLst>
        </xdr:cNvPr>
        <xdr:cNvSpPr/>
      </xdr:nvSpPr>
      <xdr:spPr>
        <a:xfrm>
          <a:off x="1142365" y="4179570"/>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124732</xdr:rowOff>
    </xdr:from>
    <xdr:to>
      <xdr:col>23</xdr:col>
      <xdr:colOff>85090</xdr:colOff>
      <xdr:row>34</xdr:row>
      <xdr:rowOff>39279</xdr:rowOff>
    </xdr:to>
    <xdr:cxnSp macro="">
      <xdr:nvCxnSpPr>
        <xdr:cNvPr id="77" name="直線コネクタ 76">
          <a:extLst>
            <a:ext uri="{FF2B5EF4-FFF2-40B4-BE49-F238E27FC236}">
              <a16:creationId xmlns:a16="http://schemas.microsoft.com/office/drawing/2014/main" id="{A781A0D4-C602-4B6A-B247-9B5C60D9F3F0}"/>
            </a:ext>
          </a:extLst>
        </xdr:cNvPr>
        <xdr:cNvCxnSpPr/>
      </xdr:nvCxnSpPr>
      <xdr:spPr>
        <a:xfrm flipV="1">
          <a:off x="4295775" y="4584337"/>
          <a:ext cx="1270" cy="12842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43106</xdr:rowOff>
    </xdr:from>
    <xdr:ext cx="405111" cy="259045"/>
    <xdr:sp macro="" textlink="">
      <xdr:nvSpPr>
        <xdr:cNvPr id="78" name="有形固定資産減価償却率最小値テキスト">
          <a:extLst>
            <a:ext uri="{FF2B5EF4-FFF2-40B4-BE49-F238E27FC236}">
              <a16:creationId xmlns:a16="http://schemas.microsoft.com/office/drawing/2014/main" id="{F0677973-CDFD-4284-B2AB-8014A17567E8}"/>
            </a:ext>
          </a:extLst>
        </xdr:cNvPr>
        <xdr:cNvSpPr txBox="1"/>
      </xdr:nvSpPr>
      <xdr:spPr>
        <a:xfrm>
          <a:off x="4342765" y="5874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39279</xdr:rowOff>
    </xdr:from>
    <xdr:to>
      <xdr:col>23</xdr:col>
      <xdr:colOff>174625</xdr:colOff>
      <xdr:row>34</xdr:row>
      <xdr:rowOff>39279</xdr:rowOff>
    </xdr:to>
    <xdr:cxnSp macro="">
      <xdr:nvCxnSpPr>
        <xdr:cNvPr id="79" name="直線コネクタ 78">
          <a:extLst>
            <a:ext uri="{FF2B5EF4-FFF2-40B4-BE49-F238E27FC236}">
              <a16:creationId xmlns:a16="http://schemas.microsoft.com/office/drawing/2014/main" id="{9CD380B7-EDB6-46BD-ACCE-CEF17EDFE86B}"/>
            </a:ext>
          </a:extLst>
        </xdr:cNvPr>
        <xdr:cNvCxnSpPr/>
      </xdr:nvCxnSpPr>
      <xdr:spPr>
        <a:xfrm>
          <a:off x="4206875" y="5868579"/>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71409</xdr:rowOff>
    </xdr:from>
    <xdr:ext cx="405111" cy="259045"/>
    <xdr:sp macro="" textlink="">
      <xdr:nvSpPr>
        <xdr:cNvPr id="80" name="有形固定資産減価償却率最大値テキスト">
          <a:extLst>
            <a:ext uri="{FF2B5EF4-FFF2-40B4-BE49-F238E27FC236}">
              <a16:creationId xmlns:a16="http://schemas.microsoft.com/office/drawing/2014/main" id="{980AE778-81E5-48C2-9057-F8E39D94784D}"/>
            </a:ext>
          </a:extLst>
        </xdr:cNvPr>
        <xdr:cNvSpPr txBox="1"/>
      </xdr:nvSpPr>
      <xdr:spPr>
        <a:xfrm>
          <a:off x="4342765" y="4355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124732</xdr:rowOff>
    </xdr:from>
    <xdr:to>
      <xdr:col>23</xdr:col>
      <xdr:colOff>174625</xdr:colOff>
      <xdr:row>26</xdr:row>
      <xdr:rowOff>124732</xdr:rowOff>
    </xdr:to>
    <xdr:cxnSp macro="">
      <xdr:nvCxnSpPr>
        <xdr:cNvPr id="81" name="直線コネクタ 80">
          <a:extLst>
            <a:ext uri="{FF2B5EF4-FFF2-40B4-BE49-F238E27FC236}">
              <a16:creationId xmlns:a16="http://schemas.microsoft.com/office/drawing/2014/main" id="{49062035-EF38-47BB-996A-E5355081F31A}"/>
            </a:ext>
          </a:extLst>
        </xdr:cNvPr>
        <xdr:cNvCxnSpPr/>
      </xdr:nvCxnSpPr>
      <xdr:spPr>
        <a:xfrm>
          <a:off x="4206875" y="4584337"/>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125294</xdr:rowOff>
    </xdr:from>
    <xdr:ext cx="405111" cy="259045"/>
    <xdr:sp macro="" textlink="">
      <xdr:nvSpPr>
        <xdr:cNvPr id="82" name="有形固定資産減価償却率平均値テキスト">
          <a:extLst>
            <a:ext uri="{FF2B5EF4-FFF2-40B4-BE49-F238E27FC236}">
              <a16:creationId xmlns:a16="http://schemas.microsoft.com/office/drawing/2014/main" id="{300009A1-0877-431D-8D52-B9C3C74C88D0}"/>
            </a:ext>
          </a:extLst>
        </xdr:cNvPr>
        <xdr:cNvSpPr txBox="1"/>
      </xdr:nvSpPr>
      <xdr:spPr>
        <a:xfrm>
          <a:off x="4342765" y="52706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146867</xdr:rowOff>
    </xdr:from>
    <xdr:to>
      <xdr:col>23</xdr:col>
      <xdr:colOff>136525</xdr:colOff>
      <xdr:row>31</xdr:row>
      <xdr:rowOff>77017</xdr:rowOff>
    </xdr:to>
    <xdr:sp macro="" textlink="">
      <xdr:nvSpPr>
        <xdr:cNvPr id="83" name="フローチャート: 判断 82">
          <a:extLst>
            <a:ext uri="{FF2B5EF4-FFF2-40B4-BE49-F238E27FC236}">
              <a16:creationId xmlns:a16="http://schemas.microsoft.com/office/drawing/2014/main" id="{975B4778-BB79-4559-8C4F-AA3A42A4F629}"/>
            </a:ext>
          </a:extLst>
        </xdr:cNvPr>
        <xdr:cNvSpPr/>
      </xdr:nvSpPr>
      <xdr:spPr>
        <a:xfrm>
          <a:off x="4244975" y="528846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128361</xdr:rowOff>
    </xdr:from>
    <xdr:to>
      <xdr:col>19</xdr:col>
      <xdr:colOff>187325</xdr:colOff>
      <xdr:row>31</xdr:row>
      <xdr:rowOff>58511</xdr:rowOff>
    </xdr:to>
    <xdr:sp macro="" textlink="">
      <xdr:nvSpPr>
        <xdr:cNvPr id="84" name="フローチャート: 判断 83">
          <a:extLst>
            <a:ext uri="{FF2B5EF4-FFF2-40B4-BE49-F238E27FC236}">
              <a16:creationId xmlns:a16="http://schemas.microsoft.com/office/drawing/2014/main" id="{AE6CDB30-3C68-48F0-804C-66EF7E33081E}"/>
            </a:ext>
          </a:extLst>
        </xdr:cNvPr>
        <xdr:cNvSpPr/>
      </xdr:nvSpPr>
      <xdr:spPr>
        <a:xfrm>
          <a:off x="3611880" y="5275671"/>
          <a:ext cx="8064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88265</xdr:rowOff>
    </xdr:from>
    <xdr:to>
      <xdr:col>15</xdr:col>
      <xdr:colOff>187325</xdr:colOff>
      <xdr:row>31</xdr:row>
      <xdr:rowOff>18415</xdr:rowOff>
    </xdr:to>
    <xdr:sp macro="" textlink="">
      <xdr:nvSpPr>
        <xdr:cNvPr id="85" name="フローチャート: 判断 84">
          <a:extLst>
            <a:ext uri="{FF2B5EF4-FFF2-40B4-BE49-F238E27FC236}">
              <a16:creationId xmlns:a16="http://schemas.microsoft.com/office/drawing/2014/main" id="{45A9A643-CFF6-4267-866A-FB48363A8A31}"/>
            </a:ext>
          </a:extLst>
        </xdr:cNvPr>
        <xdr:cNvSpPr/>
      </xdr:nvSpPr>
      <xdr:spPr>
        <a:xfrm>
          <a:off x="2926080" y="5235575"/>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45085</xdr:rowOff>
    </xdr:from>
    <xdr:to>
      <xdr:col>11</xdr:col>
      <xdr:colOff>187325</xdr:colOff>
      <xdr:row>30</xdr:row>
      <xdr:rowOff>146685</xdr:rowOff>
    </xdr:to>
    <xdr:sp macro="" textlink="">
      <xdr:nvSpPr>
        <xdr:cNvPr id="86" name="フローチャート: 判断 85">
          <a:extLst>
            <a:ext uri="{FF2B5EF4-FFF2-40B4-BE49-F238E27FC236}">
              <a16:creationId xmlns:a16="http://schemas.microsoft.com/office/drawing/2014/main" id="{F0511D29-F59B-43EF-BCFF-2B704FAE170C}"/>
            </a:ext>
          </a:extLst>
        </xdr:cNvPr>
        <xdr:cNvSpPr/>
      </xdr:nvSpPr>
      <xdr:spPr>
        <a:xfrm>
          <a:off x="2240280" y="5190490"/>
          <a:ext cx="8064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69759</xdr:rowOff>
    </xdr:from>
    <xdr:to>
      <xdr:col>7</xdr:col>
      <xdr:colOff>187325</xdr:colOff>
      <xdr:row>30</xdr:row>
      <xdr:rowOff>171359</xdr:rowOff>
    </xdr:to>
    <xdr:sp macro="" textlink="">
      <xdr:nvSpPr>
        <xdr:cNvPr id="87" name="フローチャート: 判断 86">
          <a:extLst>
            <a:ext uri="{FF2B5EF4-FFF2-40B4-BE49-F238E27FC236}">
              <a16:creationId xmlns:a16="http://schemas.microsoft.com/office/drawing/2014/main" id="{B869F0E8-68D6-4110-95E4-1D3B9D916EA6}"/>
            </a:ext>
          </a:extLst>
        </xdr:cNvPr>
        <xdr:cNvSpPr/>
      </xdr:nvSpPr>
      <xdr:spPr>
        <a:xfrm>
          <a:off x="1554480" y="5211354"/>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B4FB4173-9E3A-47F4-89C9-1B3263A76034}"/>
            </a:ext>
          </a:extLst>
        </xdr:cNvPr>
        <xdr:cNvSpPr txBox="1"/>
      </xdr:nvSpPr>
      <xdr:spPr>
        <a:xfrm>
          <a:off x="4133215"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6BECBE80-D722-476E-AFA3-FE257A175FE3}"/>
            </a:ext>
          </a:extLst>
        </xdr:cNvPr>
        <xdr:cNvSpPr txBox="1"/>
      </xdr:nvSpPr>
      <xdr:spPr>
        <a:xfrm>
          <a:off x="3502025"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758BE56D-FB89-44CE-97DB-74AB8CE7D389}"/>
            </a:ext>
          </a:extLst>
        </xdr:cNvPr>
        <xdr:cNvSpPr txBox="1"/>
      </xdr:nvSpPr>
      <xdr:spPr>
        <a:xfrm>
          <a:off x="2816225"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B97D0BEE-CB69-498E-9AC1-8AC4B65A0DF4}"/>
            </a:ext>
          </a:extLst>
        </xdr:cNvPr>
        <xdr:cNvSpPr txBox="1"/>
      </xdr:nvSpPr>
      <xdr:spPr>
        <a:xfrm>
          <a:off x="2130425"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EA95EFCF-AF5C-4269-AD59-D43A30596FA0}"/>
            </a:ext>
          </a:extLst>
        </xdr:cNvPr>
        <xdr:cNvSpPr txBox="1"/>
      </xdr:nvSpPr>
      <xdr:spPr>
        <a:xfrm>
          <a:off x="1444625"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107315</xdr:rowOff>
    </xdr:from>
    <xdr:to>
      <xdr:col>23</xdr:col>
      <xdr:colOff>136525</xdr:colOff>
      <xdr:row>29</xdr:row>
      <xdr:rowOff>37465</xdr:rowOff>
    </xdr:to>
    <xdr:sp macro="" textlink="">
      <xdr:nvSpPr>
        <xdr:cNvPr id="93" name="楕円 92">
          <a:extLst>
            <a:ext uri="{FF2B5EF4-FFF2-40B4-BE49-F238E27FC236}">
              <a16:creationId xmlns:a16="http://schemas.microsoft.com/office/drawing/2014/main" id="{BA216015-D3F3-423D-A7E8-BC5A1FD6B88E}"/>
            </a:ext>
          </a:extLst>
        </xdr:cNvPr>
        <xdr:cNvSpPr/>
      </xdr:nvSpPr>
      <xdr:spPr>
        <a:xfrm>
          <a:off x="4244975" y="490601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130192</xdr:rowOff>
    </xdr:from>
    <xdr:ext cx="405111" cy="259045"/>
    <xdr:sp macro="" textlink="">
      <xdr:nvSpPr>
        <xdr:cNvPr id="94" name="有形固定資産減価償却率該当値テキスト">
          <a:extLst>
            <a:ext uri="{FF2B5EF4-FFF2-40B4-BE49-F238E27FC236}">
              <a16:creationId xmlns:a16="http://schemas.microsoft.com/office/drawing/2014/main" id="{3340B738-A58B-4C53-B678-04CB2BD6561E}"/>
            </a:ext>
          </a:extLst>
        </xdr:cNvPr>
        <xdr:cNvSpPr txBox="1"/>
      </xdr:nvSpPr>
      <xdr:spPr>
        <a:xfrm>
          <a:off x="4342765" y="4763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85725</xdr:rowOff>
    </xdr:from>
    <xdr:to>
      <xdr:col>19</xdr:col>
      <xdr:colOff>187325</xdr:colOff>
      <xdr:row>29</xdr:row>
      <xdr:rowOff>15875</xdr:rowOff>
    </xdr:to>
    <xdr:sp macro="" textlink="">
      <xdr:nvSpPr>
        <xdr:cNvPr id="95" name="楕円 94">
          <a:extLst>
            <a:ext uri="{FF2B5EF4-FFF2-40B4-BE49-F238E27FC236}">
              <a16:creationId xmlns:a16="http://schemas.microsoft.com/office/drawing/2014/main" id="{AB271E63-52B9-402A-8271-269B4C6C88A3}"/>
            </a:ext>
          </a:extLst>
        </xdr:cNvPr>
        <xdr:cNvSpPr/>
      </xdr:nvSpPr>
      <xdr:spPr>
        <a:xfrm>
          <a:off x="3611880" y="4888230"/>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136525</xdr:rowOff>
    </xdr:from>
    <xdr:to>
      <xdr:col>23</xdr:col>
      <xdr:colOff>85725</xdr:colOff>
      <xdr:row>28</xdr:row>
      <xdr:rowOff>158115</xdr:rowOff>
    </xdr:to>
    <xdr:cxnSp macro="">
      <xdr:nvCxnSpPr>
        <xdr:cNvPr id="96" name="直線コネクタ 95">
          <a:extLst>
            <a:ext uri="{FF2B5EF4-FFF2-40B4-BE49-F238E27FC236}">
              <a16:creationId xmlns:a16="http://schemas.microsoft.com/office/drawing/2014/main" id="{7A301FE6-8FAC-4BF5-B2BA-A8AD4C635BA9}"/>
            </a:ext>
          </a:extLst>
        </xdr:cNvPr>
        <xdr:cNvCxnSpPr/>
      </xdr:nvCxnSpPr>
      <xdr:spPr>
        <a:xfrm>
          <a:off x="3656965" y="4933315"/>
          <a:ext cx="640715" cy="2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45629</xdr:rowOff>
    </xdr:from>
    <xdr:to>
      <xdr:col>15</xdr:col>
      <xdr:colOff>187325</xdr:colOff>
      <xdr:row>28</xdr:row>
      <xdr:rowOff>147229</xdr:rowOff>
    </xdr:to>
    <xdr:sp macro="" textlink="">
      <xdr:nvSpPr>
        <xdr:cNvPr id="97" name="楕円 96">
          <a:extLst>
            <a:ext uri="{FF2B5EF4-FFF2-40B4-BE49-F238E27FC236}">
              <a16:creationId xmlns:a16="http://schemas.microsoft.com/office/drawing/2014/main" id="{6F530857-B85A-470F-8EEF-AF9B0958D2B0}"/>
            </a:ext>
          </a:extLst>
        </xdr:cNvPr>
        <xdr:cNvSpPr/>
      </xdr:nvSpPr>
      <xdr:spPr>
        <a:xfrm>
          <a:off x="2926080" y="4848134"/>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96429</xdr:rowOff>
    </xdr:from>
    <xdr:to>
      <xdr:col>19</xdr:col>
      <xdr:colOff>136525</xdr:colOff>
      <xdr:row>28</xdr:row>
      <xdr:rowOff>136525</xdr:rowOff>
    </xdr:to>
    <xdr:cxnSp macro="">
      <xdr:nvCxnSpPr>
        <xdr:cNvPr id="98" name="直線コネクタ 97">
          <a:extLst>
            <a:ext uri="{FF2B5EF4-FFF2-40B4-BE49-F238E27FC236}">
              <a16:creationId xmlns:a16="http://schemas.microsoft.com/office/drawing/2014/main" id="{46FE6C93-6791-473D-8122-B5EC5CADC371}"/>
            </a:ext>
          </a:extLst>
        </xdr:cNvPr>
        <xdr:cNvCxnSpPr/>
      </xdr:nvCxnSpPr>
      <xdr:spPr>
        <a:xfrm>
          <a:off x="2971165" y="4893219"/>
          <a:ext cx="68580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11702</xdr:rowOff>
    </xdr:from>
    <xdr:to>
      <xdr:col>11</xdr:col>
      <xdr:colOff>187325</xdr:colOff>
      <xdr:row>28</xdr:row>
      <xdr:rowOff>113302</xdr:rowOff>
    </xdr:to>
    <xdr:sp macro="" textlink="">
      <xdr:nvSpPr>
        <xdr:cNvPr id="99" name="楕円 98">
          <a:extLst>
            <a:ext uri="{FF2B5EF4-FFF2-40B4-BE49-F238E27FC236}">
              <a16:creationId xmlns:a16="http://schemas.microsoft.com/office/drawing/2014/main" id="{D212D821-C632-47E6-851C-EE092AABBD07}"/>
            </a:ext>
          </a:extLst>
        </xdr:cNvPr>
        <xdr:cNvSpPr/>
      </xdr:nvSpPr>
      <xdr:spPr>
        <a:xfrm>
          <a:off x="2240280" y="4816112"/>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62502</xdr:rowOff>
    </xdr:from>
    <xdr:to>
      <xdr:col>15</xdr:col>
      <xdr:colOff>136525</xdr:colOff>
      <xdr:row>28</xdr:row>
      <xdr:rowOff>96429</xdr:rowOff>
    </xdr:to>
    <xdr:cxnSp macro="">
      <xdr:nvCxnSpPr>
        <xdr:cNvPr id="100" name="直線コネクタ 99">
          <a:extLst>
            <a:ext uri="{FF2B5EF4-FFF2-40B4-BE49-F238E27FC236}">
              <a16:creationId xmlns:a16="http://schemas.microsoft.com/office/drawing/2014/main" id="{B620DC42-09FE-411E-93D9-87194A8B6650}"/>
            </a:ext>
          </a:extLst>
        </xdr:cNvPr>
        <xdr:cNvCxnSpPr/>
      </xdr:nvCxnSpPr>
      <xdr:spPr>
        <a:xfrm>
          <a:off x="2285365" y="4859292"/>
          <a:ext cx="685800" cy="3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2449</xdr:rowOff>
    </xdr:from>
    <xdr:to>
      <xdr:col>7</xdr:col>
      <xdr:colOff>187325</xdr:colOff>
      <xdr:row>28</xdr:row>
      <xdr:rowOff>104049</xdr:rowOff>
    </xdr:to>
    <xdr:sp macro="" textlink="">
      <xdr:nvSpPr>
        <xdr:cNvPr id="101" name="楕円 100">
          <a:extLst>
            <a:ext uri="{FF2B5EF4-FFF2-40B4-BE49-F238E27FC236}">
              <a16:creationId xmlns:a16="http://schemas.microsoft.com/office/drawing/2014/main" id="{CBAD1901-CB1E-4C57-9415-65F6542943BF}"/>
            </a:ext>
          </a:extLst>
        </xdr:cNvPr>
        <xdr:cNvSpPr/>
      </xdr:nvSpPr>
      <xdr:spPr>
        <a:xfrm>
          <a:off x="1554480" y="4803049"/>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53249</xdr:rowOff>
    </xdr:from>
    <xdr:to>
      <xdr:col>11</xdr:col>
      <xdr:colOff>136525</xdr:colOff>
      <xdr:row>28</xdr:row>
      <xdr:rowOff>62502</xdr:rowOff>
    </xdr:to>
    <xdr:cxnSp macro="">
      <xdr:nvCxnSpPr>
        <xdr:cNvPr id="102" name="直線コネクタ 101">
          <a:extLst>
            <a:ext uri="{FF2B5EF4-FFF2-40B4-BE49-F238E27FC236}">
              <a16:creationId xmlns:a16="http://schemas.microsoft.com/office/drawing/2014/main" id="{BA770D4E-CB32-4187-88EB-358258E3DB5F}"/>
            </a:ext>
          </a:extLst>
        </xdr:cNvPr>
        <xdr:cNvCxnSpPr/>
      </xdr:nvCxnSpPr>
      <xdr:spPr>
        <a:xfrm>
          <a:off x="1599565" y="4857659"/>
          <a:ext cx="6858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49638</xdr:rowOff>
    </xdr:from>
    <xdr:ext cx="405111" cy="259045"/>
    <xdr:sp macro="" textlink="">
      <xdr:nvSpPr>
        <xdr:cNvPr id="103" name="n_1aveValue有形固定資産減価償却率">
          <a:extLst>
            <a:ext uri="{FF2B5EF4-FFF2-40B4-BE49-F238E27FC236}">
              <a16:creationId xmlns:a16="http://schemas.microsoft.com/office/drawing/2014/main" id="{238C612D-E6BA-4F21-815A-84C525749948}"/>
            </a:ext>
          </a:extLst>
        </xdr:cNvPr>
        <xdr:cNvSpPr txBox="1"/>
      </xdr:nvSpPr>
      <xdr:spPr>
        <a:xfrm>
          <a:off x="3464569" y="5368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9542</xdr:rowOff>
    </xdr:from>
    <xdr:ext cx="405111" cy="259045"/>
    <xdr:sp macro="" textlink="">
      <xdr:nvSpPr>
        <xdr:cNvPr id="104" name="n_2aveValue有形固定資産減価償却率">
          <a:extLst>
            <a:ext uri="{FF2B5EF4-FFF2-40B4-BE49-F238E27FC236}">
              <a16:creationId xmlns:a16="http://schemas.microsoft.com/office/drawing/2014/main" id="{153BAEA5-C08A-4BFB-92C0-56C9702D7402}"/>
            </a:ext>
          </a:extLst>
        </xdr:cNvPr>
        <xdr:cNvSpPr txBox="1"/>
      </xdr:nvSpPr>
      <xdr:spPr>
        <a:xfrm>
          <a:off x="2793374" y="5326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137812</xdr:rowOff>
    </xdr:from>
    <xdr:ext cx="405111" cy="259045"/>
    <xdr:sp macro="" textlink="">
      <xdr:nvSpPr>
        <xdr:cNvPr id="105" name="n_3aveValue有形固定資産減価償却率">
          <a:extLst>
            <a:ext uri="{FF2B5EF4-FFF2-40B4-BE49-F238E27FC236}">
              <a16:creationId xmlns:a16="http://schemas.microsoft.com/office/drawing/2014/main" id="{33DB4478-68A5-4939-8528-111346BDFFB4}"/>
            </a:ext>
          </a:extLst>
        </xdr:cNvPr>
        <xdr:cNvSpPr txBox="1"/>
      </xdr:nvSpPr>
      <xdr:spPr>
        <a:xfrm>
          <a:off x="2107574" y="527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162486</xdr:rowOff>
    </xdr:from>
    <xdr:ext cx="405111" cy="259045"/>
    <xdr:sp macro="" textlink="">
      <xdr:nvSpPr>
        <xdr:cNvPr id="106" name="n_4aveValue有形固定資産減価償却率">
          <a:extLst>
            <a:ext uri="{FF2B5EF4-FFF2-40B4-BE49-F238E27FC236}">
              <a16:creationId xmlns:a16="http://schemas.microsoft.com/office/drawing/2014/main" id="{F9959EE6-495B-4395-8BFA-6443475F2FA7}"/>
            </a:ext>
          </a:extLst>
        </xdr:cNvPr>
        <xdr:cNvSpPr txBox="1"/>
      </xdr:nvSpPr>
      <xdr:spPr>
        <a:xfrm>
          <a:off x="1421774" y="5307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32402</xdr:rowOff>
    </xdr:from>
    <xdr:ext cx="405111" cy="259045"/>
    <xdr:sp macro="" textlink="">
      <xdr:nvSpPr>
        <xdr:cNvPr id="107" name="n_1mainValue有形固定資産減価償却率">
          <a:extLst>
            <a:ext uri="{FF2B5EF4-FFF2-40B4-BE49-F238E27FC236}">
              <a16:creationId xmlns:a16="http://schemas.microsoft.com/office/drawing/2014/main" id="{499A31A7-1DA6-4F8E-B049-D83A46DBE500}"/>
            </a:ext>
          </a:extLst>
        </xdr:cNvPr>
        <xdr:cNvSpPr txBox="1"/>
      </xdr:nvSpPr>
      <xdr:spPr>
        <a:xfrm>
          <a:off x="3464569" y="4659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163756</xdr:rowOff>
    </xdr:from>
    <xdr:ext cx="405111" cy="259045"/>
    <xdr:sp macro="" textlink="">
      <xdr:nvSpPr>
        <xdr:cNvPr id="108" name="n_2mainValue有形固定資産減価償却率">
          <a:extLst>
            <a:ext uri="{FF2B5EF4-FFF2-40B4-BE49-F238E27FC236}">
              <a16:creationId xmlns:a16="http://schemas.microsoft.com/office/drawing/2014/main" id="{F5C8C9FD-1F2C-4355-849D-3A29EE6976D3}"/>
            </a:ext>
          </a:extLst>
        </xdr:cNvPr>
        <xdr:cNvSpPr txBox="1"/>
      </xdr:nvSpPr>
      <xdr:spPr>
        <a:xfrm>
          <a:off x="2793374" y="4623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129829</xdr:rowOff>
    </xdr:from>
    <xdr:ext cx="405111" cy="259045"/>
    <xdr:sp macro="" textlink="">
      <xdr:nvSpPr>
        <xdr:cNvPr id="109" name="n_3mainValue有形固定資産減価償却率">
          <a:extLst>
            <a:ext uri="{FF2B5EF4-FFF2-40B4-BE49-F238E27FC236}">
              <a16:creationId xmlns:a16="http://schemas.microsoft.com/office/drawing/2014/main" id="{FB90E960-3759-434A-B3EC-F9C5103FF0D4}"/>
            </a:ext>
          </a:extLst>
        </xdr:cNvPr>
        <xdr:cNvSpPr txBox="1"/>
      </xdr:nvSpPr>
      <xdr:spPr>
        <a:xfrm>
          <a:off x="2107574" y="4591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120576</xdr:rowOff>
    </xdr:from>
    <xdr:ext cx="405111" cy="259045"/>
    <xdr:sp macro="" textlink="">
      <xdr:nvSpPr>
        <xdr:cNvPr id="110" name="n_4mainValue有形固定資産減価償却率">
          <a:extLst>
            <a:ext uri="{FF2B5EF4-FFF2-40B4-BE49-F238E27FC236}">
              <a16:creationId xmlns:a16="http://schemas.microsoft.com/office/drawing/2014/main" id="{00303D96-B562-44F5-94FC-42D3B07F2835}"/>
            </a:ext>
          </a:extLst>
        </xdr:cNvPr>
        <xdr:cNvSpPr txBox="1"/>
      </xdr:nvSpPr>
      <xdr:spPr>
        <a:xfrm>
          <a:off x="1421774" y="4580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7C46BC81-E045-4011-92C2-57C3236402A3}"/>
            </a:ext>
          </a:extLst>
        </xdr:cNvPr>
        <xdr:cNvSpPr/>
      </xdr:nvSpPr>
      <xdr:spPr>
        <a:xfrm>
          <a:off x="10188575" y="3578225"/>
          <a:ext cx="3805555" cy="2203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E1AB636B-ACC9-4E45-B574-06DEACB1D404}"/>
            </a:ext>
          </a:extLst>
        </xdr:cNvPr>
        <xdr:cNvSpPr/>
      </xdr:nvSpPr>
      <xdr:spPr>
        <a:xfrm>
          <a:off x="11144518" y="3855022"/>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8E3752A3-DE8E-404E-AF80-E4F34B359DB8}"/>
            </a:ext>
          </a:extLst>
        </xdr:cNvPr>
        <xdr:cNvSpPr/>
      </xdr:nvSpPr>
      <xdr:spPr>
        <a:xfrm>
          <a:off x="12437015" y="3832636"/>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[ 245.7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729B8D0F-CC02-41FF-BA78-C17D90E83EAE}"/>
            </a:ext>
          </a:extLst>
        </xdr:cNvPr>
        <xdr:cNvSpPr/>
      </xdr:nvSpPr>
      <xdr:spPr>
        <a:xfrm>
          <a:off x="13960475" y="3653790"/>
          <a:ext cx="1371600" cy="2139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7819B35B-7DE1-4206-ABEA-E9618CD11C88}"/>
            </a:ext>
          </a:extLst>
        </xdr:cNvPr>
        <xdr:cNvSpPr/>
      </xdr:nvSpPr>
      <xdr:spPr>
        <a:xfrm>
          <a:off x="13960475" y="379857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0457D2A2-5B27-47A6-8EB0-B4D3B6969F77}"/>
            </a:ext>
          </a:extLst>
        </xdr:cNvPr>
        <xdr:cNvSpPr/>
      </xdr:nvSpPr>
      <xdr:spPr>
        <a:xfrm>
          <a:off x="15332075" y="3653790"/>
          <a:ext cx="1371600" cy="2139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B56CF1FC-53D2-4C12-8871-F0C34AEBAEA0}"/>
            </a:ext>
          </a:extLst>
        </xdr:cNvPr>
        <xdr:cNvSpPr/>
      </xdr:nvSpPr>
      <xdr:spPr>
        <a:xfrm>
          <a:off x="15332075" y="379857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4E4095D8-DDFD-4D28-9DCD-BF0D8410952A}"/>
            </a:ext>
          </a:extLst>
        </xdr:cNvPr>
        <xdr:cNvSpPr/>
      </xdr:nvSpPr>
      <xdr:spPr>
        <a:xfrm>
          <a:off x="16813530" y="3653790"/>
          <a:ext cx="1371600" cy="2139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50E9D461-49FA-4E08-9E5F-CE6F0730ABBD}"/>
            </a:ext>
          </a:extLst>
        </xdr:cNvPr>
        <xdr:cNvSpPr/>
      </xdr:nvSpPr>
      <xdr:spPr>
        <a:xfrm>
          <a:off x="16813530" y="379857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6A12D20A-8B02-4339-AAA7-74722E5D935B}"/>
            </a:ext>
          </a:extLst>
        </xdr:cNvPr>
        <xdr:cNvSpPr/>
      </xdr:nvSpPr>
      <xdr:spPr>
        <a:xfrm>
          <a:off x="10188575" y="4179570"/>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42F282F3-49B9-4FB3-A3B8-D9DBBC30CB69}"/>
            </a:ext>
          </a:extLst>
        </xdr:cNvPr>
        <xdr:cNvSpPr/>
      </xdr:nvSpPr>
      <xdr:spPr>
        <a:xfrm>
          <a:off x="14241780" y="4179570"/>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B8B3F7CE-79EE-4E6D-B137-5D30A949AD79}"/>
            </a:ext>
          </a:extLst>
        </xdr:cNvPr>
        <xdr:cNvSpPr/>
      </xdr:nvSpPr>
      <xdr:spPr>
        <a:xfrm>
          <a:off x="14241780" y="4248785"/>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D36C34B9-08BC-4C13-8200-46897FB45342}"/>
            </a:ext>
          </a:extLst>
        </xdr:cNvPr>
        <xdr:cNvSpPr txBox="1"/>
      </xdr:nvSpPr>
      <xdr:spPr>
        <a:xfrm>
          <a:off x="14317980" y="4477385"/>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繰上償還を行うことで、</a:t>
          </a:r>
          <a:r>
            <a:rPr lang="ja-JP" altLang="en-US" sz="11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地方債残高を抑制すること等により、</a:t>
          </a:r>
          <a:r>
            <a:rPr kumimoji="1" lang="ja-JP" altLang="en-US" sz="1100">
              <a:latin typeface="ＭＳ Ｐゴシック" panose="020B0600070205080204" pitchFamily="50" charset="-128"/>
              <a:ea typeface="ＭＳ Ｐゴシック" panose="020B0600070205080204" pitchFamily="50" charset="-128"/>
            </a:rPr>
            <a:t>類似団体平</a:t>
          </a:r>
          <a:r>
            <a:rPr kumimoji="1" lang="ja-JP" altLang="ja-JP" sz="1100">
              <a:solidFill>
                <a:schemeClr val="dk1"/>
              </a:solidFill>
              <a:effectLst/>
              <a:latin typeface="+mn-lt"/>
              <a:ea typeface="+mn-ea"/>
              <a:cs typeface="+mn-cs"/>
            </a:rPr>
            <a:t>均値</a:t>
          </a:r>
          <a:r>
            <a:rPr kumimoji="1" lang="ja-JP" altLang="en-US" sz="1100">
              <a:latin typeface="ＭＳ Ｐゴシック" panose="020B0600070205080204" pitchFamily="50" charset="-128"/>
              <a:ea typeface="ＭＳ Ｐゴシック" panose="020B0600070205080204" pitchFamily="50" charset="-128"/>
            </a:rPr>
            <a:t>より</a:t>
          </a:r>
          <a:r>
            <a:rPr kumimoji="1" lang="en-US" altLang="ja-JP" sz="1100">
              <a:latin typeface="ＭＳ Ｐゴシック" panose="020B0600070205080204" pitchFamily="50" charset="-128"/>
              <a:ea typeface="ＭＳ Ｐゴシック" panose="020B0600070205080204" pitchFamily="50" charset="-128"/>
            </a:rPr>
            <a:t>137.2</a:t>
          </a:r>
          <a:r>
            <a:rPr kumimoji="1" lang="ja-JP" altLang="en-US" sz="1100">
              <a:latin typeface="ＭＳ Ｐゴシック" panose="020B0600070205080204" pitchFamily="50" charset="-128"/>
              <a:ea typeface="ＭＳ Ｐゴシック" panose="020B0600070205080204" pitchFamily="50" charset="-128"/>
            </a:rPr>
            <a:t>ポイント低い状況である。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70F8BBAC-DA7C-4E9A-8CF2-097C782DCD3F}"/>
            </a:ext>
          </a:extLst>
        </xdr:cNvPr>
        <xdr:cNvSpPr txBox="1"/>
      </xdr:nvSpPr>
      <xdr:spPr>
        <a:xfrm>
          <a:off x="10150475" y="39928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790A51AD-305D-4BA2-993A-A01D53D9CF0C}"/>
            </a:ext>
          </a:extLst>
        </xdr:cNvPr>
        <xdr:cNvCxnSpPr/>
      </xdr:nvCxnSpPr>
      <xdr:spPr>
        <a:xfrm>
          <a:off x="10188575" y="634428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9B1BD9F0-C817-48A4-BAAF-CFC767612B08}"/>
            </a:ext>
          </a:extLst>
        </xdr:cNvPr>
        <xdr:cNvSpPr txBox="1"/>
      </xdr:nvSpPr>
      <xdr:spPr>
        <a:xfrm>
          <a:off x="9695591"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F4599EA3-3E58-4A28-8ECD-ED9A12DE6F12}"/>
            </a:ext>
          </a:extLst>
        </xdr:cNvPr>
        <xdr:cNvCxnSpPr/>
      </xdr:nvCxnSpPr>
      <xdr:spPr>
        <a:xfrm>
          <a:off x="10188575" y="6030142"/>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1C7740C5-097C-4751-B66E-BEB6331684B7}"/>
            </a:ext>
          </a:extLst>
        </xdr:cNvPr>
        <xdr:cNvSpPr txBox="1"/>
      </xdr:nvSpPr>
      <xdr:spPr>
        <a:xfrm>
          <a:off x="9695591" y="59363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4E3EB3C9-6030-40BD-8085-E1A76289D3FE}"/>
            </a:ext>
          </a:extLst>
        </xdr:cNvPr>
        <xdr:cNvCxnSpPr/>
      </xdr:nvCxnSpPr>
      <xdr:spPr>
        <a:xfrm>
          <a:off x="10188575" y="572171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0" name="テキスト ボックス 129">
          <a:extLst>
            <a:ext uri="{FF2B5EF4-FFF2-40B4-BE49-F238E27FC236}">
              <a16:creationId xmlns:a16="http://schemas.microsoft.com/office/drawing/2014/main" id="{3010E543-E4F4-439E-897F-00AD9F928F68}"/>
            </a:ext>
          </a:extLst>
        </xdr:cNvPr>
        <xdr:cNvSpPr txBox="1"/>
      </xdr:nvSpPr>
      <xdr:spPr>
        <a:xfrm>
          <a:off x="9756296" y="562791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C59B0F83-55C2-4548-8DE3-974E4447F06E}"/>
            </a:ext>
          </a:extLst>
        </xdr:cNvPr>
        <xdr:cNvCxnSpPr/>
      </xdr:nvCxnSpPr>
      <xdr:spPr>
        <a:xfrm>
          <a:off x="10188575" y="5411379"/>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296F0646-1306-414E-AEC5-6D1911852E77}"/>
            </a:ext>
          </a:extLst>
        </xdr:cNvPr>
        <xdr:cNvSpPr txBox="1"/>
      </xdr:nvSpPr>
      <xdr:spPr>
        <a:xfrm>
          <a:off x="9756296" y="532329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147F0388-FF99-4539-BF6F-8B373E1E7E1F}"/>
            </a:ext>
          </a:extLst>
        </xdr:cNvPr>
        <xdr:cNvCxnSpPr/>
      </xdr:nvCxnSpPr>
      <xdr:spPr>
        <a:xfrm>
          <a:off x="10188575" y="5102951"/>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1A734151-D96A-492E-AF04-F7576302CEFE}"/>
            </a:ext>
          </a:extLst>
        </xdr:cNvPr>
        <xdr:cNvSpPr txBox="1"/>
      </xdr:nvSpPr>
      <xdr:spPr>
        <a:xfrm>
          <a:off x="9756296" y="501296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606B48F0-F1A0-4061-B692-8BF5B345E6E3}"/>
            </a:ext>
          </a:extLst>
        </xdr:cNvPr>
        <xdr:cNvCxnSpPr/>
      </xdr:nvCxnSpPr>
      <xdr:spPr>
        <a:xfrm>
          <a:off x="10188575" y="4802142"/>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CDB94684-52C9-447A-B7EE-A4A4A6A10AC2}"/>
            </a:ext>
          </a:extLst>
        </xdr:cNvPr>
        <xdr:cNvSpPr txBox="1"/>
      </xdr:nvSpPr>
      <xdr:spPr>
        <a:xfrm>
          <a:off x="9756296" y="470453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E10D4E80-CA81-43D4-93DD-6C1D54196CD0}"/>
            </a:ext>
          </a:extLst>
        </xdr:cNvPr>
        <xdr:cNvCxnSpPr/>
      </xdr:nvCxnSpPr>
      <xdr:spPr>
        <a:xfrm>
          <a:off x="10188575" y="448799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946674A3-B400-4A7B-A210-CFE00429F09F}"/>
            </a:ext>
          </a:extLst>
        </xdr:cNvPr>
        <xdr:cNvSpPr txBox="1"/>
      </xdr:nvSpPr>
      <xdr:spPr>
        <a:xfrm>
          <a:off x="9856983" y="439419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2B21124F-B2FE-4801-8D59-F6193A3E8306}"/>
            </a:ext>
          </a:extLst>
        </xdr:cNvPr>
        <xdr:cNvCxnSpPr/>
      </xdr:nvCxnSpPr>
      <xdr:spPr>
        <a:xfrm>
          <a:off x="10188575" y="417957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BEF53E66-F5D6-4A74-9B57-448B3CF35AF5}"/>
            </a:ext>
          </a:extLst>
        </xdr:cNvPr>
        <xdr:cNvSpPr/>
      </xdr:nvSpPr>
      <xdr:spPr>
        <a:xfrm>
          <a:off x="10188575" y="4179570"/>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12600</xdr:rowOff>
    </xdr:to>
    <xdr:cxnSp macro="">
      <xdr:nvCxnSpPr>
        <xdr:cNvPr id="141" name="直線コネクタ 140">
          <a:extLst>
            <a:ext uri="{FF2B5EF4-FFF2-40B4-BE49-F238E27FC236}">
              <a16:creationId xmlns:a16="http://schemas.microsoft.com/office/drawing/2014/main" id="{3B30E19A-DE57-4894-A58B-56AE0EEF1CFD}"/>
            </a:ext>
          </a:extLst>
        </xdr:cNvPr>
        <xdr:cNvCxnSpPr/>
      </xdr:nvCxnSpPr>
      <xdr:spPr>
        <a:xfrm flipV="1">
          <a:off x="13313410" y="4487998"/>
          <a:ext cx="1269" cy="1357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16427</xdr:rowOff>
    </xdr:from>
    <xdr:ext cx="469744" cy="259045"/>
    <xdr:sp macro="" textlink="">
      <xdr:nvSpPr>
        <xdr:cNvPr id="142" name="債務償還比率最小値テキスト">
          <a:extLst>
            <a:ext uri="{FF2B5EF4-FFF2-40B4-BE49-F238E27FC236}">
              <a16:creationId xmlns:a16="http://schemas.microsoft.com/office/drawing/2014/main" id="{E2C83D7B-D2AE-4F23-8806-435990494A3C}"/>
            </a:ext>
          </a:extLst>
        </xdr:cNvPr>
        <xdr:cNvSpPr txBox="1"/>
      </xdr:nvSpPr>
      <xdr:spPr>
        <a:xfrm>
          <a:off x="13369925" y="5849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12600</xdr:rowOff>
    </xdr:from>
    <xdr:to>
      <xdr:col>76</xdr:col>
      <xdr:colOff>111125</xdr:colOff>
      <xdr:row>34</xdr:row>
      <xdr:rowOff>12600</xdr:rowOff>
    </xdr:to>
    <xdr:cxnSp macro="">
      <xdr:nvCxnSpPr>
        <xdr:cNvPr id="143" name="直線コネクタ 142">
          <a:extLst>
            <a:ext uri="{FF2B5EF4-FFF2-40B4-BE49-F238E27FC236}">
              <a16:creationId xmlns:a16="http://schemas.microsoft.com/office/drawing/2014/main" id="{6038CC8A-BCD2-4817-BEE8-2A0F512D75F5}"/>
            </a:ext>
          </a:extLst>
        </xdr:cNvPr>
        <xdr:cNvCxnSpPr/>
      </xdr:nvCxnSpPr>
      <xdr:spPr>
        <a:xfrm>
          <a:off x="13251180" y="5845710"/>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DF2DBFD4-BEA3-4E6E-81D6-E554BB6D36F6}"/>
            </a:ext>
          </a:extLst>
        </xdr:cNvPr>
        <xdr:cNvSpPr txBox="1"/>
      </xdr:nvSpPr>
      <xdr:spPr>
        <a:xfrm>
          <a:off x="13369925" y="42651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A375D70B-9522-4909-9A6D-0497D85CFAA5}"/>
            </a:ext>
          </a:extLst>
        </xdr:cNvPr>
        <xdr:cNvCxnSpPr/>
      </xdr:nvCxnSpPr>
      <xdr:spPr>
        <a:xfrm>
          <a:off x="13251180" y="4487998"/>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35967</xdr:rowOff>
    </xdr:from>
    <xdr:ext cx="469744" cy="259045"/>
    <xdr:sp macro="" textlink="">
      <xdr:nvSpPr>
        <xdr:cNvPr id="146" name="債務償還比率平均値テキスト">
          <a:extLst>
            <a:ext uri="{FF2B5EF4-FFF2-40B4-BE49-F238E27FC236}">
              <a16:creationId xmlns:a16="http://schemas.microsoft.com/office/drawing/2014/main" id="{90965A75-17C2-45E6-982E-9B768AE97F5B}"/>
            </a:ext>
          </a:extLst>
        </xdr:cNvPr>
        <xdr:cNvSpPr txBox="1"/>
      </xdr:nvSpPr>
      <xdr:spPr>
        <a:xfrm>
          <a:off x="13369925" y="50080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57540</xdr:rowOff>
    </xdr:from>
    <xdr:to>
      <xdr:col>76</xdr:col>
      <xdr:colOff>73025</xdr:colOff>
      <xdr:row>29</xdr:row>
      <xdr:rowOff>159140</xdr:rowOff>
    </xdr:to>
    <xdr:sp macro="" textlink="">
      <xdr:nvSpPr>
        <xdr:cNvPr id="147" name="フローチャート: 判断 146">
          <a:extLst>
            <a:ext uri="{FF2B5EF4-FFF2-40B4-BE49-F238E27FC236}">
              <a16:creationId xmlns:a16="http://schemas.microsoft.com/office/drawing/2014/main" id="{1920367C-143E-4095-915F-08885F845052}"/>
            </a:ext>
          </a:extLst>
        </xdr:cNvPr>
        <xdr:cNvSpPr/>
      </xdr:nvSpPr>
      <xdr:spPr>
        <a:xfrm>
          <a:off x="13289280" y="502578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34871</xdr:rowOff>
    </xdr:from>
    <xdr:to>
      <xdr:col>72</xdr:col>
      <xdr:colOff>123825</xdr:colOff>
      <xdr:row>29</xdr:row>
      <xdr:rowOff>136471</xdr:rowOff>
    </xdr:to>
    <xdr:sp macro="" textlink="">
      <xdr:nvSpPr>
        <xdr:cNvPr id="148" name="フローチャート: 判断 147">
          <a:extLst>
            <a:ext uri="{FF2B5EF4-FFF2-40B4-BE49-F238E27FC236}">
              <a16:creationId xmlns:a16="http://schemas.microsoft.com/office/drawing/2014/main" id="{0DE4B060-2EAB-401B-BF72-647A97BC6BFD}"/>
            </a:ext>
          </a:extLst>
        </xdr:cNvPr>
        <xdr:cNvSpPr/>
      </xdr:nvSpPr>
      <xdr:spPr>
        <a:xfrm>
          <a:off x="12629515" y="5006921"/>
          <a:ext cx="1073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35333</xdr:rowOff>
    </xdr:from>
    <xdr:to>
      <xdr:col>68</xdr:col>
      <xdr:colOff>123825</xdr:colOff>
      <xdr:row>29</xdr:row>
      <xdr:rowOff>136933</xdr:rowOff>
    </xdr:to>
    <xdr:sp macro="" textlink="">
      <xdr:nvSpPr>
        <xdr:cNvPr id="149" name="フローチャート: 判断 148">
          <a:extLst>
            <a:ext uri="{FF2B5EF4-FFF2-40B4-BE49-F238E27FC236}">
              <a16:creationId xmlns:a16="http://schemas.microsoft.com/office/drawing/2014/main" id="{5789018E-012B-4C27-B529-6533EEC743E4}"/>
            </a:ext>
          </a:extLst>
        </xdr:cNvPr>
        <xdr:cNvSpPr/>
      </xdr:nvSpPr>
      <xdr:spPr>
        <a:xfrm>
          <a:off x="11943715" y="5007383"/>
          <a:ext cx="1073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12818</xdr:rowOff>
    </xdr:from>
    <xdr:to>
      <xdr:col>64</xdr:col>
      <xdr:colOff>123825</xdr:colOff>
      <xdr:row>29</xdr:row>
      <xdr:rowOff>114418</xdr:rowOff>
    </xdr:to>
    <xdr:sp macro="" textlink="">
      <xdr:nvSpPr>
        <xdr:cNvPr id="150" name="フローチャート: 判断 149">
          <a:extLst>
            <a:ext uri="{FF2B5EF4-FFF2-40B4-BE49-F238E27FC236}">
              <a16:creationId xmlns:a16="http://schemas.microsoft.com/office/drawing/2014/main" id="{78032496-3CE8-483D-B1D4-213FFAAC8F71}"/>
            </a:ext>
          </a:extLst>
        </xdr:cNvPr>
        <xdr:cNvSpPr/>
      </xdr:nvSpPr>
      <xdr:spPr>
        <a:xfrm>
          <a:off x="11257915" y="4988678"/>
          <a:ext cx="1073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45548</xdr:rowOff>
    </xdr:from>
    <xdr:to>
      <xdr:col>60</xdr:col>
      <xdr:colOff>123825</xdr:colOff>
      <xdr:row>30</xdr:row>
      <xdr:rowOff>147148</xdr:rowOff>
    </xdr:to>
    <xdr:sp macro="" textlink="">
      <xdr:nvSpPr>
        <xdr:cNvPr id="151" name="フローチャート: 判断 150">
          <a:extLst>
            <a:ext uri="{FF2B5EF4-FFF2-40B4-BE49-F238E27FC236}">
              <a16:creationId xmlns:a16="http://schemas.microsoft.com/office/drawing/2014/main" id="{EC82AA8A-9A2C-4208-9029-07C9682808A6}"/>
            </a:ext>
          </a:extLst>
        </xdr:cNvPr>
        <xdr:cNvSpPr/>
      </xdr:nvSpPr>
      <xdr:spPr>
        <a:xfrm>
          <a:off x="10572115" y="5190953"/>
          <a:ext cx="1073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2C794FE5-DB27-44F5-A82A-93E36FDF8C48}"/>
            </a:ext>
          </a:extLst>
        </xdr:cNvPr>
        <xdr:cNvSpPr txBox="1"/>
      </xdr:nvSpPr>
      <xdr:spPr>
        <a:xfrm>
          <a:off x="13160375"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9C0A1E73-8E22-41D0-B452-43F50F8AC415}"/>
            </a:ext>
          </a:extLst>
        </xdr:cNvPr>
        <xdr:cNvSpPr txBox="1"/>
      </xdr:nvSpPr>
      <xdr:spPr>
        <a:xfrm>
          <a:off x="12527280"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FF77F1C9-5DEA-437E-A85E-7329039BA3B1}"/>
            </a:ext>
          </a:extLst>
        </xdr:cNvPr>
        <xdr:cNvSpPr txBox="1"/>
      </xdr:nvSpPr>
      <xdr:spPr>
        <a:xfrm>
          <a:off x="11841480"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FD52FF26-1B85-4A66-B57B-F9E15B7D05CE}"/>
            </a:ext>
          </a:extLst>
        </xdr:cNvPr>
        <xdr:cNvSpPr txBox="1"/>
      </xdr:nvSpPr>
      <xdr:spPr>
        <a:xfrm>
          <a:off x="11155680"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FB284885-8BBB-4B8C-9AFC-897946598FD8}"/>
            </a:ext>
          </a:extLst>
        </xdr:cNvPr>
        <xdr:cNvSpPr txBox="1"/>
      </xdr:nvSpPr>
      <xdr:spPr>
        <a:xfrm>
          <a:off x="10469880"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17408</xdr:rowOff>
    </xdr:from>
    <xdr:to>
      <xdr:col>76</xdr:col>
      <xdr:colOff>73025</xdr:colOff>
      <xdr:row>28</xdr:row>
      <xdr:rowOff>119008</xdr:rowOff>
    </xdr:to>
    <xdr:sp macro="" textlink="">
      <xdr:nvSpPr>
        <xdr:cNvPr id="157" name="楕円 156">
          <a:extLst>
            <a:ext uri="{FF2B5EF4-FFF2-40B4-BE49-F238E27FC236}">
              <a16:creationId xmlns:a16="http://schemas.microsoft.com/office/drawing/2014/main" id="{5395AEDE-1E02-4B3D-A10A-BFDC28BA98E8}"/>
            </a:ext>
          </a:extLst>
        </xdr:cNvPr>
        <xdr:cNvSpPr/>
      </xdr:nvSpPr>
      <xdr:spPr>
        <a:xfrm>
          <a:off x="13289280" y="4821818"/>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40285</xdr:rowOff>
    </xdr:from>
    <xdr:ext cx="469744" cy="259045"/>
    <xdr:sp macro="" textlink="">
      <xdr:nvSpPr>
        <xdr:cNvPr id="158" name="債務償還比率該当値テキスト">
          <a:extLst>
            <a:ext uri="{FF2B5EF4-FFF2-40B4-BE49-F238E27FC236}">
              <a16:creationId xmlns:a16="http://schemas.microsoft.com/office/drawing/2014/main" id="{E03CCA93-D0E8-47BE-8060-293FA5DFC1DE}"/>
            </a:ext>
          </a:extLst>
        </xdr:cNvPr>
        <xdr:cNvSpPr txBox="1"/>
      </xdr:nvSpPr>
      <xdr:spPr>
        <a:xfrm>
          <a:off x="13369925" y="4669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65986</xdr:rowOff>
    </xdr:from>
    <xdr:to>
      <xdr:col>72</xdr:col>
      <xdr:colOff>123825</xdr:colOff>
      <xdr:row>28</xdr:row>
      <xdr:rowOff>167586</xdr:rowOff>
    </xdr:to>
    <xdr:sp macro="" textlink="">
      <xdr:nvSpPr>
        <xdr:cNvPr id="159" name="楕円 158">
          <a:extLst>
            <a:ext uri="{FF2B5EF4-FFF2-40B4-BE49-F238E27FC236}">
              <a16:creationId xmlns:a16="http://schemas.microsoft.com/office/drawing/2014/main" id="{09B2E615-7778-4135-A4F2-7A0F8645A951}"/>
            </a:ext>
          </a:extLst>
        </xdr:cNvPr>
        <xdr:cNvSpPr/>
      </xdr:nvSpPr>
      <xdr:spPr>
        <a:xfrm>
          <a:off x="12629515" y="4864681"/>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68208</xdr:rowOff>
    </xdr:from>
    <xdr:to>
      <xdr:col>76</xdr:col>
      <xdr:colOff>22225</xdr:colOff>
      <xdr:row>28</xdr:row>
      <xdr:rowOff>116786</xdr:rowOff>
    </xdr:to>
    <xdr:cxnSp macro="">
      <xdr:nvCxnSpPr>
        <xdr:cNvPr id="160" name="直線コネクタ 159">
          <a:extLst>
            <a:ext uri="{FF2B5EF4-FFF2-40B4-BE49-F238E27FC236}">
              <a16:creationId xmlns:a16="http://schemas.microsoft.com/office/drawing/2014/main" id="{4914F355-F607-4B1C-8014-559562CEE2BD}"/>
            </a:ext>
          </a:extLst>
        </xdr:cNvPr>
        <xdr:cNvCxnSpPr/>
      </xdr:nvCxnSpPr>
      <xdr:spPr>
        <a:xfrm flipV="1">
          <a:off x="12684125" y="4866903"/>
          <a:ext cx="631190" cy="50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62747</xdr:rowOff>
    </xdr:from>
    <xdr:to>
      <xdr:col>68</xdr:col>
      <xdr:colOff>123825</xdr:colOff>
      <xdr:row>28</xdr:row>
      <xdr:rowOff>164347</xdr:rowOff>
    </xdr:to>
    <xdr:sp macro="" textlink="">
      <xdr:nvSpPr>
        <xdr:cNvPr id="161" name="楕円 160">
          <a:extLst>
            <a:ext uri="{FF2B5EF4-FFF2-40B4-BE49-F238E27FC236}">
              <a16:creationId xmlns:a16="http://schemas.microsoft.com/office/drawing/2014/main" id="{CE5D1614-9A56-4B92-A137-D5340F755B19}"/>
            </a:ext>
          </a:extLst>
        </xdr:cNvPr>
        <xdr:cNvSpPr/>
      </xdr:nvSpPr>
      <xdr:spPr>
        <a:xfrm>
          <a:off x="11943715" y="4859537"/>
          <a:ext cx="107315"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113547</xdr:rowOff>
    </xdr:from>
    <xdr:to>
      <xdr:col>72</xdr:col>
      <xdr:colOff>73025</xdr:colOff>
      <xdr:row>28</xdr:row>
      <xdr:rowOff>116786</xdr:rowOff>
    </xdr:to>
    <xdr:cxnSp macro="">
      <xdr:nvCxnSpPr>
        <xdr:cNvPr id="162" name="直線コネクタ 161">
          <a:extLst>
            <a:ext uri="{FF2B5EF4-FFF2-40B4-BE49-F238E27FC236}">
              <a16:creationId xmlns:a16="http://schemas.microsoft.com/office/drawing/2014/main" id="{FBD275AA-842D-4BEC-BC41-A9BBA9268B68}"/>
            </a:ext>
          </a:extLst>
        </xdr:cNvPr>
        <xdr:cNvCxnSpPr/>
      </xdr:nvCxnSpPr>
      <xdr:spPr>
        <a:xfrm>
          <a:off x="11998325" y="4914147"/>
          <a:ext cx="685800" cy="3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60280</xdr:rowOff>
    </xdr:from>
    <xdr:to>
      <xdr:col>64</xdr:col>
      <xdr:colOff>123825</xdr:colOff>
      <xdr:row>28</xdr:row>
      <xdr:rowOff>161880</xdr:rowOff>
    </xdr:to>
    <xdr:sp macro="" textlink="">
      <xdr:nvSpPr>
        <xdr:cNvPr id="163" name="楕円 162">
          <a:extLst>
            <a:ext uri="{FF2B5EF4-FFF2-40B4-BE49-F238E27FC236}">
              <a16:creationId xmlns:a16="http://schemas.microsoft.com/office/drawing/2014/main" id="{3A93FC2F-04D7-40D3-BB8E-8AE971B7C1A5}"/>
            </a:ext>
          </a:extLst>
        </xdr:cNvPr>
        <xdr:cNvSpPr/>
      </xdr:nvSpPr>
      <xdr:spPr>
        <a:xfrm>
          <a:off x="11257915" y="485707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111080</xdr:rowOff>
    </xdr:from>
    <xdr:to>
      <xdr:col>68</xdr:col>
      <xdr:colOff>73025</xdr:colOff>
      <xdr:row>28</xdr:row>
      <xdr:rowOff>113547</xdr:rowOff>
    </xdr:to>
    <xdr:cxnSp macro="">
      <xdr:nvCxnSpPr>
        <xdr:cNvPr id="164" name="直線コネクタ 163">
          <a:extLst>
            <a:ext uri="{FF2B5EF4-FFF2-40B4-BE49-F238E27FC236}">
              <a16:creationId xmlns:a16="http://schemas.microsoft.com/office/drawing/2014/main" id="{8767BCD6-7214-4EF9-8AA4-8DA323C44BCF}"/>
            </a:ext>
          </a:extLst>
        </xdr:cNvPr>
        <xdr:cNvCxnSpPr/>
      </xdr:nvCxnSpPr>
      <xdr:spPr>
        <a:xfrm>
          <a:off x="11312525" y="4911680"/>
          <a:ext cx="685800" cy="2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85262</xdr:rowOff>
    </xdr:from>
    <xdr:to>
      <xdr:col>60</xdr:col>
      <xdr:colOff>123825</xdr:colOff>
      <xdr:row>29</xdr:row>
      <xdr:rowOff>15412</xdr:rowOff>
    </xdr:to>
    <xdr:sp macro="" textlink="">
      <xdr:nvSpPr>
        <xdr:cNvPr id="165" name="楕円 164">
          <a:extLst>
            <a:ext uri="{FF2B5EF4-FFF2-40B4-BE49-F238E27FC236}">
              <a16:creationId xmlns:a16="http://schemas.microsoft.com/office/drawing/2014/main" id="{4448055B-588E-4E4D-B9B8-BB9AFDC102F9}"/>
            </a:ext>
          </a:extLst>
        </xdr:cNvPr>
        <xdr:cNvSpPr/>
      </xdr:nvSpPr>
      <xdr:spPr>
        <a:xfrm>
          <a:off x="10572115" y="4887767"/>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111080</xdr:rowOff>
    </xdr:from>
    <xdr:to>
      <xdr:col>64</xdr:col>
      <xdr:colOff>73025</xdr:colOff>
      <xdr:row>28</xdr:row>
      <xdr:rowOff>136062</xdr:rowOff>
    </xdr:to>
    <xdr:cxnSp macro="">
      <xdr:nvCxnSpPr>
        <xdr:cNvPr id="166" name="直線コネクタ 165">
          <a:extLst>
            <a:ext uri="{FF2B5EF4-FFF2-40B4-BE49-F238E27FC236}">
              <a16:creationId xmlns:a16="http://schemas.microsoft.com/office/drawing/2014/main" id="{021B3ADE-02FA-4E5B-AE2E-CD5E0EB8DDCF}"/>
            </a:ext>
          </a:extLst>
        </xdr:cNvPr>
        <xdr:cNvCxnSpPr/>
      </xdr:nvCxnSpPr>
      <xdr:spPr>
        <a:xfrm flipV="1">
          <a:off x="10626725" y="4911680"/>
          <a:ext cx="685800" cy="21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127598</xdr:rowOff>
    </xdr:from>
    <xdr:ext cx="469744" cy="259045"/>
    <xdr:sp macro="" textlink="">
      <xdr:nvSpPr>
        <xdr:cNvPr id="167" name="n_1aveValue債務償還比率">
          <a:extLst>
            <a:ext uri="{FF2B5EF4-FFF2-40B4-BE49-F238E27FC236}">
              <a16:creationId xmlns:a16="http://schemas.microsoft.com/office/drawing/2014/main" id="{8C1209FB-E4CD-4EB1-BA34-02CA5745DB3E}"/>
            </a:ext>
          </a:extLst>
        </xdr:cNvPr>
        <xdr:cNvSpPr txBox="1"/>
      </xdr:nvSpPr>
      <xdr:spPr>
        <a:xfrm>
          <a:off x="12459412" y="5103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128060</xdr:rowOff>
    </xdr:from>
    <xdr:ext cx="469744" cy="259045"/>
    <xdr:sp macro="" textlink="">
      <xdr:nvSpPr>
        <xdr:cNvPr id="168" name="n_2aveValue債務償還比率">
          <a:extLst>
            <a:ext uri="{FF2B5EF4-FFF2-40B4-BE49-F238E27FC236}">
              <a16:creationId xmlns:a16="http://schemas.microsoft.com/office/drawing/2014/main" id="{E4B3D0DF-8B3F-48B3-A617-3C287AD6B7B9}"/>
            </a:ext>
          </a:extLst>
        </xdr:cNvPr>
        <xdr:cNvSpPr txBox="1"/>
      </xdr:nvSpPr>
      <xdr:spPr>
        <a:xfrm>
          <a:off x="11780597" y="5103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105545</xdr:rowOff>
    </xdr:from>
    <xdr:ext cx="469744" cy="259045"/>
    <xdr:sp macro="" textlink="">
      <xdr:nvSpPr>
        <xdr:cNvPr id="169" name="n_3aveValue債務償還比率">
          <a:extLst>
            <a:ext uri="{FF2B5EF4-FFF2-40B4-BE49-F238E27FC236}">
              <a16:creationId xmlns:a16="http://schemas.microsoft.com/office/drawing/2014/main" id="{9524E5BD-F6A3-4200-84BF-4ADC04F577C0}"/>
            </a:ext>
          </a:extLst>
        </xdr:cNvPr>
        <xdr:cNvSpPr txBox="1"/>
      </xdr:nvSpPr>
      <xdr:spPr>
        <a:xfrm>
          <a:off x="11094797" y="5075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138275</xdr:rowOff>
    </xdr:from>
    <xdr:ext cx="469744" cy="259045"/>
    <xdr:sp macro="" textlink="">
      <xdr:nvSpPr>
        <xdr:cNvPr id="170" name="n_4aveValue債務償還比率">
          <a:extLst>
            <a:ext uri="{FF2B5EF4-FFF2-40B4-BE49-F238E27FC236}">
              <a16:creationId xmlns:a16="http://schemas.microsoft.com/office/drawing/2014/main" id="{C613694D-C88C-41C5-A92A-94FF303D4C4F}"/>
            </a:ext>
          </a:extLst>
        </xdr:cNvPr>
        <xdr:cNvSpPr txBox="1"/>
      </xdr:nvSpPr>
      <xdr:spPr>
        <a:xfrm>
          <a:off x="10408997" y="5277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12663</xdr:rowOff>
    </xdr:from>
    <xdr:ext cx="469744" cy="259045"/>
    <xdr:sp macro="" textlink="">
      <xdr:nvSpPr>
        <xdr:cNvPr id="171" name="n_1mainValue債務償還比率">
          <a:extLst>
            <a:ext uri="{FF2B5EF4-FFF2-40B4-BE49-F238E27FC236}">
              <a16:creationId xmlns:a16="http://schemas.microsoft.com/office/drawing/2014/main" id="{C1AADFF7-A9A3-4E31-BF7D-B3ED4C459FC0}"/>
            </a:ext>
          </a:extLst>
        </xdr:cNvPr>
        <xdr:cNvSpPr txBox="1"/>
      </xdr:nvSpPr>
      <xdr:spPr>
        <a:xfrm>
          <a:off x="12459412" y="4645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9424</xdr:rowOff>
    </xdr:from>
    <xdr:ext cx="469744" cy="259045"/>
    <xdr:sp macro="" textlink="">
      <xdr:nvSpPr>
        <xdr:cNvPr id="172" name="n_2mainValue債務償還比率">
          <a:extLst>
            <a:ext uri="{FF2B5EF4-FFF2-40B4-BE49-F238E27FC236}">
              <a16:creationId xmlns:a16="http://schemas.microsoft.com/office/drawing/2014/main" id="{54C86139-14B1-4A21-9156-436C4675EA87}"/>
            </a:ext>
          </a:extLst>
        </xdr:cNvPr>
        <xdr:cNvSpPr txBox="1"/>
      </xdr:nvSpPr>
      <xdr:spPr>
        <a:xfrm>
          <a:off x="11780597" y="4640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6957</xdr:rowOff>
    </xdr:from>
    <xdr:ext cx="469744" cy="259045"/>
    <xdr:sp macro="" textlink="">
      <xdr:nvSpPr>
        <xdr:cNvPr id="173" name="n_3mainValue債務償還比率">
          <a:extLst>
            <a:ext uri="{FF2B5EF4-FFF2-40B4-BE49-F238E27FC236}">
              <a16:creationId xmlns:a16="http://schemas.microsoft.com/office/drawing/2014/main" id="{89640D19-30F9-4454-AD82-4DBFC6D7188A}"/>
            </a:ext>
          </a:extLst>
        </xdr:cNvPr>
        <xdr:cNvSpPr txBox="1"/>
      </xdr:nvSpPr>
      <xdr:spPr>
        <a:xfrm>
          <a:off x="11094797" y="4638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31939</xdr:rowOff>
    </xdr:from>
    <xdr:ext cx="469744" cy="259045"/>
    <xdr:sp macro="" textlink="">
      <xdr:nvSpPr>
        <xdr:cNvPr id="174" name="n_4mainValue債務償還比率">
          <a:extLst>
            <a:ext uri="{FF2B5EF4-FFF2-40B4-BE49-F238E27FC236}">
              <a16:creationId xmlns:a16="http://schemas.microsoft.com/office/drawing/2014/main" id="{66827237-81B5-4641-A2A7-797E5235E23E}"/>
            </a:ext>
          </a:extLst>
        </xdr:cNvPr>
        <xdr:cNvSpPr txBox="1"/>
      </xdr:nvSpPr>
      <xdr:spPr>
        <a:xfrm>
          <a:off x="10408997" y="4659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5" name="正方形/長方形 174">
          <a:extLst>
            <a:ext uri="{FF2B5EF4-FFF2-40B4-BE49-F238E27FC236}">
              <a16:creationId xmlns:a16="http://schemas.microsoft.com/office/drawing/2014/main" id="{1A54BA96-17A0-41F9-BC96-9F936F9E3924}"/>
            </a:ext>
          </a:extLst>
        </xdr:cNvPr>
        <xdr:cNvSpPr/>
      </xdr:nvSpPr>
      <xdr:spPr>
        <a:xfrm>
          <a:off x="1142365" y="7181850"/>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6" name="正方形/長方形 175">
          <a:extLst>
            <a:ext uri="{FF2B5EF4-FFF2-40B4-BE49-F238E27FC236}">
              <a16:creationId xmlns:a16="http://schemas.microsoft.com/office/drawing/2014/main" id="{4BF944B6-49D3-4F22-9F7C-FE491A1ECDBD}"/>
            </a:ext>
          </a:extLst>
        </xdr:cNvPr>
        <xdr:cNvSpPr/>
      </xdr:nvSpPr>
      <xdr:spPr>
        <a:xfrm>
          <a:off x="1142365" y="10942320"/>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7" name="テキスト ボックス 176">
          <a:extLst>
            <a:ext uri="{FF2B5EF4-FFF2-40B4-BE49-F238E27FC236}">
              <a16:creationId xmlns:a16="http://schemas.microsoft.com/office/drawing/2014/main" id="{A3059CB6-45AE-40A9-9750-E4A82D8E4E63}"/>
            </a:ext>
          </a:extLst>
        </xdr:cNvPr>
        <xdr:cNvSpPr txBox="1"/>
      </xdr:nvSpPr>
      <xdr:spPr>
        <a:xfrm>
          <a:off x="830580" y="74320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8" name="テキスト ボックス 177">
          <a:extLst>
            <a:ext uri="{FF2B5EF4-FFF2-40B4-BE49-F238E27FC236}">
              <a16:creationId xmlns:a16="http://schemas.microsoft.com/office/drawing/2014/main" id="{040EC1D7-2259-4B5D-A15A-A03EB2ADB942}"/>
            </a:ext>
          </a:extLst>
        </xdr:cNvPr>
        <xdr:cNvSpPr txBox="1"/>
      </xdr:nvSpPr>
      <xdr:spPr>
        <a:xfrm>
          <a:off x="6285865" y="1010475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9" name="テキスト ボックス 178">
          <a:extLst>
            <a:ext uri="{FF2B5EF4-FFF2-40B4-BE49-F238E27FC236}">
              <a16:creationId xmlns:a16="http://schemas.microsoft.com/office/drawing/2014/main" id="{F9184495-F6FA-42C5-9519-D14F18CAAB9E}"/>
            </a:ext>
          </a:extLst>
        </xdr:cNvPr>
        <xdr:cNvSpPr txBox="1"/>
      </xdr:nvSpPr>
      <xdr:spPr>
        <a:xfrm>
          <a:off x="830580" y="1117092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0" name="テキスト ボックス 179">
          <a:extLst>
            <a:ext uri="{FF2B5EF4-FFF2-40B4-BE49-F238E27FC236}">
              <a16:creationId xmlns:a16="http://schemas.microsoft.com/office/drawing/2014/main" id="{E5495706-0B7B-421C-854F-8ADA6B658B58}"/>
            </a:ext>
          </a:extLst>
        </xdr:cNvPr>
        <xdr:cNvSpPr txBox="1"/>
      </xdr:nvSpPr>
      <xdr:spPr>
        <a:xfrm>
          <a:off x="6285865"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1D9D733-E2EB-43E1-995E-B474891AF892}"/>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9FE267C-5B48-4D9A-A423-CC8BC650DB22}"/>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43D5F3D-84BB-4EE0-B89E-6FC6A64BF8AD}"/>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93F9E2A-47B3-4EEB-A1E6-95B9F1529EDF}"/>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福島県会津美里町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012366A-C0FE-4435-A746-C45A8072933F}"/>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285968E-1456-4FAE-AD13-334917061B00}"/>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390B7B9-3985-405A-9D0C-8CB5290E624B}"/>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C9B7BE4-CECC-4C8D-A978-9964C3921854}"/>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BA06642-4AA3-4F44-A84A-E046C8EE415E}"/>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B9D47D5-8AB2-4EF4-9073-5B02A9EEC0DF}"/>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18,117
18,064
276.33
13,764,033
12,819,407
741,066
7,578,626
10,697,554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DA0BC7C-41E2-4EA7-A3AC-543E19D6752D}"/>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A3A0C92-974F-42CD-9012-A14D806FF78B}"/>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55DCAC5-54F2-400A-8ACC-D952F817B7E5}"/>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CB75D52-BF93-4630-A816-AFC78C19B60E}"/>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ACE49FE-6360-4CE9-BEE8-55F1F4D689D9}"/>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21572DCF-916D-4D69-9852-5A7D1205961B}"/>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B900EB9-3820-416F-A1C0-6335B53A6EA3}"/>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9C28A23-10AD-49E4-854C-44E439AD093D}"/>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3D6C874-8BFA-4AE5-A923-5D45414798D8}"/>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6CEBA23-D98B-429E-9D73-62FAEDED9CC2}"/>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8F0F52D-44F0-49B6-8B36-485CB4E62FAD}"/>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E240E06-9BF3-48D0-9289-7036C416A5E1}"/>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3391824-B8C1-4DC0-AE9C-1B889BC0C16C}"/>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1009DF3-6873-4760-B153-EDB272719FBA}"/>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81A75BB-1D3D-4A7A-A984-504F3B43EFDC}"/>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B2BEB56-C077-499C-B87A-DB34FB78202E}"/>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B44A51C-B7C9-4ADB-BA16-B4E7CB9607FF}"/>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9B782A3-881B-4DD6-90D9-444D002657C0}"/>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C7DFC39-D750-4616-9A2B-9FCF5380CA21}"/>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95C31DF-026A-472C-8B80-432C3F828763}"/>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765C8BA-6468-4485-BB49-195CECA748F8}"/>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AA8FE7B-612B-4F84-A812-D0F630D5DCBF}"/>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43095CA-B5AD-4F29-9D04-885E6870F39B}"/>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090D935-E123-4DBB-A55A-C41478E0A297}"/>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7B972AE-48B9-4D0E-9B6C-CA03795A3F1D}"/>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FC1B941-92CE-4BD9-9A3D-84E5D2917563}"/>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F63091D-4678-4F94-8020-305CFFDC9AB7}"/>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9A625F-94E2-48BE-BC09-46460D57290D}"/>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3884CAF-46C2-4C16-A1B1-2C46E80AD058}"/>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46AA8D6-F0AE-4C96-AE04-2026878980B5}"/>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788006B-9A1D-41DD-8A4F-E26EE2547E7F}"/>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D8D496B-A0A3-45F9-9364-064F53D3D5CE}"/>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35BE4810-9186-470D-8692-ABE1DDDD20D9}"/>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11A89FA5-F9F3-49B1-97DB-4242F5230585}"/>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677F7D2D-0B84-49F0-8039-91EC65D4A9D2}"/>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F56CC8B1-A358-4121-AB40-B4F4FB335506}"/>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7EEC978-1140-45EF-9C49-8256BDF8AD85}"/>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F333DE53-F6D7-49C9-BFB5-8FCDF8B3EC0B}"/>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775EAE0D-7B13-4358-8628-CFB74C1C280C}"/>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41E864A5-B6C6-4D50-8256-C66A060D6FC9}"/>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D91A73F8-DE15-4806-B943-632EF9042995}"/>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B8FC2AB0-1D8D-4AF4-8741-11E08AB6A772}"/>
            </a:ext>
          </a:extLst>
        </xdr:cNvPr>
        <xdr:cNvSpPr txBox="1"/>
      </xdr:nvSpPr>
      <xdr:spPr>
        <a:xfrm>
          <a:off x="34370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5735F440-FC97-4E5D-ACC3-A56D23536926}"/>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124A828D-4330-4506-965E-AB03F01C4F01}"/>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C24A95E2-8550-44E8-B96C-2050CC16927A}"/>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93345</xdr:rowOff>
    </xdr:from>
    <xdr:to>
      <xdr:col>24</xdr:col>
      <xdr:colOff>62865</xdr:colOff>
      <xdr:row>41</xdr:row>
      <xdr:rowOff>120015</xdr:rowOff>
    </xdr:to>
    <xdr:cxnSp macro="">
      <xdr:nvCxnSpPr>
        <xdr:cNvPr id="57" name="直線コネクタ 56">
          <a:extLst>
            <a:ext uri="{FF2B5EF4-FFF2-40B4-BE49-F238E27FC236}">
              <a16:creationId xmlns:a16="http://schemas.microsoft.com/office/drawing/2014/main" id="{12FA96D9-6812-4FD6-ABDA-ACCEBD3AB48A}"/>
            </a:ext>
          </a:extLst>
        </xdr:cNvPr>
        <xdr:cNvCxnSpPr/>
      </xdr:nvCxnSpPr>
      <xdr:spPr>
        <a:xfrm flipV="1">
          <a:off x="4173855" y="5926455"/>
          <a:ext cx="0" cy="1224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123842</xdr:rowOff>
    </xdr:from>
    <xdr:ext cx="405111" cy="259045"/>
    <xdr:sp macro="" textlink="">
      <xdr:nvSpPr>
        <xdr:cNvPr id="58" name="【道路】&#10;有形固定資産減価償却率最小値テキスト">
          <a:extLst>
            <a:ext uri="{FF2B5EF4-FFF2-40B4-BE49-F238E27FC236}">
              <a16:creationId xmlns:a16="http://schemas.microsoft.com/office/drawing/2014/main" id="{969EE226-1935-42ED-9F16-42196572EDE4}"/>
            </a:ext>
          </a:extLst>
        </xdr:cNvPr>
        <xdr:cNvSpPr txBox="1"/>
      </xdr:nvSpPr>
      <xdr:spPr>
        <a:xfrm>
          <a:off x="4212590" y="715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120015</xdr:rowOff>
    </xdr:from>
    <xdr:to>
      <xdr:col>24</xdr:col>
      <xdr:colOff>152400</xdr:colOff>
      <xdr:row>41</xdr:row>
      <xdr:rowOff>120015</xdr:rowOff>
    </xdr:to>
    <xdr:cxnSp macro="">
      <xdr:nvCxnSpPr>
        <xdr:cNvPr id="59" name="直線コネクタ 58">
          <a:extLst>
            <a:ext uri="{FF2B5EF4-FFF2-40B4-BE49-F238E27FC236}">
              <a16:creationId xmlns:a16="http://schemas.microsoft.com/office/drawing/2014/main" id="{D7E9773D-5EC1-4BF2-8D3E-E1D4BB37FC0B}"/>
            </a:ext>
          </a:extLst>
        </xdr:cNvPr>
        <xdr:cNvCxnSpPr/>
      </xdr:nvCxnSpPr>
      <xdr:spPr>
        <a:xfrm>
          <a:off x="4112260" y="71513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40022</xdr:rowOff>
    </xdr:from>
    <xdr:ext cx="405111" cy="259045"/>
    <xdr:sp macro="" textlink="">
      <xdr:nvSpPr>
        <xdr:cNvPr id="60" name="【道路】&#10;有形固定資産減価償却率最大値テキスト">
          <a:extLst>
            <a:ext uri="{FF2B5EF4-FFF2-40B4-BE49-F238E27FC236}">
              <a16:creationId xmlns:a16="http://schemas.microsoft.com/office/drawing/2014/main" id="{33D52397-38EF-4441-A1D6-69990C9849F0}"/>
            </a:ext>
          </a:extLst>
        </xdr:cNvPr>
        <xdr:cNvSpPr txBox="1"/>
      </xdr:nvSpPr>
      <xdr:spPr>
        <a:xfrm>
          <a:off x="4212590" y="5697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93345</xdr:rowOff>
    </xdr:from>
    <xdr:to>
      <xdr:col>24</xdr:col>
      <xdr:colOff>152400</xdr:colOff>
      <xdr:row>34</xdr:row>
      <xdr:rowOff>93345</xdr:rowOff>
    </xdr:to>
    <xdr:cxnSp macro="">
      <xdr:nvCxnSpPr>
        <xdr:cNvPr id="61" name="直線コネクタ 60">
          <a:extLst>
            <a:ext uri="{FF2B5EF4-FFF2-40B4-BE49-F238E27FC236}">
              <a16:creationId xmlns:a16="http://schemas.microsoft.com/office/drawing/2014/main" id="{04ACD30E-F7B6-46FD-8738-8BE2170687F0}"/>
            </a:ext>
          </a:extLst>
        </xdr:cNvPr>
        <xdr:cNvCxnSpPr/>
      </xdr:nvCxnSpPr>
      <xdr:spPr>
        <a:xfrm>
          <a:off x="4112260" y="59264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74312</xdr:rowOff>
    </xdr:from>
    <xdr:ext cx="405111" cy="259045"/>
    <xdr:sp macro="" textlink="">
      <xdr:nvSpPr>
        <xdr:cNvPr id="62" name="【道路】&#10;有形固定資産減価償却率平均値テキスト">
          <a:extLst>
            <a:ext uri="{FF2B5EF4-FFF2-40B4-BE49-F238E27FC236}">
              <a16:creationId xmlns:a16="http://schemas.microsoft.com/office/drawing/2014/main" id="{0C17EBF8-AC42-4336-8F46-AFD54754B847}"/>
            </a:ext>
          </a:extLst>
        </xdr:cNvPr>
        <xdr:cNvSpPr txBox="1"/>
      </xdr:nvSpPr>
      <xdr:spPr>
        <a:xfrm>
          <a:off x="4212590" y="65894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95885</xdr:rowOff>
    </xdr:from>
    <xdr:to>
      <xdr:col>24</xdr:col>
      <xdr:colOff>114300</xdr:colOff>
      <xdr:row>39</xdr:row>
      <xdr:rowOff>26035</xdr:rowOff>
    </xdr:to>
    <xdr:sp macro="" textlink="">
      <xdr:nvSpPr>
        <xdr:cNvPr id="63" name="フローチャート: 判断 62">
          <a:extLst>
            <a:ext uri="{FF2B5EF4-FFF2-40B4-BE49-F238E27FC236}">
              <a16:creationId xmlns:a16="http://schemas.microsoft.com/office/drawing/2014/main" id="{699C2B51-F2D5-4CCD-BF39-47B72C70DAF0}"/>
            </a:ext>
          </a:extLst>
        </xdr:cNvPr>
        <xdr:cNvSpPr/>
      </xdr:nvSpPr>
      <xdr:spPr>
        <a:xfrm>
          <a:off x="4131310" y="660717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65405</xdr:rowOff>
    </xdr:from>
    <xdr:to>
      <xdr:col>20</xdr:col>
      <xdr:colOff>38100</xdr:colOff>
      <xdr:row>38</xdr:row>
      <xdr:rowOff>167005</xdr:rowOff>
    </xdr:to>
    <xdr:sp macro="" textlink="">
      <xdr:nvSpPr>
        <xdr:cNvPr id="64" name="フローチャート: 判断 63">
          <a:extLst>
            <a:ext uri="{FF2B5EF4-FFF2-40B4-BE49-F238E27FC236}">
              <a16:creationId xmlns:a16="http://schemas.microsoft.com/office/drawing/2014/main" id="{81C3D6BD-1A8C-413F-8E01-AE47D0E1924D}"/>
            </a:ext>
          </a:extLst>
        </xdr:cNvPr>
        <xdr:cNvSpPr/>
      </xdr:nvSpPr>
      <xdr:spPr>
        <a:xfrm>
          <a:off x="3388360" y="657860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27305</xdr:rowOff>
    </xdr:from>
    <xdr:to>
      <xdr:col>15</xdr:col>
      <xdr:colOff>101600</xdr:colOff>
      <xdr:row>38</xdr:row>
      <xdr:rowOff>128905</xdr:rowOff>
    </xdr:to>
    <xdr:sp macro="" textlink="">
      <xdr:nvSpPr>
        <xdr:cNvPr id="65" name="フローチャート: 判断 64">
          <a:extLst>
            <a:ext uri="{FF2B5EF4-FFF2-40B4-BE49-F238E27FC236}">
              <a16:creationId xmlns:a16="http://schemas.microsoft.com/office/drawing/2014/main" id="{4B6508A4-9ACC-4EE3-8D56-444EB955F0D4}"/>
            </a:ext>
          </a:extLst>
        </xdr:cNvPr>
        <xdr:cNvSpPr/>
      </xdr:nvSpPr>
      <xdr:spPr>
        <a:xfrm>
          <a:off x="2571750" y="654050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xdr:rowOff>
    </xdr:from>
    <xdr:to>
      <xdr:col>10</xdr:col>
      <xdr:colOff>165100</xdr:colOff>
      <xdr:row>38</xdr:row>
      <xdr:rowOff>102235</xdr:rowOff>
    </xdr:to>
    <xdr:sp macro="" textlink="">
      <xdr:nvSpPr>
        <xdr:cNvPr id="66" name="フローチャート: 判断 65">
          <a:extLst>
            <a:ext uri="{FF2B5EF4-FFF2-40B4-BE49-F238E27FC236}">
              <a16:creationId xmlns:a16="http://schemas.microsoft.com/office/drawing/2014/main" id="{169B053E-B9BC-4C86-B9ED-B39117B8E6BD}"/>
            </a:ext>
          </a:extLst>
        </xdr:cNvPr>
        <xdr:cNvSpPr/>
      </xdr:nvSpPr>
      <xdr:spPr>
        <a:xfrm>
          <a:off x="1774190" y="651573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42545</xdr:rowOff>
    </xdr:from>
    <xdr:to>
      <xdr:col>6</xdr:col>
      <xdr:colOff>38100</xdr:colOff>
      <xdr:row>38</xdr:row>
      <xdr:rowOff>144145</xdr:rowOff>
    </xdr:to>
    <xdr:sp macro="" textlink="">
      <xdr:nvSpPr>
        <xdr:cNvPr id="67" name="フローチャート: 判断 66">
          <a:extLst>
            <a:ext uri="{FF2B5EF4-FFF2-40B4-BE49-F238E27FC236}">
              <a16:creationId xmlns:a16="http://schemas.microsoft.com/office/drawing/2014/main" id="{E59B1374-FC15-46E9-95F7-FB15052AAC4B}"/>
            </a:ext>
          </a:extLst>
        </xdr:cNvPr>
        <xdr:cNvSpPr/>
      </xdr:nvSpPr>
      <xdr:spPr>
        <a:xfrm>
          <a:off x="988060" y="65595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DF28DBD-D3E4-45CD-8288-CFA9EDE8EFFE}"/>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2B5A963-F8C1-4654-A17D-52D70EA152A2}"/>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F7BE00B-9D5F-470B-83DD-2215F6E844FB}"/>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A38CE2B-CD9A-48D7-8CCC-4413B0FC6DA2}"/>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2613B59-1088-4E27-8A11-FF444EAC5782}"/>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42545</xdr:rowOff>
    </xdr:from>
    <xdr:to>
      <xdr:col>24</xdr:col>
      <xdr:colOff>114300</xdr:colOff>
      <xdr:row>34</xdr:row>
      <xdr:rowOff>144145</xdr:rowOff>
    </xdr:to>
    <xdr:sp macro="" textlink="">
      <xdr:nvSpPr>
        <xdr:cNvPr id="73" name="楕円 72">
          <a:extLst>
            <a:ext uri="{FF2B5EF4-FFF2-40B4-BE49-F238E27FC236}">
              <a16:creationId xmlns:a16="http://schemas.microsoft.com/office/drawing/2014/main" id="{61587BA2-9EEB-4483-BDC9-B9419DD8D912}"/>
            </a:ext>
          </a:extLst>
        </xdr:cNvPr>
        <xdr:cNvSpPr/>
      </xdr:nvSpPr>
      <xdr:spPr>
        <a:xfrm>
          <a:off x="4131310" y="587375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167022</xdr:rowOff>
    </xdr:from>
    <xdr:ext cx="405111" cy="259045"/>
    <xdr:sp macro="" textlink="">
      <xdr:nvSpPr>
        <xdr:cNvPr id="74" name="【道路】&#10;有形固定資産減価償却率該当値テキスト">
          <a:extLst>
            <a:ext uri="{FF2B5EF4-FFF2-40B4-BE49-F238E27FC236}">
              <a16:creationId xmlns:a16="http://schemas.microsoft.com/office/drawing/2014/main" id="{2624873C-E26E-4009-A2F0-7505534BCF0D}"/>
            </a:ext>
          </a:extLst>
        </xdr:cNvPr>
        <xdr:cNvSpPr txBox="1"/>
      </xdr:nvSpPr>
      <xdr:spPr>
        <a:xfrm>
          <a:off x="4212590" y="5828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635</xdr:rowOff>
    </xdr:from>
    <xdr:to>
      <xdr:col>20</xdr:col>
      <xdr:colOff>38100</xdr:colOff>
      <xdr:row>34</xdr:row>
      <xdr:rowOff>102235</xdr:rowOff>
    </xdr:to>
    <xdr:sp macro="" textlink="">
      <xdr:nvSpPr>
        <xdr:cNvPr id="75" name="楕円 74">
          <a:extLst>
            <a:ext uri="{FF2B5EF4-FFF2-40B4-BE49-F238E27FC236}">
              <a16:creationId xmlns:a16="http://schemas.microsoft.com/office/drawing/2014/main" id="{08B30D78-B0F3-4C47-9B6B-C0AA7236FF8F}"/>
            </a:ext>
          </a:extLst>
        </xdr:cNvPr>
        <xdr:cNvSpPr/>
      </xdr:nvSpPr>
      <xdr:spPr>
        <a:xfrm>
          <a:off x="3388360" y="58299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51435</xdr:rowOff>
    </xdr:from>
    <xdr:to>
      <xdr:col>24</xdr:col>
      <xdr:colOff>63500</xdr:colOff>
      <xdr:row>34</xdr:row>
      <xdr:rowOff>93345</xdr:rowOff>
    </xdr:to>
    <xdr:cxnSp macro="">
      <xdr:nvCxnSpPr>
        <xdr:cNvPr id="76" name="直線コネクタ 75">
          <a:extLst>
            <a:ext uri="{FF2B5EF4-FFF2-40B4-BE49-F238E27FC236}">
              <a16:creationId xmlns:a16="http://schemas.microsoft.com/office/drawing/2014/main" id="{FA383CA4-11CF-4D2E-AD93-691C553A8CA2}"/>
            </a:ext>
          </a:extLst>
        </xdr:cNvPr>
        <xdr:cNvCxnSpPr/>
      </xdr:nvCxnSpPr>
      <xdr:spPr>
        <a:xfrm>
          <a:off x="3431540" y="5884545"/>
          <a:ext cx="74295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130175</xdr:rowOff>
    </xdr:from>
    <xdr:to>
      <xdr:col>15</xdr:col>
      <xdr:colOff>101600</xdr:colOff>
      <xdr:row>34</xdr:row>
      <xdr:rowOff>60325</xdr:rowOff>
    </xdr:to>
    <xdr:sp macro="" textlink="">
      <xdr:nvSpPr>
        <xdr:cNvPr id="77" name="楕円 76">
          <a:extLst>
            <a:ext uri="{FF2B5EF4-FFF2-40B4-BE49-F238E27FC236}">
              <a16:creationId xmlns:a16="http://schemas.microsoft.com/office/drawing/2014/main" id="{FA0D88B0-EB39-4DD4-8452-12B090D23CAF}"/>
            </a:ext>
          </a:extLst>
        </xdr:cNvPr>
        <xdr:cNvSpPr/>
      </xdr:nvSpPr>
      <xdr:spPr>
        <a:xfrm>
          <a:off x="2571750" y="579183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9525</xdr:rowOff>
    </xdr:from>
    <xdr:to>
      <xdr:col>19</xdr:col>
      <xdr:colOff>177800</xdr:colOff>
      <xdr:row>34</xdr:row>
      <xdr:rowOff>51435</xdr:rowOff>
    </xdr:to>
    <xdr:cxnSp macro="">
      <xdr:nvCxnSpPr>
        <xdr:cNvPr id="78" name="直線コネクタ 77">
          <a:extLst>
            <a:ext uri="{FF2B5EF4-FFF2-40B4-BE49-F238E27FC236}">
              <a16:creationId xmlns:a16="http://schemas.microsoft.com/office/drawing/2014/main" id="{84254F02-EF8B-49F8-8B26-D9AC54CE57B3}"/>
            </a:ext>
          </a:extLst>
        </xdr:cNvPr>
        <xdr:cNvCxnSpPr/>
      </xdr:nvCxnSpPr>
      <xdr:spPr>
        <a:xfrm>
          <a:off x="2626360" y="5840730"/>
          <a:ext cx="80518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88265</xdr:rowOff>
    </xdr:from>
    <xdr:to>
      <xdr:col>10</xdr:col>
      <xdr:colOff>165100</xdr:colOff>
      <xdr:row>34</xdr:row>
      <xdr:rowOff>18415</xdr:rowOff>
    </xdr:to>
    <xdr:sp macro="" textlink="">
      <xdr:nvSpPr>
        <xdr:cNvPr id="79" name="楕円 78">
          <a:extLst>
            <a:ext uri="{FF2B5EF4-FFF2-40B4-BE49-F238E27FC236}">
              <a16:creationId xmlns:a16="http://schemas.microsoft.com/office/drawing/2014/main" id="{9CF646DE-D194-4D97-8647-238486B16B13}"/>
            </a:ext>
          </a:extLst>
        </xdr:cNvPr>
        <xdr:cNvSpPr/>
      </xdr:nvSpPr>
      <xdr:spPr>
        <a:xfrm>
          <a:off x="1774190" y="5749925"/>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139065</xdr:rowOff>
    </xdr:from>
    <xdr:to>
      <xdr:col>15</xdr:col>
      <xdr:colOff>50800</xdr:colOff>
      <xdr:row>34</xdr:row>
      <xdr:rowOff>9525</xdr:rowOff>
    </xdr:to>
    <xdr:cxnSp macro="">
      <xdr:nvCxnSpPr>
        <xdr:cNvPr id="80" name="直線コネクタ 79">
          <a:extLst>
            <a:ext uri="{FF2B5EF4-FFF2-40B4-BE49-F238E27FC236}">
              <a16:creationId xmlns:a16="http://schemas.microsoft.com/office/drawing/2014/main" id="{5EB2AC43-758A-47E8-A0EA-6824DF8392DC}"/>
            </a:ext>
          </a:extLst>
        </xdr:cNvPr>
        <xdr:cNvCxnSpPr/>
      </xdr:nvCxnSpPr>
      <xdr:spPr>
        <a:xfrm>
          <a:off x="1828800" y="5793105"/>
          <a:ext cx="79756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50165</xdr:rowOff>
    </xdr:from>
    <xdr:to>
      <xdr:col>6</xdr:col>
      <xdr:colOff>38100</xdr:colOff>
      <xdr:row>33</xdr:row>
      <xdr:rowOff>151765</xdr:rowOff>
    </xdr:to>
    <xdr:sp macro="" textlink="">
      <xdr:nvSpPr>
        <xdr:cNvPr id="81" name="楕円 80">
          <a:extLst>
            <a:ext uri="{FF2B5EF4-FFF2-40B4-BE49-F238E27FC236}">
              <a16:creationId xmlns:a16="http://schemas.microsoft.com/office/drawing/2014/main" id="{FB352F3E-C873-408F-ABC9-DA82023FCF55}"/>
            </a:ext>
          </a:extLst>
        </xdr:cNvPr>
        <xdr:cNvSpPr/>
      </xdr:nvSpPr>
      <xdr:spPr>
        <a:xfrm>
          <a:off x="988060" y="57118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100965</xdr:rowOff>
    </xdr:from>
    <xdr:to>
      <xdr:col>10</xdr:col>
      <xdr:colOff>114300</xdr:colOff>
      <xdr:row>33</xdr:row>
      <xdr:rowOff>139065</xdr:rowOff>
    </xdr:to>
    <xdr:cxnSp macro="">
      <xdr:nvCxnSpPr>
        <xdr:cNvPr id="82" name="直線コネクタ 81">
          <a:extLst>
            <a:ext uri="{FF2B5EF4-FFF2-40B4-BE49-F238E27FC236}">
              <a16:creationId xmlns:a16="http://schemas.microsoft.com/office/drawing/2014/main" id="{F56F6679-786D-44FD-9A2C-67EF96D77980}"/>
            </a:ext>
          </a:extLst>
        </xdr:cNvPr>
        <xdr:cNvCxnSpPr/>
      </xdr:nvCxnSpPr>
      <xdr:spPr>
        <a:xfrm>
          <a:off x="1031240" y="5755005"/>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158132</xdr:rowOff>
    </xdr:from>
    <xdr:ext cx="405111" cy="259045"/>
    <xdr:sp macro="" textlink="">
      <xdr:nvSpPr>
        <xdr:cNvPr id="83" name="n_1aveValue【道路】&#10;有形固定資産減価償却率">
          <a:extLst>
            <a:ext uri="{FF2B5EF4-FFF2-40B4-BE49-F238E27FC236}">
              <a16:creationId xmlns:a16="http://schemas.microsoft.com/office/drawing/2014/main" id="{407EC825-17E5-43AA-8BC9-CF714BC496E0}"/>
            </a:ext>
          </a:extLst>
        </xdr:cNvPr>
        <xdr:cNvSpPr txBox="1"/>
      </xdr:nvSpPr>
      <xdr:spPr>
        <a:xfrm>
          <a:off x="3239144" y="6675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120032</xdr:rowOff>
    </xdr:from>
    <xdr:ext cx="405111" cy="259045"/>
    <xdr:sp macro="" textlink="">
      <xdr:nvSpPr>
        <xdr:cNvPr id="84" name="n_2aveValue【道路】&#10;有形固定資産減価償却率">
          <a:extLst>
            <a:ext uri="{FF2B5EF4-FFF2-40B4-BE49-F238E27FC236}">
              <a16:creationId xmlns:a16="http://schemas.microsoft.com/office/drawing/2014/main" id="{C99EC17D-7A70-4377-8D2D-E9D3644B3D7F}"/>
            </a:ext>
          </a:extLst>
        </xdr:cNvPr>
        <xdr:cNvSpPr txBox="1"/>
      </xdr:nvSpPr>
      <xdr:spPr>
        <a:xfrm>
          <a:off x="2439044" y="663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93362</xdr:rowOff>
    </xdr:from>
    <xdr:ext cx="405111" cy="259045"/>
    <xdr:sp macro="" textlink="">
      <xdr:nvSpPr>
        <xdr:cNvPr id="85" name="n_3aveValue【道路】&#10;有形固定資産減価償却率">
          <a:extLst>
            <a:ext uri="{FF2B5EF4-FFF2-40B4-BE49-F238E27FC236}">
              <a16:creationId xmlns:a16="http://schemas.microsoft.com/office/drawing/2014/main" id="{9A73F2EC-ACAA-4E6C-8F1D-A9456C007DB5}"/>
            </a:ext>
          </a:extLst>
        </xdr:cNvPr>
        <xdr:cNvSpPr txBox="1"/>
      </xdr:nvSpPr>
      <xdr:spPr>
        <a:xfrm>
          <a:off x="1641484" y="661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135272</xdr:rowOff>
    </xdr:from>
    <xdr:ext cx="405111" cy="259045"/>
    <xdr:sp macro="" textlink="">
      <xdr:nvSpPr>
        <xdr:cNvPr id="86" name="n_4aveValue【道路】&#10;有形固定資産減価償却率">
          <a:extLst>
            <a:ext uri="{FF2B5EF4-FFF2-40B4-BE49-F238E27FC236}">
              <a16:creationId xmlns:a16="http://schemas.microsoft.com/office/drawing/2014/main" id="{A3944A8E-6B0C-4805-AAAF-5D16850D27A7}"/>
            </a:ext>
          </a:extLst>
        </xdr:cNvPr>
        <xdr:cNvSpPr txBox="1"/>
      </xdr:nvSpPr>
      <xdr:spPr>
        <a:xfrm>
          <a:off x="855354" y="664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32</xdr:row>
      <xdr:rowOff>118762</xdr:rowOff>
    </xdr:from>
    <xdr:ext cx="405111" cy="259045"/>
    <xdr:sp macro="" textlink="">
      <xdr:nvSpPr>
        <xdr:cNvPr id="87" name="n_1mainValue【道路】&#10;有形固定資産減価償却率">
          <a:extLst>
            <a:ext uri="{FF2B5EF4-FFF2-40B4-BE49-F238E27FC236}">
              <a16:creationId xmlns:a16="http://schemas.microsoft.com/office/drawing/2014/main" id="{D72597C9-6036-4AB7-8226-714A90AB6342}"/>
            </a:ext>
          </a:extLst>
        </xdr:cNvPr>
        <xdr:cNvSpPr txBox="1"/>
      </xdr:nvSpPr>
      <xdr:spPr>
        <a:xfrm>
          <a:off x="3239144" y="560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76852</xdr:rowOff>
    </xdr:from>
    <xdr:ext cx="405111" cy="259045"/>
    <xdr:sp macro="" textlink="">
      <xdr:nvSpPr>
        <xdr:cNvPr id="88" name="n_2mainValue【道路】&#10;有形固定資産減価償却率">
          <a:extLst>
            <a:ext uri="{FF2B5EF4-FFF2-40B4-BE49-F238E27FC236}">
              <a16:creationId xmlns:a16="http://schemas.microsoft.com/office/drawing/2014/main" id="{B584871B-C8DA-4B74-A1E2-BD5EF8ABFEB8}"/>
            </a:ext>
          </a:extLst>
        </xdr:cNvPr>
        <xdr:cNvSpPr txBox="1"/>
      </xdr:nvSpPr>
      <xdr:spPr>
        <a:xfrm>
          <a:off x="2439044" y="5563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34942</xdr:rowOff>
    </xdr:from>
    <xdr:ext cx="405111" cy="259045"/>
    <xdr:sp macro="" textlink="">
      <xdr:nvSpPr>
        <xdr:cNvPr id="89" name="n_3mainValue【道路】&#10;有形固定資産減価償却率">
          <a:extLst>
            <a:ext uri="{FF2B5EF4-FFF2-40B4-BE49-F238E27FC236}">
              <a16:creationId xmlns:a16="http://schemas.microsoft.com/office/drawing/2014/main" id="{25BD17E6-AA0A-430D-8973-6C2593E278AB}"/>
            </a:ext>
          </a:extLst>
        </xdr:cNvPr>
        <xdr:cNvSpPr txBox="1"/>
      </xdr:nvSpPr>
      <xdr:spPr>
        <a:xfrm>
          <a:off x="1641484" y="5521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31</xdr:row>
      <xdr:rowOff>168292</xdr:rowOff>
    </xdr:from>
    <xdr:ext cx="405111" cy="259045"/>
    <xdr:sp macro="" textlink="">
      <xdr:nvSpPr>
        <xdr:cNvPr id="90" name="n_4mainValue【道路】&#10;有形固定資産減価償却率">
          <a:extLst>
            <a:ext uri="{FF2B5EF4-FFF2-40B4-BE49-F238E27FC236}">
              <a16:creationId xmlns:a16="http://schemas.microsoft.com/office/drawing/2014/main" id="{335D4863-FE49-4558-98B2-01539E3237BC}"/>
            </a:ext>
          </a:extLst>
        </xdr:cNvPr>
        <xdr:cNvSpPr txBox="1"/>
      </xdr:nvSpPr>
      <xdr:spPr>
        <a:xfrm>
          <a:off x="855354" y="548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B91D7011-28B7-4E22-8A0D-585610F33646}"/>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2F863ACF-CD78-41B3-88CB-73CAA523C313}"/>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8545F6B0-E527-420B-94CA-FB400E374307}"/>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9484C423-6D66-440C-A5DF-BF5B720046A0}"/>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A0299316-AF70-42E0-93B5-F8FCC7993827}"/>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D3D4EBC0-7208-4039-B713-1EF3FFBF021D}"/>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33ACFA64-B822-41A4-81FE-B2748AB47562}"/>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FB7EB060-D070-4562-A6A2-3F60D76E8A74}"/>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150C808B-B56C-4805-8E65-430F87F3F2E1}"/>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2E5E5EAA-0E19-4317-AB48-74B2E1EDB29C}"/>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E26BE455-2E53-47BE-9FB6-BBCBE2F6EFE8}"/>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83E5CC0B-6D49-474D-BFFB-CC260DCA8F14}"/>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B9E04532-F36D-48C3-A2F3-9B07DE895B48}"/>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BE993652-99D2-41B3-810C-C4A8CD8CAA06}"/>
            </a:ext>
          </a:extLst>
        </xdr:cNvPr>
        <xdr:cNvSpPr txBox="1"/>
      </xdr:nvSpPr>
      <xdr:spPr>
        <a:xfrm>
          <a:off x="5485961" y="6713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6D18BC58-FA47-49B4-B731-41631A1E0369}"/>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F69C2226-CDFA-445B-A16F-0717F919ED5F}"/>
            </a:ext>
          </a:extLst>
        </xdr:cNvPr>
        <xdr:cNvSpPr txBox="1"/>
      </xdr:nvSpPr>
      <xdr:spPr>
        <a:xfrm>
          <a:off x="5485961" y="6336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D233E0AD-97F2-43A7-AB3E-CBAA9F8F2103}"/>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D2DB0D32-5478-412C-9183-7237D0611CA2}"/>
            </a:ext>
          </a:extLst>
        </xdr:cNvPr>
        <xdr:cNvSpPr txBox="1"/>
      </xdr:nvSpPr>
      <xdr:spPr>
        <a:xfrm>
          <a:off x="5485961" y="5955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9B42E4C5-0C54-4040-B83F-7C77A9F0645A}"/>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54EBBE5F-3E4E-4483-8F23-A06A11A4969F}"/>
            </a:ext>
          </a:extLst>
        </xdr:cNvPr>
        <xdr:cNvSpPr txBox="1"/>
      </xdr:nvSpPr>
      <xdr:spPr>
        <a:xfrm>
          <a:off x="5485961" y="5574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638AEE2C-47AB-4251-9EE2-A12F56A8AB89}"/>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54C173B0-82E0-4AF3-85A4-415E71A070E5}"/>
            </a:ext>
          </a:extLst>
        </xdr:cNvPr>
        <xdr:cNvSpPr txBox="1"/>
      </xdr:nvSpPr>
      <xdr:spPr>
        <a:xfrm>
          <a:off x="5416126"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F34A737B-24AF-4DE0-91FD-370C08380707}"/>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107785</xdr:rowOff>
    </xdr:from>
    <xdr:to>
      <xdr:col>54</xdr:col>
      <xdr:colOff>189865</xdr:colOff>
      <xdr:row>41</xdr:row>
      <xdr:rowOff>97269</xdr:rowOff>
    </xdr:to>
    <xdr:cxnSp macro="">
      <xdr:nvCxnSpPr>
        <xdr:cNvPr id="114" name="直線コネクタ 113">
          <a:extLst>
            <a:ext uri="{FF2B5EF4-FFF2-40B4-BE49-F238E27FC236}">
              <a16:creationId xmlns:a16="http://schemas.microsoft.com/office/drawing/2014/main" id="{82FC65E8-36A0-4E03-96EB-8ED7F460A609}"/>
            </a:ext>
          </a:extLst>
        </xdr:cNvPr>
        <xdr:cNvCxnSpPr/>
      </xdr:nvCxnSpPr>
      <xdr:spPr>
        <a:xfrm flipV="1">
          <a:off x="9429115" y="5763730"/>
          <a:ext cx="0" cy="1359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101096</xdr:rowOff>
    </xdr:from>
    <xdr:ext cx="469744" cy="259045"/>
    <xdr:sp macro="" textlink="">
      <xdr:nvSpPr>
        <xdr:cNvPr id="115" name="【道路】&#10;一人当たり延長最小値テキスト">
          <a:extLst>
            <a:ext uri="{FF2B5EF4-FFF2-40B4-BE49-F238E27FC236}">
              <a16:creationId xmlns:a16="http://schemas.microsoft.com/office/drawing/2014/main" id="{A974AD21-A42A-407F-B8B9-0B35211CB014}"/>
            </a:ext>
          </a:extLst>
        </xdr:cNvPr>
        <xdr:cNvSpPr txBox="1"/>
      </xdr:nvSpPr>
      <xdr:spPr>
        <a:xfrm>
          <a:off x="9467850" y="7126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97269</xdr:rowOff>
    </xdr:from>
    <xdr:to>
      <xdr:col>55</xdr:col>
      <xdr:colOff>88900</xdr:colOff>
      <xdr:row>41</xdr:row>
      <xdr:rowOff>97269</xdr:rowOff>
    </xdr:to>
    <xdr:cxnSp macro="">
      <xdr:nvCxnSpPr>
        <xdr:cNvPr id="116" name="直線コネクタ 115">
          <a:extLst>
            <a:ext uri="{FF2B5EF4-FFF2-40B4-BE49-F238E27FC236}">
              <a16:creationId xmlns:a16="http://schemas.microsoft.com/office/drawing/2014/main" id="{27F733A0-6EBD-45C6-B332-E449E04A7CC4}"/>
            </a:ext>
          </a:extLst>
        </xdr:cNvPr>
        <xdr:cNvCxnSpPr/>
      </xdr:nvCxnSpPr>
      <xdr:spPr>
        <a:xfrm>
          <a:off x="9356090" y="712290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54462</xdr:rowOff>
    </xdr:from>
    <xdr:ext cx="534377" cy="259045"/>
    <xdr:sp macro="" textlink="">
      <xdr:nvSpPr>
        <xdr:cNvPr id="117" name="【道路】&#10;一人当たり延長最大値テキスト">
          <a:extLst>
            <a:ext uri="{FF2B5EF4-FFF2-40B4-BE49-F238E27FC236}">
              <a16:creationId xmlns:a16="http://schemas.microsoft.com/office/drawing/2014/main" id="{F095F7DA-C756-42FC-A923-87344733F547}"/>
            </a:ext>
          </a:extLst>
        </xdr:cNvPr>
        <xdr:cNvSpPr txBox="1"/>
      </xdr:nvSpPr>
      <xdr:spPr>
        <a:xfrm>
          <a:off x="9467850" y="5544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107785</xdr:rowOff>
    </xdr:from>
    <xdr:to>
      <xdr:col>55</xdr:col>
      <xdr:colOff>88900</xdr:colOff>
      <xdr:row>33</xdr:row>
      <xdr:rowOff>107785</xdr:rowOff>
    </xdr:to>
    <xdr:cxnSp macro="">
      <xdr:nvCxnSpPr>
        <xdr:cNvPr id="118" name="直線コネクタ 117">
          <a:extLst>
            <a:ext uri="{FF2B5EF4-FFF2-40B4-BE49-F238E27FC236}">
              <a16:creationId xmlns:a16="http://schemas.microsoft.com/office/drawing/2014/main" id="{3DB822C0-9545-4D3B-BC2F-FAA0358A69CD}"/>
            </a:ext>
          </a:extLst>
        </xdr:cNvPr>
        <xdr:cNvCxnSpPr/>
      </xdr:nvCxnSpPr>
      <xdr:spPr>
        <a:xfrm>
          <a:off x="9356090" y="576373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126287</xdr:rowOff>
    </xdr:from>
    <xdr:ext cx="534377" cy="259045"/>
    <xdr:sp macro="" textlink="">
      <xdr:nvSpPr>
        <xdr:cNvPr id="119" name="【道路】&#10;一人当たり延長平均値テキスト">
          <a:extLst>
            <a:ext uri="{FF2B5EF4-FFF2-40B4-BE49-F238E27FC236}">
              <a16:creationId xmlns:a16="http://schemas.microsoft.com/office/drawing/2014/main" id="{1C3643D2-BCB1-4D6E-9837-A4F3540A6010}"/>
            </a:ext>
          </a:extLst>
        </xdr:cNvPr>
        <xdr:cNvSpPr txBox="1"/>
      </xdr:nvSpPr>
      <xdr:spPr>
        <a:xfrm>
          <a:off x="9467850" y="64737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103410</xdr:rowOff>
    </xdr:from>
    <xdr:to>
      <xdr:col>55</xdr:col>
      <xdr:colOff>50800</xdr:colOff>
      <xdr:row>39</xdr:row>
      <xdr:rowOff>33560</xdr:rowOff>
    </xdr:to>
    <xdr:sp macro="" textlink="">
      <xdr:nvSpPr>
        <xdr:cNvPr id="120" name="フローチャート: 判断 119">
          <a:extLst>
            <a:ext uri="{FF2B5EF4-FFF2-40B4-BE49-F238E27FC236}">
              <a16:creationId xmlns:a16="http://schemas.microsoft.com/office/drawing/2014/main" id="{DBC1CC41-F750-45BE-AD2C-C40FCE840398}"/>
            </a:ext>
          </a:extLst>
        </xdr:cNvPr>
        <xdr:cNvSpPr/>
      </xdr:nvSpPr>
      <xdr:spPr>
        <a:xfrm>
          <a:off x="9394190" y="6616605"/>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113506</xdr:rowOff>
    </xdr:from>
    <xdr:to>
      <xdr:col>50</xdr:col>
      <xdr:colOff>165100</xdr:colOff>
      <xdr:row>39</xdr:row>
      <xdr:rowOff>43656</xdr:rowOff>
    </xdr:to>
    <xdr:sp macro="" textlink="">
      <xdr:nvSpPr>
        <xdr:cNvPr id="121" name="フローチャート: 判断 120">
          <a:extLst>
            <a:ext uri="{FF2B5EF4-FFF2-40B4-BE49-F238E27FC236}">
              <a16:creationId xmlns:a16="http://schemas.microsoft.com/office/drawing/2014/main" id="{AC42CA96-7578-4497-B2FA-8CDBBE6D57B8}"/>
            </a:ext>
          </a:extLst>
        </xdr:cNvPr>
        <xdr:cNvSpPr/>
      </xdr:nvSpPr>
      <xdr:spPr>
        <a:xfrm>
          <a:off x="8632190" y="662860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122974</xdr:rowOff>
    </xdr:from>
    <xdr:to>
      <xdr:col>46</xdr:col>
      <xdr:colOff>38100</xdr:colOff>
      <xdr:row>39</xdr:row>
      <xdr:rowOff>53124</xdr:rowOff>
    </xdr:to>
    <xdr:sp macro="" textlink="">
      <xdr:nvSpPr>
        <xdr:cNvPr id="122" name="フローチャート: 判断 121">
          <a:extLst>
            <a:ext uri="{FF2B5EF4-FFF2-40B4-BE49-F238E27FC236}">
              <a16:creationId xmlns:a16="http://schemas.microsoft.com/office/drawing/2014/main" id="{1D557151-8449-424C-97B6-F970E6BBF95D}"/>
            </a:ext>
          </a:extLst>
        </xdr:cNvPr>
        <xdr:cNvSpPr/>
      </xdr:nvSpPr>
      <xdr:spPr>
        <a:xfrm>
          <a:off x="7846060" y="663997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130594</xdr:rowOff>
    </xdr:from>
    <xdr:to>
      <xdr:col>41</xdr:col>
      <xdr:colOff>101600</xdr:colOff>
      <xdr:row>39</xdr:row>
      <xdr:rowOff>60744</xdr:rowOff>
    </xdr:to>
    <xdr:sp macro="" textlink="">
      <xdr:nvSpPr>
        <xdr:cNvPr id="123" name="フローチャート: 判断 122">
          <a:extLst>
            <a:ext uri="{FF2B5EF4-FFF2-40B4-BE49-F238E27FC236}">
              <a16:creationId xmlns:a16="http://schemas.microsoft.com/office/drawing/2014/main" id="{29268537-965D-44C0-83DA-D0A1B918C94D}"/>
            </a:ext>
          </a:extLst>
        </xdr:cNvPr>
        <xdr:cNvSpPr/>
      </xdr:nvSpPr>
      <xdr:spPr>
        <a:xfrm>
          <a:off x="7029450" y="6649504"/>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124136</xdr:rowOff>
    </xdr:from>
    <xdr:to>
      <xdr:col>36</xdr:col>
      <xdr:colOff>165100</xdr:colOff>
      <xdr:row>39</xdr:row>
      <xdr:rowOff>54286</xdr:rowOff>
    </xdr:to>
    <xdr:sp macro="" textlink="">
      <xdr:nvSpPr>
        <xdr:cNvPr id="124" name="フローチャート: 判断 123">
          <a:extLst>
            <a:ext uri="{FF2B5EF4-FFF2-40B4-BE49-F238E27FC236}">
              <a16:creationId xmlns:a16="http://schemas.microsoft.com/office/drawing/2014/main" id="{D689FE18-B67A-4042-969C-0DC80A7DE5FF}"/>
            </a:ext>
          </a:extLst>
        </xdr:cNvPr>
        <xdr:cNvSpPr/>
      </xdr:nvSpPr>
      <xdr:spPr>
        <a:xfrm>
          <a:off x="6231890" y="664114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CC13370-B362-46DD-B215-DDC9C7F9782D}"/>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60CBD08-8BCB-4BFF-9A29-A7B81F56CB5A}"/>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90DA541-FF8A-4127-BA8C-97ABD7C68229}"/>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7408C86-F2F5-47EA-ACEF-3FF1A061FCAB}"/>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B3BD764-C226-45DD-905D-EE72EE75B4C6}"/>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114688</xdr:rowOff>
    </xdr:from>
    <xdr:to>
      <xdr:col>55</xdr:col>
      <xdr:colOff>50800</xdr:colOff>
      <xdr:row>40</xdr:row>
      <xdr:rowOff>44838</xdr:rowOff>
    </xdr:to>
    <xdr:sp macro="" textlink="">
      <xdr:nvSpPr>
        <xdr:cNvPr id="130" name="楕円 129">
          <a:extLst>
            <a:ext uri="{FF2B5EF4-FFF2-40B4-BE49-F238E27FC236}">
              <a16:creationId xmlns:a16="http://schemas.microsoft.com/office/drawing/2014/main" id="{275052B4-B2D0-4494-868C-CC75560072CA}"/>
            </a:ext>
          </a:extLst>
        </xdr:cNvPr>
        <xdr:cNvSpPr/>
      </xdr:nvSpPr>
      <xdr:spPr>
        <a:xfrm>
          <a:off x="9394190" y="6801238"/>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93115</xdr:rowOff>
    </xdr:from>
    <xdr:ext cx="534377" cy="259045"/>
    <xdr:sp macro="" textlink="">
      <xdr:nvSpPr>
        <xdr:cNvPr id="131" name="【道路】&#10;一人当たり延長該当値テキスト">
          <a:extLst>
            <a:ext uri="{FF2B5EF4-FFF2-40B4-BE49-F238E27FC236}">
              <a16:creationId xmlns:a16="http://schemas.microsoft.com/office/drawing/2014/main" id="{67C2BFD9-5B56-4AD8-BB62-8BCBC0F072E8}"/>
            </a:ext>
          </a:extLst>
        </xdr:cNvPr>
        <xdr:cNvSpPr txBox="1"/>
      </xdr:nvSpPr>
      <xdr:spPr>
        <a:xfrm>
          <a:off x="9467850" y="6783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123641</xdr:rowOff>
    </xdr:from>
    <xdr:to>
      <xdr:col>50</xdr:col>
      <xdr:colOff>165100</xdr:colOff>
      <xdr:row>40</xdr:row>
      <xdr:rowOff>53791</xdr:rowOff>
    </xdr:to>
    <xdr:sp macro="" textlink="">
      <xdr:nvSpPr>
        <xdr:cNvPr id="132" name="楕円 131">
          <a:extLst>
            <a:ext uri="{FF2B5EF4-FFF2-40B4-BE49-F238E27FC236}">
              <a16:creationId xmlns:a16="http://schemas.microsoft.com/office/drawing/2014/main" id="{9EAEF95A-904B-4740-9AFC-131C5088835F}"/>
            </a:ext>
          </a:extLst>
        </xdr:cNvPr>
        <xdr:cNvSpPr/>
      </xdr:nvSpPr>
      <xdr:spPr>
        <a:xfrm>
          <a:off x="8632190" y="681209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165488</xdr:rowOff>
    </xdr:from>
    <xdr:to>
      <xdr:col>55</xdr:col>
      <xdr:colOff>0</xdr:colOff>
      <xdr:row>40</xdr:row>
      <xdr:rowOff>2991</xdr:rowOff>
    </xdr:to>
    <xdr:cxnSp macro="">
      <xdr:nvCxnSpPr>
        <xdr:cNvPr id="133" name="直線コネクタ 132">
          <a:extLst>
            <a:ext uri="{FF2B5EF4-FFF2-40B4-BE49-F238E27FC236}">
              <a16:creationId xmlns:a16="http://schemas.microsoft.com/office/drawing/2014/main" id="{571F6296-7725-436B-9D9E-8CD21B4127B0}"/>
            </a:ext>
          </a:extLst>
        </xdr:cNvPr>
        <xdr:cNvCxnSpPr/>
      </xdr:nvCxnSpPr>
      <xdr:spPr>
        <a:xfrm flipV="1">
          <a:off x="8686800" y="6855848"/>
          <a:ext cx="742950" cy="5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132652</xdr:rowOff>
    </xdr:from>
    <xdr:to>
      <xdr:col>46</xdr:col>
      <xdr:colOff>38100</xdr:colOff>
      <xdr:row>40</xdr:row>
      <xdr:rowOff>62802</xdr:rowOff>
    </xdr:to>
    <xdr:sp macro="" textlink="">
      <xdr:nvSpPr>
        <xdr:cNvPr id="134" name="楕円 133">
          <a:extLst>
            <a:ext uri="{FF2B5EF4-FFF2-40B4-BE49-F238E27FC236}">
              <a16:creationId xmlns:a16="http://schemas.microsoft.com/office/drawing/2014/main" id="{F8FDCE27-572C-4D14-8329-AAFDD5BCAD56}"/>
            </a:ext>
          </a:extLst>
        </xdr:cNvPr>
        <xdr:cNvSpPr/>
      </xdr:nvSpPr>
      <xdr:spPr>
        <a:xfrm>
          <a:off x="7846060" y="6823012"/>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2991</xdr:rowOff>
    </xdr:from>
    <xdr:to>
      <xdr:col>50</xdr:col>
      <xdr:colOff>114300</xdr:colOff>
      <xdr:row>40</xdr:row>
      <xdr:rowOff>12002</xdr:rowOff>
    </xdr:to>
    <xdr:cxnSp macro="">
      <xdr:nvCxnSpPr>
        <xdr:cNvPr id="135" name="直線コネクタ 134">
          <a:extLst>
            <a:ext uri="{FF2B5EF4-FFF2-40B4-BE49-F238E27FC236}">
              <a16:creationId xmlns:a16="http://schemas.microsoft.com/office/drawing/2014/main" id="{9AEA9441-0B66-41DE-B245-DEDE9749E749}"/>
            </a:ext>
          </a:extLst>
        </xdr:cNvPr>
        <xdr:cNvCxnSpPr/>
      </xdr:nvCxnSpPr>
      <xdr:spPr>
        <a:xfrm flipV="1">
          <a:off x="7889240" y="6860991"/>
          <a:ext cx="797560" cy="12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140138</xdr:rowOff>
    </xdr:from>
    <xdr:to>
      <xdr:col>41</xdr:col>
      <xdr:colOff>101600</xdr:colOff>
      <xdr:row>40</xdr:row>
      <xdr:rowOff>70288</xdr:rowOff>
    </xdr:to>
    <xdr:sp macro="" textlink="">
      <xdr:nvSpPr>
        <xdr:cNvPr id="136" name="楕円 135">
          <a:extLst>
            <a:ext uri="{FF2B5EF4-FFF2-40B4-BE49-F238E27FC236}">
              <a16:creationId xmlns:a16="http://schemas.microsoft.com/office/drawing/2014/main" id="{1D6AFF73-9871-46A4-9A3F-CE08576ECC38}"/>
            </a:ext>
          </a:extLst>
        </xdr:cNvPr>
        <xdr:cNvSpPr/>
      </xdr:nvSpPr>
      <xdr:spPr>
        <a:xfrm>
          <a:off x="7029450" y="682287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12002</xdr:rowOff>
    </xdr:from>
    <xdr:to>
      <xdr:col>45</xdr:col>
      <xdr:colOff>177800</xdr:colOff>
      <xdr:row>40</xdr:row>
      <xdr:rowOff>19488</xdr:rowOff>
    </xdr:to>
    <xdr:cxnSp macro="">
      <xdr:nvCxnSpPr>
        <xdr:cNvPr id="137" name="直線コネクタ 136">
          <a:extLst>
            <a:ext uri="{FF2B5EF4-FFF2-40B4-BE49-F238E27FC236}">
              <a16:creationId xmlns:a16="http://schemas.microsoft.com/office/drawing/2014/main" id="{627293B5-F3D7-41D1-A8CB-05FC5BB4BB1D}"/>
            </a:ext>
          </a:extLst>
        </xdr:cNvPr>
        <xdr:cNvCxnSpPr/>
      </xdr:nvCxnSpPr>
      <xdr:spPr>
        <a:xfrm flipV="1">
          <a:off x="7084060" y="6873812"/>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148425</xdr:rowOff>
    </xdr:from>
    <xdr:to>
      <xdr:col>36</xdr:col>
      <xdr:colOff>165100</xdr:colOff>
      <xdr:row>40</xdr:row>
      <xdr:rowOff>78575</xdr:rowOff>
    </xdr:to>
    <xdr:sp macro="" textlink="">
      <xdr:nvSpPr>
        <xdr:cNvPr id="138" name="楕円 137">
          <a:extLst>
            <a:ext uri="{FF2B5EF4-FFF2-40B4-BE49-F238E27FC236}">
              <a16:creationId xmlns:a16="http://schemas.microsoft.com/office/drawing/2014/main" id="{CE257ECA-C9AD-4701-8398-12004186D3CF}"/>
            </a:ext>
          </a:extLst>
        </xdr:cNvPr>
        <xdr:cNvSpPr/>
      </xdr:nvSpPr>
      <xdr:spPr>
        <a:xfrm>
          <a:off x="6231890" y="683307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19488</xdr:rowOff>
    </xdr:from>
    <xdr:to>
      <xdr:col>41</xdr:col>
      <xdr:colOff>50800</xdr:colOff>
      <xdr:row>40</xdr:row>
      <xdr:rowOff>27775</xdr:rowOff>
    </xdr:to>
    <xdr:cxnSp macro="">
      <xdr:nvCxnSpPr>
        <xdr:cNvPr id="139" name="直線コネクタ 138">
          <a:extLst>
            <a:ext uri="{FF2B5EF4-FFF2-40B4-BE49-F238E27FC236}">
              <a16:creationId xmlns:a16="http://schemas.microsoft.com/office/drawing/2014/main" id="{C332A196-829F-4F96-8184-157BE093183D}"/>
            </a:ext>
          </a:extLst>
        </xdr:cNvPr>
        <xdr:cNvCxnSpPr/>
      </xdr:nvCxnSpPr>
      <xdr:spPr>
        <a:xfrm flipV="1">
          <a:off x="6286500" y="6873678"/>
          <a:ext cx="797560" cy="10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60183</xdr:rowOff>
    </xdr:from>
    <xdr:ext cx="534377" cy="259045"/>
    <xdr:sp macro="" textlink="">
      <xdr:nvSpPr>
        <xdr:cNvPr id="140" name="n_1aveValue【道路】&#10;一人当たり延長">
          <a:extLst>
            <a:ext uri="{FF2B5EF4-FFF2-40B4-BE49-F238E27FC236}">
              <a16:creationId xmlns:a16="http://schemas.microsoft.com/office/drawing/2014/main" id="{0C66E642-FDE0-43EC-BA0E-E08ED4F5FF1E}"/>
            </a:ext>
          </a:extLst>
        </xdr:cNvPr>
        <xdr:cNvSpPr txBox="1"/>
      </xdr:nvSpPr>
      <xdr:spPr>
        <a:xfrm>
          <a:off x="8422151" y="6400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69651</xdr:rowOff>
    </xdr:from>
    <xdr:ext cx="534377" cy="259045"/>
    <xdr:sp macro="" textlink="">
      <xdr:nvSpPr>
        <xdr:cNvPr id="141" name="n_2aveValue【道路】&#10;一人当たり延長">
          <a:extLst>
            <a:ext uri="{FF2B5EF4-FFF2-40B4-BE49-F238E27FC236}">
              <a16:creationId xmlns:a16="http://schemas.microsoft.com/office/drawing/2014/main" id="{53683472-49F8-4D69-AA79-2104A588ACFB}"/>
            </a:ext>
          </a:extLst>
        </xdr:cNvPr>
        <xdr:cNvSpPr txBox="1"/>
      </xdr:nvSpPr>
      <xdr:spPr>
        <a:xfrm>
          <a:off x="7641101" y="6411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77271</xdr:rowOff>
    </xdr:from>
    <xdr:ext cx="534377" cy="259045"/>
    <xdr:sp macro="" textlink="">
      <xdr:nvSpPr>
        <xdr:cNvPr id="142" name="n_3aveValue【道路】&#10;一人当たり延長">
          <a:extLst>
            <a:ext uri="{FF2B5EF4-FFF2-40B4-BE49-F238E27FC236}">
              <a16:creationId xmlns:a16="http://schemas.microsoft.com/office/drawing/2014/main" id="{E7E2CB04-3D17-4515-A9C0-0545056E0FA2}"/>
            </a:ext>
          </a:extLst>
        </xdr:cNvPr>
        <xdr:cNvSpPr txBox="1"/>
      </xdr:nvSpPr>
      <xdr:spPr>
        <a:xfrm>
          <a:off x="6854971" y="6420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70813</xdr:rowOff>
    </xdr:from>
    <xdr:ext cx="534377" cy="259045"/>
    <xdr:sp macro="" textlink="">
      <xdr:nvSpPr>
        <xdr:cNvPr id="143" name="n_4aveValue【道路】&#10;一人当たり延長">
          <a:extLst>
            <a:ext uri="{FF2B5EF4-FFF2-40B4-BE49-F238E27FC236}">
              <a16:creationId xmlns:a16="http://schemas.microsoft.com/office/drawing/2014/main" id="{DE3517EB-F136-4782-B5CC-43FC4414DB6D}"/>
            </a:ext>
          </a:extLst>
        </xdr:cNvPr>
        <xdr:cNvSpPr txBox="1"/>
      </xdr:nvSpPr>
      <xdr:spPr>
        <a:xfrm>
          <a:off x="6038361" y="6412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44918</xdr:rowOff>
    </xdr:from>
    <xdr:ext cx="534377" cy="259045"/>
    <xdr:sp macro="" textlink="">
      <xdr:nvSpPr>
        <xdr:cNvPr id="144" name="n_1mainValue【道路】&#10;一人当たり延長">
          <a:extLst>
            <a:ext uri="{FF2B5EF4-FFF2-40B4-BE49-F238E27FC236}">
              <a16:creationId xmlns:a16="http://schemas.microsoft.com/office/drawing/2014/main" id="{5CC1AD1F-D553-49B0-82FA-4E2B87B5E1FA}"/>
            </a:ext>
          </a:extLst>
        </xdr:cNvPr>
        <xdr:cNvSpPr txBox="1"/>
      </xdr:nvSpPr>
      <xdr:spPr>
        <a:xfrm>
          <a:off x="8422151" y="690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53929</xdr:rowOff>
    </xdr:from>
    <xdr:ext cx="534377" cy="259045"/>
    <xdr:sp macro="" textlink="">
      <xdr:nvSpPr>
        <xdr:cNvPr id="145" name="n_2mainValue【道路】&#10;一人当たり延長">
          <a:extLst>
            <a:ext uri="{FF2B5EF4-FFF2-40B4-BE49-F238E27FC236}">
              <a16:creationId xmlns:a16="http://schemas.microsoft.com/office/drawing/2014/main" id="{E50168D5-164E-4D2B-AB0C-08AAC46C6C7D}"/>
            </a:ext>
          </a:extLst>
        </xdr:cNvPr>
        <xdr:cNvSpPr txBox="1"/>
      </xdr:nvSpPr>
      <xdr:spPr>
        <a:xfrm>
          <a:off x="7641101" y="6915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61415</xdr:rowOff>
    </xdr:from>
    <xdr:ext cx="534377" cy="259045"/>
    <xdr:sp macro="" textlink="">
      <xdr:nvSpPr>
        <xdr:cNvPr id="146" name="n_3mainValue【道路】&#10;一人当たり延長">
          <a:extLst>
            <a:ext uri="{FF2B5EF4-FFF2-40B4-BE49-F238E27FC236}">
              <a16:creationId xmlns:a16="http://schemas.microsoft.com/office/drawing/2014/main" id="{68EBD07A-EAFD-4862-A135-D72D2D7CA1D7}"/>
            </a:ext>
          </a:extLst>
        </xdr:cNvPr>
        <xdr:cNvSpPr txBox="1"/>
      </xdr:nvSpPr>
      <xdr:spPr>
        <a:xfrm>
          <a:off x="6854971" y="6915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69702</xdr:rowOff>
    </xdr:from>
    <xdr:ext cx="534377" cy="259045"/>
    <xdr:sp macro="" textlink="">
      <xdr:nvSpPr>
        <xdr:cNvPr id="147" name="n_4mainValue【道路】&#10;一人当たり延長">
          <a:extLst>
            <a:ext uri="{FF2B5EF4-FFF2-40B4-BE49-F238E27FC236}">
              <a16:creationId xmlns:a16="http://schemas.microsoft.com/office/drawing/2014/main" id="{D671D742-38B9-4406-80F3-E349EF575436}"/>
            </a:ext>
          </a:extLst>
        </xdr:cNvPr>
        <xdr:cNvSpPr txBox="1"/>
      </xdr:nvSpPr>
      <xdr:spPr>
        <a:xfrm>
          <a:off x="6038361" y="6925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6D22C6FC-1355-454E-923E-9DA04C6751D6}"/>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716F894F-2A88-4047-9C29-2DABB38FDE67}"/>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561BA7E7-48E0-4AEB-A182-EFA860FD4866}"/>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B5941E50-6929-4B3B-B2DE-7FC07D588300}"/>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7059C872-2B74-4271-8737-0194D40CD80D}"/>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7CE4B5F8-9060-477B-8E1F-A8E47DA53B35}"/>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3F55CDD6-CDBB-4A02-81FE-CC8198101460}"/>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55704510-15D9-45D1-BD32-2B36ED0CFE88}"/>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71598BA5-7F1E-4634-8C5A-BDD47413226D}"/>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390CBA9-0212-4AC5-8F47-6D93072ECD96}"/>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FC31C80B-F3E3-489F-AD66-D0F2F46E3C55}"/>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E06CE526-B6FC-4418-A469-265B3956C126}"/>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6EC350BC-63E8-4BA8-B66E-54A4A957BAAB}"/>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7E87CFE6-1261-4B45-8E5C-12F890ED0EFB}"/>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314CA360-AA4C-4033-A16C-46178ACB8997}"/>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1E035838-CE0B-4FDF-B61C-AABBF5CA912D}"/>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7D7F3895-39D8-4A4D-82FD-D01DB15047B5}"/>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AEC122DA-E68F-4B4B-844A-7034461823A0}"/>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5C72244A-14D8-4086-A43D-873F48897A69}"/>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F73EB104-0D57-4022-91F9-4BDD656DDF4A}"/>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1FBAC1AF-2B47-4A57-B4AD-25A052DDA246}"/>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9D004657-C453-47FE-B476-9EE6D78623B0}"/>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8C614433-62E2-4E08-889B-8BF009EA4532}"/>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DEC092C0-2F7A-44A2-84C3-EDACC12C078F}"/>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195BC127-CB13-49F9-88EC-2A3DB3F71604}"/>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153488</xdr:rowOff>
    </xdr:from>
    <xdr:to>
      <xdr:col>24</xdr:col>
      <xdr:colOff>62865</xdr:colOff>
      <xdr:row>63</xdr:row>
      <xdr:rowOff>133894</xdr:rowOff>
    </xdr:to>
    <xdr:cxnSp macro="">
      <xdr:nvCxnSpPr>
        <xdr:cNvPr id="173" name="直線コネクタ 172">
          <a:extLst>
            <a:ext uri="{FF2B5EF4-FFF2-40B4-BE49-F238E27FC236}">
              <a16:creationId xmlns:a16="http://schemas.microsoft.com/office/drawing/2014/main" id="{CA45ADF0-B785-4269-82BF-0A7DDF95A893}"/>
            </a:ext>
          </a:extLst>
        </xdr:cNvPr>
        <xdr:cNvCxnSpPr/>
      </xdr:nvCxnSpPr>
      <xdr:spPr>
        <a:xfrm flipV="1">
          <a:off x="4173855" y="9583238"/>
          <a:ext cx="0" cy="13481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137721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358971E5-7398-46DA-84D1-70C677757D82}"/>
            </a:ext>
          </a:extLst>
        </xdr:cNvPr>
        <xdr:cNvSpPr txBox="1"/>
      </xdr:nvSpPr>
      <xdr:spPr>
        <a:xfrm>
          <a:off x="4212590" y="10935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133894</xdr:rowOff>
    </xdr:from>
    <xdr:to>
      <xdr:col>24</xdr:col>
      <xdr:colOff>152400</xdr:colOff>
      <xdr:row>63</xdr:row>
      <xdr:rowOff>133894</xdr:rowOff>
    </xdr:to>
    <xdr:cxnSp macro="">
      <xdr:nvCxnSpPr>
        <xdr:cNvPr id="175" name="直線コネクタ 174">
          <a:extLst>
            <a:ext uri="{FF2B5EF4-FFF2-40B4-BE49-F238E27FC236}">
              <a16:creationId xmlns:a16="http://schemas.microsoft.com/office/drawing/2014/main" id="{04FB6A49-F2A0-4A3C-A607-10CF370530CF}"/>
            </a:ext>
          </a:extLst>
        </xdr:cNvPr>
        <xdr:cNvCxnSpPr/>
      </xdr:nvCxnSpPr>
      <xdr:spPr>
        <a:xfrm>
          <a:off x="4112260" y="109314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100165</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C9BFAC79-B714-4C5A-9043-407AECBE2F4B}"/>
            </a:ext>
          </a:extLst>
        </xdr:cNvPr>
        <xdr:cNvSpPr txBox="1"/>
      </xdr:nvSpPr>
      <xdr:spPr>
        <a:xfrm>
          <a:off x="4212590" y="9354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153488</xdr:rowOff>
    </xdr:from>
    <xdr:to>
      <xdr:col>24</xdr:col>
      <xdr:colOff>152400</xdr:colOff>
      <xdr:row>55</xdr:row>
      <xdr:rowOff>153488</xdr:rowOff>
    </xdr:to>
    <xdr:cxnSp macro="">
      <xdr:nvCxnSpPr>
        <xdr:cNvPr id="177" name="直線コネクタ 176">
          <a:extLst>
            <a:ext uri="{FF2B5EF4-FFF2-40B4-BE49-F238E27FC236}">
              <a16:creationId xmlns:a16="http://schemas.microsoft.com/office/drawing/2014/main" id="{68A51118-1C54-496F-9564-FA1DC4A22E0D}"/>
            </a:ext>
          </a:extLst>
        </xdr:cNvPr>
        <xdr:cNvCxnSpPr/>
      </xdr:nvCxnSpPr>
      <xdr:spPr>
        <a:xfrm>
          <a:off x="4112260" y="9583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114136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A912369-11C0-4CF9-8790-E504074F2B97}"/>
            </a:ext>
          </a:extLst>
        </xdr:cNvPr>
        <xdr:cNvSpPr txBox="1"/>
      </xdr:nvSpPr>
      <xdr:spPr>
        <a:xfrm>
          <a:off x="4212590" y="1040113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91259</xdr:rowOff>
    </xdr:from>
    <xdr:to>
      <xdr:col>24</xdr:col>
      <xdr:colOff>114300</xdr:colOff>
      <xdr:row>62</xdr:row>
      <xdr:rowOff>21409</xdr:rowOff>
    </xdr:to>
    <xdr:sp macro="" textlink="">
      <xdr:nvSpPr>
        <xdr:cNvPr id="179" name="フローチャート: 判断 178">
          <a:extLst>
            <a:ext uri="{FF2B5EF4-FFF2-40B4-BE49-F238E27FC236}">
              <a16:creationId xmlns:a16="http://schemas.microsoft.com/office/drawing/2014/main" id="{C31FD66C-8736-498E-8172-126D6D316E26}"/>
            </a:ext>
          </a:extLst>
        </xdr:cNvPr>
        <xdr:cNvSpPr/>
      </xdr:nvSpPr>
      <xdr:spPr>
        <a:xfrm>
          <a:off x="4131310" y="10553519"/>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70031</xdr:rowOff>
    </xdr:from>
    <xdr:to>
      <xdr:col>20</xdr:col>
      <xdr:colOff>38100</xdr:colOff>
      <xdr:row>62</xdr:row>
      <xdr:rowOff>181</xdr:rowOff>
    </xdr:to>
    <xdr:sp macro="" textlink="">
      <xdr:nvSpPr>
        <xdr:cNvPr id="180" name="フローチャート: 判断 179">
          <a:extLst>
            <a:ext uri="{FF2B5EF4-FFF2-40B4-BE49-F238E27FC236}">
              <a16:creationId xmlns:a16="http://schemas.microsoft.com/office/drawing/2014/main" id="{155A7F39-E338-4566-9B95-E44C5E5CDF30}"/>
            </a:ext>
          </a:extLst>
        </xdr:cNvPr>
        <xdr:cNvSpPr/>
      </xdr:nvSpPr>
      <xdr:spPr>
        <a:xfrm>
          <a:off x="3388360" y="1052657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53703</xdr:rowOff>
    </xdr:from>
    <xdr:to>
      <xdr:col>15</xdr:col>
      <xdr:colOff>101600</xdr:colOff>
      <xdr:row>61</xdr:row>
      <xdr:rowOff>155303</xdr:rowOff>
    </xdr:to>
    <xdr:sp macro="" textlink="">
      <xdr:nvSpPr>
        <xdr:cNvPr id="181" name="フローチャート: 判断 180">
          <a:extLst>
            <a:ext uri="{FF2B5EF4-FFF2-40B4-BE49-F238E27FC236}">
              <a16:creationId xmlns:a16="http://schemas.microsoft.com/office/drawing/2014/main" id="{6E2D6A72-BCA9-45D9-AB0B-4EEDA5F4C6D5}"/>
            </a:ext>
          </a:extLst>
        </xdr:cNvPr>
        <xdr:cNvSpPr/>
      </xdr:nvSpPr>
      <xdr:spPr>
        <a:xfrm>
          <a:off x="2571750" y="10515963"/>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40640</xdr:rowOff>
    </xdr:from>
    <xdr:to>
      <xdr:col>10</xdr:col>
      <xdr:colOff>165100</xdr:colOff>
      <xdr:row>61</xdr:row>
      <xdr:rowOff>142240</xdr:rowOff>
    </xdr:to>
    <xdr:sp macro="" textlink="">
      <xdr:nvSpPr>
        <xdr:cNvPr id="182" name="フローチャート: 判断 181">
          <a:extLst>
            <a:ext uri="{FF2B5EF4-FFF2-40B4-BE49-F238E27FC236}">
              <a16:creationId xmlns:a16="http://schemas.microsoft.com/office/drawing/2014/main" id="{73C69618-6DC7-47C4-AFF9-A59BDDC4FB37}"/>
            </a:ext>
          </a:extLst>
        </xdr:cNvPr>
        <xdr:cNvSpPr/>
      </xdr:nvSpPr>
      <xdr:spPr>
        <a:xfrm>
          <a:off x="1774190" y="1049909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145143</xdr:rowOff>
    </xdr:from>
    <xdr:to>
      <xdr:col>6</xdr:col>
      <xdr:colOff>38100</xdr:colOff>
      <xdr:row>61</xdr:row>
      <xdr:rowOff>75293</xdr:rowOff>
    </xdr:to>
    <xdr:sp macro="" textlink="">
      <xdr:nvSpPr>
        <xdr:cNvPr id="183" name="フローチャート: 判断 182">
          <a:extLst>
            <a:ext uri="{FF2B5EF4-FFF2-40B4-BE49-F238E27FC236}">
              <a16:creationId xmlns:a16="http://schemas.microsoft.com/office/drawing/2014/main" id="{29718713-DCD4-4B15-8DEE-FF18B106B577}"/>
            </a:ext>
          </a:extLst>
        </xdr:cNvPr>
        <xdr:cNvSpPr/>
      </xdr:nvSpPr>
      <xdr:spPr>
        <a:xfrm>
          <a:off x="988060" y="1043023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7506A31-D81B-42B3-88F8-0E065CB4A508}"/>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790B527-99D2-475D-AACF-B347144915B5}"/>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2CE2BC8-DF96-4B2C-89ED-C1027E988990}"/>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A8CF5BD3-212A-4F50-9D3D-76F50E04BB13}"/>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DCAD4F79-6E51-4E35-9D14-510DF8A10112}"/>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92891</xdr:rowOff>
    </xdr:from>
    <xdr:to>
      <xdr:col>24</xdr:col>
      <xdr:colOff>114300</xdr:colOff>
      <xdr:row>62</xdr:row>
      <xdr:rowOff>23041</xdr:rowOff>
    </xdr:to>
    <xdr:sp macro="" textlink="">
      <xdr:nvSpPr>
        <xdr:cNvPr id="189" name="楕円 188">
          <a:extLst>
            <a:ext uri="{FF2B5EF4-FFF2-40B4-BE49-F238E27FC236}">
              <a16:creationId xmlns:a16="http://schemas.microsoft.com/office/drawing/2014/main" id="{63258A54-C73D-4DA3-8D35-41F0F7B865A4}"/>
            </a:ext>
          </a:extLst>
        </xdr:cNvPr>
        <xdr:cNvSpPr/>
      </xdr:nvSpPr>
      <xdr:spPr>
        <a:xfrm>
          <a:off x="4131310" y="10555151"/>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71318</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323ECC91-BF3F-460D-B60F-38E32BFCFB13}"/>
            </a:ext>
          </a:extLst>
        </xdr:cNvPr>
        <xdr:cNvSpPr txBox="1"/>
      </xdr:nvSpPr>
      <xdr:spPr>
        <a:xfrm>
          <a:off x="4212590" y="10527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79828</xdr:rowOff>
    </xdr:from>
    <xdr:to>
      <xdr:col>20</xdr:col>
      <xdr:colOff>38100</xdr:colOff>
      <xdr:row>62</xdr:row>
      <xdr:rowOff>9978</xdr:rowOff>
    </xdr:to>
    <xdr:sp macro="" textlink="">
      <xdr:nvSpPr>
        <xdr:cNvPr id="191" name="楕円 190">
          <a:extLst>
            <a:ext uri="{FF2B5EF4-FFF2-40B4-BE49-F238E27FC236}">
              <a16:creationId xmlns:a16="http://schemas.microsoft.com/office/drawing/2014/main" id="{0E33A326-7BE7-41BB-BF4C-81A8D642FD86}"/>
            </a:ext>
          </a:extLst>
        </xdr:cNvPr>
        <xdr:cNvSpPr/>
      </xdr:nvSpPr>
      <xdr:spPr>
        <a:xfrm>
          <a:off x="3388360" y="1053827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130628</xdr:rowOff>
    </xdr:from>
    <xdr:to>
      <xdr:col>24</xdr:col>
      <xdr:colOff>63500</xdr:colOff>
      <xdr:row>61</xdr:row>
      <xdr:rowOff>143691</xdr:rowOff>
    </xdr:to>
    <xdr:cxnSp macro="">
      <xdr:nvCxnSpPr>
        <xdr:cNvPr id="192" name="直線コネクタ 191">
          <a:extLst>
            <a:ext uri="{FF2B5EF4-FFF2-40B4-BE49-F238E27FC236}">
              <a16:creationId xmlns:a16="http://schemas.microsoft.com/office/drawing/2014/main" id="{06A1D6D6-BCEB-4F08-834C-D518FBAA9AE5}"/>
            </a:ext>
          </a:extLst>
        </xdr:cNvPr>
        <xdr:cNvCxnSpPr/>
      </xdr:nvCxnSpPr>
      <xdr:spPr>
        <a:xfrm>
          <a:off x="3431540" y="10592888"/>
          <a:ext cx="742950" cy="7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65133</xdr:rowOff>
    </xdr:from>
    <xdr:to>
      <xdr:col>15</xdr:col>
      <xdr:colOff>101600</xdr:colOff>
      <xdr:row>61</xdr:row>
      <xdr:rowOff>166733</xdr:rowOff>
    </xdr:to>
    <xdr:sp macro="" textlink="">
      <xdr:nvSpPr>
        <xdr:cNvPr id="193" name="楕円 192">
          <a:extLst>
            <a:ext uri="{FF2B5EF4-FFF2-40B4-BE49-F238E27FC236}">
              <a16:creationId xmlns:a16="http://schemas.microsoft.com/office/drawing/2014/main" id="{2DF43871-FE00-4FBF-B6C5-600318BA3752}"/>
            </a:ext>
          </a:extLst>
        </xdr:cNvPr>
        <xdr:cNvSpPr/>
      </xdr:nvSpPr>
      <xdr:spPr>
        <a:xfrm>
          <a:off x="2571750" y="10521678"/>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115933</xdr:rowOff>
    </xdr:from>
    <xdr:to>
      <xdr:col>19</xdr:col>
      <xdr:colOff>177800</xdr:colOff>
      <xdr:row>61</xdr:row>
      <xdr:rowOff>130628</xdr:rowOff>
    </xdr:to>
    <xdr:cxnSp macro="">
      <xdr:nvCxnSpPr>
        <xdr:cNvPr id="194" name="直線コネクタ 193">
          <a:extLst>
            <a:ext uri="{FF2B5EF4-FFF2-40B4-BE49-F238E27FC236}">
              <a16:creationId xmlns:a16="http://schemas.microsoft.com/office/drawing/2014/main" id="{3ABF8ADD-0C42-48DA-A6A8-FE7BC6329B2B}"/>
            </a:ext>
          </a:extLst>
        </xdr:cNvPr>
        <xdr:cNvCxnSpPr/>
      </xdr:nvCxnSpPr>
      <xdr:spPr>
        <a:xfrm>
          <a:off x="2626360" y="10574383"/>
          <a:ext cx="805180" cy="18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45538</xdr:rowOff>
    </xdr:from>
    <xdr:to>
      <xdr:col>10</xdr:col>
      <xdr:colOff>165100</xdr:colOff>
      <xdr:row>61</xdr:row>
      <xdr:rowOff>147138</xdr:rowOff>
    </xdr:to>
    <xdr:sp macro="" textlink="">
      <xdr:nvSpPr>
        <xdr:cNvPr id="195" name="楕円 194">
          <a:extLst>
            <a:ext uri="{FF2B5EF4-FFF2-40B4-BE49-F238E27FC236}">
              <a16:creationId xmlns:a16="http://schemas.microsoft.com/office/drawing/2014/main" id="{63461C86-C998-41AB-9BE7-FD3398DEDE94}"/>
            </a:ext>
          </a:extLst>
        </xdr:cNvPr>
        <xdr:cNvSpPr/>
      </xdr:nvSpPr>
      <xdr:spPr>
        <a:xfrm>
          <a:off x="1774190" y="10505893"/>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96338</xdr:rowOff>
    </xdr:from>
    <xdr:to>
      <xdr:col>15</xdr:col>
      <xdr:colOff>50800</xdr:colOff>
      <xdr:row>61</xdr:row>
      <xdr:rowOff>115933</xdr:rowOff>
    </xdr:to>
    <xdr:cxnSp macro="">
      <xdr:nvCxnSpPr>
        <xdr:cNvPr id="196" name="直線コネクタ 195">
          <a:extLst>
            <a:ext uri="{FF2B5EF4-FFF2-40B4-BE49-F238E27FC236}">
              <a16:creationId xmlns:a16="http://schemas.microsoft.com/office/drawing/2014/main" id="{3B1BA1B2-EC97-48E2-BEEB-9C308A53C779}"/>
            </a:ext>
          </a:extLst>
        </xdr:cNvPr>
        <xdr:cNvCxnSpPr/>
      </xdr:nvCxnSpPr>
      <xdr:spPr>
        <a:xfrm>
          <a:off x="1828800" y="10550978"/>
          <a:ext cx="797560" cy="2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17780</xdr:rowOff>
    </xdr:from>
    <xdr:to>
      <xdr:col>6</xdr:col>
      <xdr:colOff>38100</xdr:colOff>
      <xdr:row>61</xdr:row>
      <xdr:rowOff>119380</xdr:rowOff>
    </xdr:to>
    <xdr:sp macro="" textlink="">
      <xdr:nvSpPr>
        <xdr:cNvPr id="197" name="楕円 196">
          <a:extLst>
            <a:ext uri="{FF2B5EF4-FFF2-40B4-BE49-F238E27FC236}">
              <a16:creationId xmlns:a16="http://schemas.microsoft.com/office/drawing/2014/main" id="{1B44A5A1-AD04-427A-8B8E-241732AEB5CE}"/>
            </a:ext>
          </a:extLst>
        </xdr:cNvPr>
        <xdr:cNvSpPr/>
      </xdr:nvSpPr>
      <xdr:spPr>
        <a:xfrm>
          <a:off x="988060" y="1048004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68580</xdr:rowOff>
    </xdr:from>
    <xdr:to>
      <xdr:col>10</xdr:col>
      <xdr:colOff>114300</xdr:colOff>
      <xdr:row>61</xdr:row>
      <xdr:rowOff>96338</xdr:rowOff>
    </xdr:to>
    <xdr:cxnSp macro="">
      <xdr:nvCxnSpPr>
        <xdr:cNvPr id="198" name="直線コネクタ 197">
          <a:extLst>
            <a:ext uri="{FF2B5EF4-FFF2-40B4-BE49-F238E27FC236}">
              <a16:creationId xmlns:a16="http://schemas.microsoft.com/office/drawing/2014/main" id="{010D8E9F-13BB-40BC-BB30-9EF480E1D03D}"/>
            </a:ext>
          </a:extLst>
        </xdr:cNvPr>
        <xdr:cNvCxnSpPr/>
      </xdr:nvCxnSpPr>
      <xdr:spPr>
        <a:xfrm>
          <a:off x="1031240" y="10525125"/>
          <a:ext cx="797560" cy="25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16708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C53203A6-D735-4EDF-B389-B1A34701B0FA}"/>
            </a:ext>
          </a:extLst>
        </xdr:cNvPr>
        <xdr:cNvSpPr txBox="1"/>
      </xdr:nvSpPr>
      <xdr:spPr>
        <a:xfrm>
          <a:off x="3239144" y="10307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380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B2AF893F-FCB0-45BC-83B1-4D4C60EA044A}"/>
            </a:ext>
          </a:extLst>
        </xdr:cNvPr>
        <xdr:cNvSpPr txBox="1"/>
      </xdr:nvSpPr>
      <xdr:spPr>
        <a:xfrm>
          <a:off x="2439044" y="10287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158767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4121D2F4-3F5B-4F4D-B638-789480D14013}"/>
            </a:ext>
          </a:extLst>
        </xdr:cNvPr>
        <xdr:cNvSpPr txBox="1"/>
      </xdr:nvSpPr>
      <xdr:spPr>
        <a:xfrm>
          <a:off x="1641484" y="10276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91820</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32CE0FF4-C7E7-4851-BD6D-457FD000BC0E}"/>
            </a:ext>
          </a:extLst>
        </xdr:cNvPr>
        <xdr:cNvSpPr txBox="1"/>
      </xdr:nvSpPr>
      <xdr:spPr>
        <a:xfrm>
          <a:off x="855354" y="10211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1105</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CAD82FFA-3BC8-487E-AA25-8F6B33B62EDD}"/>
            </a:ext>
          </a:extLst>
        </xdr:cNvPr>
        <xdr:cNvSpPr txBox="1"/>
      </xdr:nvSpPr>
      <xdr:spPr>
        <a:xfrm>
          <a:off x="3239144" y="10631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157860</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2A9183C2-9AA6-4CF3-B024-BB8B0B8086AE}"/>
            </a:ext>
          </a:extLst>
        </xdr:cNvPr>
        <xdr:cNvSpPr txBox="1"/>
      </xdr:nvSpPr>
      <xdr:spPr>
        <a:xfrm>
          <a:off x="2439044" y="10618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138265</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5FA57A85-B1B8-44FB-A537-0FACE7265736}"/>
            </a:ext>
          </a:extLst>
        </xdr:cNvPr>
        <xdr:cNvSpPr txBox="1"/>
      </xdr:nvSpPr>
      <xdr:spPr>
        <a:xfrm>
          <a:off x="1641484" y="10592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110507</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8DBD7BF-82BD-4F8C-9292-B9D267537635}"/>
            </a:ext>
          </a:extLst>
        </xdr:cNvPr>
        <xdr:cNvSpPr txBox="1"/>
      </xdr:nvSpPr>
      <xdr:spPr>
        <a:xfrm>
          <a:off x="855354" y="1056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5777641D-4997-427F-8FEA-2D21CD4D3664}"/>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1184C008-6A7A-463D-A9E8-084C4C34DB9C}"/>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AE9C5246-E818-46AF-BBCA-77C32D0F20EB}"/>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17353115-F3A4-4661-9E97-36D668D50D72}"/>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EBD3511-01EC-4516-88A8-5733E7560C35}"/>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449953B-A2B6-4601-947A-86A488D0B7CB}"/>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AA6ACF31-F996-41B3-B1A0-A77DCDC9A905}"/>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70599D2F-EAAF-450C-A059-4171200EF737}"/>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73D6903A-D72B-407D-9A57-6FB7B8A40599}"/>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5053F2A4-4AB0-4648-802B-DDFA7AB11B95}"/>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B5928AC6-3589-493C-ABFC-CD13033BB330}"/>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7F4E0EFF-43E6-4EA8-94E4-B939C97FA522}"/>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B381CB3A-ADAA-4732-B9D4-7B6008C727EE}"/>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91C49C60-4D25-4293-B467-FE4C45638C36}"/>
            </a:ext>
          </a:extLst>
        </xdr:cNvPr>
        <xdr:cNvSpPr txBox="1"/>
      </xdr:nvSpPr>
      <xdr:spPr>
        <a:xfrm>
          <a:off x="5416126" y="1052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92237207-6180-436D-BD84-AA76FC6DE7CC}"/>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EF594B10-35C4-4F0D-8112-92BB71FF3A11}"/>
            </a:ext>
          </a:extLst>
        </xdr:cNvPr>
        <xdr:cNvSpPr txBox="1"/>
      </xdr:nvSpPr>
      <xdr:spPr>
        <a:xfrm>
          <a:off x="5416126" y="10142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AB932D69-132A-4376-884B-EA03FB8CF79F}"/>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47DFDE95-AAF0-4BA9-A973-DE0389226311}"/>
            </a:ext>
          </a:extLst>
        </xdr:cNvPr>
        <xdr:cNvSpPr txBox="1"/>
      </xdr:nvSpPr>
      <xdr:spPr>
        <a:xfrm>
          <a:off x="5416126" y="976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310DA066-8DCA-456D-9881-FC847A787749}"/>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6" name="テキスト ボックス 225">
          <a:extLst>
            <a:ext uri="{FF2B5EF4-FFF2-40B4-BE49-F238E27FC236}">
              <a16:creationId xmlns:a16="http://schemas.microsoft.com/office/drawing/2014/main" id="{E59BD9B4-0184-4E53-9E70-6D83DAAC45EC}"/>
            </a:ext>
          </a:extLst>
        </xdr:cNvPr>
        <xdr:cNvSpPr txBox="1"/>
      </xdr:nvSpPr>
      <xdr:spPr>
        <a:xfrm>
          <a:off x="5416126" y="9384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E0A62B4E-D790-4F2B-870A-94A35962BC3D}"/>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FAA100DD-E8C2-4306-9961-53A2987207DA}"/>
            </a:ext>
          </a:extLst>
        </xdr:cNvPr>
        <xdr:cNvSpPr txBox="1"/>
      </xdr:nvSpPr>
      <xdr:spPr>
        <a:xfrm>
          <a:off x="5331688" y="900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A87857CE-5508-4BF6-B16B-E10F9841A3EA}"/>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101982</xdr:rowOff>
    </xdr:from>
    <xdr:to>
      <xdr:col>54</xdr:col>
      <xdr:colOff>189865</xdr:colOff>
      <xdr:row>64</xdr:row>
      <xdr:rowOff>60453</xdr:rowOff>
    </xdr:to>
    <xdr:cxnSp macro="">
      <xdr:nvCxnSpPr>
        <xdr:cNvPr id="230" name="直線コネクタ 229">
          <a:extLst>
            <a:ext uri="{FF2B5EF4-FFF2-40B4-BE49-F238E27FC236}">
              <a16:creationId xmlns:a16="http://schemas.microsoft.com/office/drawing/2014/main" id="{B20B344F-726C-4DCA-8EAF-FE0239762B96}"/>
            </a:ext>
          </a:extLst>
        </xdr:cNvPr>
        <xdr:cNvCxnSpPr/>
      </xdr:nvCxnSpPr>
      <xdr:spPr>
        <a:xfrm flipV="1">
          <a:off x="9429115" y="9699372"/>
          <a:ext cx="0" cy="13300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64280</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36640CD4-22FE-42D9-B3FA-722DDBB7AF8B}"/>
            </a:ext>
          </a:extLst>
        </xdr:cNvPr>
        <xdr:cNvSpPr txBox="1"/>
      </xdr:nvSpPr>
      <xdr:spPr>
        <a:xfrm>
          <a:off x="9467850" y="11033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60453</xdr:rowOff>
    </xdr:from>
    <xdr:to>
      <xdr:col>55</xdr:col>
      <xdr:colOff>88900</xdr:colOff>
      <xdr:row>64</xdr:row>
      <xdr:rowOff>60453</xdr:rowOff>
    </xdr:to>
    <xdr:cxnSp macro="">
      <xdr:nvCxnSpPr>
        <xdr:cNvPr id="232" name="直線コネクタ 231">
          <a:extLst>
            <a:ext uri="{FF2B5EF4-FFF2-40B4-BE49-F238E27FC236}">
              <a16:creationId xmlns:a16="http://schemas.microsoft.com/office/drawing/2014/main" id="{4733C5EF-3A87-4286-8FC8-361EE9CE50DF}"/>
            </a:ext>
          </a:extLst>
        </xdr:cNvPr>
        <xdr:cNvCxnSpPr/>
      </xdr:nvCxnSpPr>
      <xdr:spPr>
        <a:xfrm>
          <a:off x="9356090" y="1102944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48659</xdr:rowOff>
    </xdr:from>
    <xdr:ext cx="599010" cy="259045"/>
    <xdr:sp macro="" textlink="">
      <xdr:nvSpPr>
        <xdr:cNvPr id="233" name="【橋りょう・トンネル】&#10;一人当たり有形固定資産（償却資産）額最大値テキスト">
          <a:extLst>
            <a:ext uri="{FF2B5EF4-FFF2-40B4-BE49-F238E27FC236}">
              <a16:creationId xmlns:a16="http://schemas.microsoft.com/office/drawing/2014/main" id="{1FB34437-27EE-4C0A-91B3-2C9E4547A470}"/>
            </a:ext>
          </a:extLst>
        </xdr:cNvPr>
        <xdr:cNvSpPr txBox="1"/>
      </xdr:nvSpPr>
      <xdr:spPr>
        <a:xfrm>
          <a:off x="9467850" y="9480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706,466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101982</xdr:rowOff>
    </xdr:from>
    <xdr:to>
      <xdr:col>55</xdr:col>
      <xdr:colOff>88900</xdr:colOff>
      <xdr:row>56</xdr:row>
      <xdr:rowOff>101982</xdr:rowOff>
    </xdr:to>
    <xdr:cxnSp macro="">
      <xdr:nvCxnSpPr>
        <xdr:cNvPr id="234" name="直線コネクタ 233">
          <a:extLst>
            <a:ext uri="{FF2B5EF4-FFF2-40B4-BE49-F238E27FC236}">
              <a16:creationId xmlns:a16="http://schemas.microsoft.com/office/drawing/2014/main" id="{AA1B8195-6CBD-4637-B4F0-48ED6AF91B43}"/>
            </a:ext>
          </a:extLst>
        </xdr:cNvPr>
        <xdr:cNvCxnSpPr/>
      </xdr:nvCxnSpPr>
      <xdr:spPr>
        <a:xfrm>
          <a:off x="9356090" y="9699372"/>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26840</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7AB1FEDD-F863-49AC-99D3-632D420031B6}"/>
            </a:ext>
          </a:extLst>
        </xdr:cNvPr>
        <xdr:cNvSpPr txBox="1"/>
      </xdr:nvSpPr>
      <xdr:spPr>
        <a:xfrm>
          <a:off x="9467850" y="103119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3963</xdr:rowOff>
    </xdr:from>
    <xdr:to>
      <xdr:col>55</xdr:col>
      <xdr:colOff>50800</xdr:colOff>
      <xdr:row>61</xdr:row>
      <xdr:rowOff>105563</xdr:rowOff>
    </xdr:to>
    <xdr:sp macro="" textlink="">
      <xdr:nvSpPr>
        <xdr:cNvPr id="236" name="フローチャート: 判断 235">
          <a:extLst>
            <a:ext uri="{FF2B5EF4-FFF2-40B4-BE49-F238E27FC236}">
              <a16:creationId xmlns:a16="http://schemas.microsoft.com/office/drawing/2014/main" id="{E2238434-4833-43E0-8E6F-4C5C40307CAD}"/>
            </a:ext>
          </a:extLst>
        </xdr:cNvPr>
        <xdr:cNvSpPr/>
      </xdr:nvSpPr>
      <xdr:spPr>
        <a:xfrm>
          <a:off x="9394190" y="10464318"/>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22722</xdr:rowOff>
    </xdr:from>
    <xdr:to>
      <xdr:col>50</xdr:col>
      <xdr:colOff>165100</xdr:colOff>
      <xdr:row>61</xdr:row>
      <xdr:rowOff>124322</xdr:rowOff>
    </xdr:to>
    <xdr:sp macro="" textlink="">
      <xdr:nvSpPr>
        <xdr:cNvPr id="237" name="フローチャート: 判断 236">
          <a:extLst>
            <a:ext uri="{FF2B5EF4-FFF2-40B4-BE49-F238E27FC236}">
              <a16:creationId xmlns:a16="http://schemas.microsoft.com/office/drawing/2014/main" id="{42278390-FA70-413C-A1F5-AF86D66F307A}"/>
            </a:ext>
          </a:extLst>
        </xdr:cNvPr>
        <xdr:cNvSpPr/>
      </xdr:nvSpPr>
      <xdr:spPr>
        <a:xfrm>
          <a:off x="8632190" y="10477362"/>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41979</xdr:rowOff>
    </xdr:from>
    <xdr:to>
      <xdr:col>46</xdr:col>
      <xdr:colOff>38100</xdr:colOff>
      <xdr:row>61</xdr:row>
      <xdr:rowOff>143579</xdr:rowOff>
    </xdr:to>
    <xdr:sp macro="" textlink="">
      <xdr:nvSpPr>
        <xdr:cNvPr id="238" name="フローチャート: 判断 237">
          <a:extLst>
            <a:ext uri="{FF2B5EF4-FFF2-40B4-BE49-F238E27FC236}">
              <a16:creationId xmlns:a16="http://schemas.microsoft.com/office/drawing/2014/main" id="{F12D7156-01DB-40E7-A337-B8044BD04CFD}"/>
            </a:ext>
          </a:extLst>
        </xdr:cNvPr>
        <xdr:cNvSpPr/>
      </xdr:nvSpPr>
      <xdr:spPr>
        <a:xfrm>
          <a:off x="7846060" y="1050233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55283</xdr:rowOff>
    </xdr:from>
    <xdr:to>
      <xdr:col>41</xdr:col>
      <xdr:colOff>101600</xdr:colOff>
      <xdr:row>61</xdr:row>
      <xdr:rowOff>156883</xdr:rowOff>
    </xdr:to>
    <xdr:sp macro="" textlink="">
      <xdr:nvSpPr>
        <xdr:cNvPr id="239" name="フローチャート: 判断 238">
          <a:extLst>
            <a:ext uri="{FF2B5EF4-FFF2-40B4-BE49-F238E27FC236}">
              <a16:creationId xmlns:a16="http://schemas.microsoft.com/office/drawing/2014/main" id="{3BA54DCD-C01E-4BFC-976E-85EE353097AC}"/>
            </a:ext>
          </a:extLst>
        </xdr:cNvPr>
        <xdr:cNvSpPr/>
      </xdr:nvSpPr>
      <xdr:spPr>
        <a:xfrm>
          <a:off x="7029450" y="10517543"/>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34371</xdr:rowOff>
    </xdr:from>
    <xdr:to>
      <xdr:col>36</xdr:col>
      <xdr:colOff>165100</xdr:colOff>
      <xdr:row>61</xdr:row>
      <xdr:rowOff>135971</xdr:rowOff>
    </xdr:to>
    <xdr:sp macro="" textlink="">
      <xdr:nvSpPr>
        <xdr:cNvPr id="240" name="フローチャート: 判断 239">
          <a:extLst>
            <a:ext uri="{FF2B5EF4-FFF2-40B4-BE49-F238E27FC236}">
              <a16:creationId xmlns:a16="http://schemas.microsoft.com/office/drawing/2014/main" id="{EECD2A91-C151-4A56-99C9-4531609A5B1C}"/>
            </a:ext>
          </a:extLst>
        </xdr:cNvPr>
        <xdr:cNvSpPr/>
      </xdr:nvSpPr>
      <xdr:spPr>
        <a:xfrm>
          <a:off x="6231890" y="10492821"/>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39F7677B-8083-4F06-AEE3-335836D67C76}"/>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BE9C4559-4DDF-4D27-B05C-C12BD88169D1}"/>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DE815583-81A8-4B9F-8274-57267D3B8CCD}"/>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C14DF155-6AD4-4B73-AFB5-C9250D8F44C9}"/>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7C468870-7995-4E55-9018-B5BFC4535D60}"/>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59503</xdr:rowOff>
    </xdr:from>
    <xdr:to>
      <xdr:col>55</xdr:col>
      <xdr:colOff>50800</xdr:colOff>
      <xdr:row>62</xdr:row>
      <xdr:rowOff>161103</xdr:rowOff>
    </xdr:to>
    <xdr:sp macro="" textlink="">
      <xdr:nvSpPr>
        <xdr:cNvPr id="246" name="楕円 245">
          <a:extLst>
            <a:ext uri="{FF2B5EF4-FFF2-40B4-BE49-F238E27FC236}">
              <a16:creationId xmlns:a16="http://schemas.microsoft.com/office/drawing/2014/main" id="{B62CFAA7-680A-4A21-9A60-F482694D8687}"/>
            </a:ext>
          </a:extLst>
        </xdr:cNvPr>
        <xdr:cNvSpPr/>
      </xdr:nvSpPr>
      <xdr:spPr>
        <a:xfrm>
          <a:off x="9394190" y="10685593"/>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37930</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19E671D7-0B1A-4CE6-8D90-BCC9C6E51BE5}"/>
            </a:ext>
          </a:extLst>
        </xdr:cNvPr>
        <xdr:cNvSpPr txBox="1"/>
      </xdr:nvSpPr>
      <xdr:spPr>
        <a:xfrm>
          <a:off x="9467850" y="10667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70124</xdr:rowOff>
    </xdr:from>
    <xdr:to>
      <xdr:col>50</xdr:col>
      <xdr:colOff>165100</xdr:colOff>
      <xdr:row>63</xdr:row>
      <xdr:rowOff>274</xdr:rowOff>
    </xdr:to>
    <xdr:sp macro="" textlink="">
      <xdr:nvSpPr>
        <xdr:cNvPr id="248" name="楕円 247">
          <a:extLst>
            <a:ext uri="{FF2B5EF4-FFF2-40B4-BE49-F238E27FC236}">
              <a16:creationId xmlns:a16="http://schemas.microsoft.com/office/drawing/2014/main" id="{6D0E9865-F659-4039-BA6E-D0873960F97A}"/>
            </a:ext>
          </a:extLst>
        </xdr:cNvPr>
        <xdr:cNvSpPr/>
      </xdr:nvSpPr>
      <xdr:spPr>
        <a:xfrm>
          <a:off x="8632190" y="1069811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110303</xdr:rowOff>
    </xdr:from>
    <xdr:to>
      <xdr:col>55</xdr:col>
      <xdr:colOff>0</xdr:colOff>
      <xdr:row>62</xdr:row>
      <xdr:rowOff>120924</xdr:rowOff>
    </xdr:to>
    <xdr:cxnSp macro="">
      <xdr:nvCxnSpPr>
        <xdr:cNvPr id="249" name="直線コネクタ 248">
          <a:extLst>
            <a:ext uri="{FF2B5EF4-FFF2-40B4-BE49-F238E27FC236}">
              <a16:creationId xmlns:a16="http://schemas.microsoft.com/office/drawing/2014/main" id="{AC789BA7-7B10-491A-8B77-EC2CF9B472CB}"/>
            </a:ext>
          </a:extLst>
        </xdr:cNvPr>
        <xdr:cNvCxnSpPr/>
      </xdr:nvCxnSpPr>
      <xdr:spPr>
        <a:xfrm flipV="1">
          <a:off x="8686800" y="10738298"/>
          <a:ext cx="742950" cy="14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79811</xdr:rowOff>
    </xdr:from>
    <xdr:to>
      <xdr:col>46</xdr:col>
      <xdr:colOff>38100</xdr:colOff>
      <xdr:row>63</xdr:row>
      <xdr:rowOff>9961</xdr:rowOff>
    </xdr:to>
    <xdr:sp macro="" textlink="">
      <xdr:nvSpPr>
        <xdr:cNvPr id="250" name="楕円 249">
          <a:extLst>
            <a:ext uri="{FF2B5EF4-FFF2-40B4-BE49-F238E27FC236}">
              <a16:creationId xmlns:a16="http://schemas.microsoft.com/office/drawing/2014/main" id="{871DDC61-C178-457B-BAB2-6EDCCC18FDA8}"/>
            </a:ext>
          </a:extLst>
        </xdr:cNvPr>
        <xdr:cNvSpPr/>
      </xdr:nvSpPr>
      <xdr:spPr>
        <a:xfrm>
          <a:off x="7846060" y="1070971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120924</xdr:rowOff>
    </xdr:from>
    <xdr:to>
      <xdr:col>50</xdr:col>
      <xdr:colOff>114300</xdr:colOff>
      <xdr:row>62</xdr:row>
      <xdr:rowOff>130611</xdr:rowOff>
    </xdr:to>
    <xdr:cxnSp macro="">
      <xdr:nvCxnSpPr>
        <xdr:cNvPr id="251" name="直線コネクタ 250">
          <a:extLst>
            <a:ext uri="{FF2B5EF4-FFF2-40B4-BE49-F238E27FC236}">
              <a16:creationId xmlns:a16="http://schemas.microsoft.com/office/drawing/2014/main" id="{81A74B3F-6F49-4671-A0B8-61CAA9007E7A}"/>
            </a:ext>
          </a:extLst>
        </xdr:cNvPr>
        <xdr:cNvCxnSpPr/>
      </xdr:nvCxnSpPr>
      <xdr:spPr>
        <a:xfrm flipV="1">
          <a:off x="7889240" y="10752729"/>
          <a:ext cx="797560" cy="11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88080</xdr:rowOff>
    </xdr:from>
    <xdr:to>
      <xdr:col>41</xdr:col>
      <xdr:colOff>101600</xdr:colOff>
      <xdr:row>63</xdr:row>
      <xdr:rowOff>18230</xdr:rowOff>
    </xdr:to>
    <xdr:sp macro="" textlink="">
      <xdr:nvSpPr>
        <xdr:cNvPr id="252" name="楕円 251">
          <a:extLst>
            <a:ext uri="{FF2B5EF4-FFF2-40B4-BE49-F238E27FC236}">
              <a16:creationId xmlns:a16="http://schemas.microsoft.com/office/drawing/2014/main" id="{AD81C70D-ACD7-47BC-B20C-A77459EA891E}"/>
            </a:ext>
          </a:extLst>
        </xdr:cNvPr>
        <xdr:cNvSpPr/>
      </xdr:nvSpPr>
      <xdr:spPr>
        <a:xfrm>
          <a:off x="7029450" y="1072179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130611</xdr:rowOff>
    </xdr:from>
    <xdr:to>
      <xdr:col>45</xdr:col>
      <xdr:colOff>177800</xdr:colOff>
      <xdr:row>62</xdr:row>
      <xdr:rowOff>138880</xdr:rowOff>
    </xdr:to>
    <xdr:cxnSp macro="">
      <xdr:nvCxnSpPr>
        <xdr:cNvPr id="253" name="直線コネクタ 252">
          <a:extLst>
            <a:ext uri="{FF2B5EF4-FFF2-40B4-BE49-F238E27FC236}">
              <a16:creationId xmlns:a16="http://schemas.microsoft.com/office/drawing/2014/main" id="{49E56365-C9FE-45E9-90C2-EB932F75C5FB}"/>
            </a:ext>
          </a:extLst>
        </xdr:cNvPr>
        <xdr:cNvCxnSpPr/>
      </xdr:nvCxnSpPr>
      <xdr:spPr>
        <a:xfrm flipV="1">
          <a:off x="7084060" y="10764321"/>
          <a:ext cx="805180" cy="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94373</xdr:rowOff>
    </xdr:from>
    <xdr:to>
      <xdr:col>36</xdr:col>
      <xdr:colOff>165100</xdr:colOff>
      <xdr:row>63</xdr:row>
      <xdr:rowOff>24523</xdr:rowOff>
    </xdr:to>
    <xdr:sp macro="" textlink="">
      <xdr:nvSpPr>
        <xdr:cNvPr id="254" name="楕円 253">
          <a:extLst>
            <a:ext uri="{FF2B5EF4-FFF2-40B4-BE49-F238E27FC236}">
              <a16:creationId xmlns:a16="http://schemas.microsoft.com/office/drawing/2014/main" id="{9FB690C7-6024-4BB7-B9CC-D11F95D44241}"/>
            </a:ext>
          </a:extLst>
        </xdr:cNvPr>
        <xdr:cNvSpPr/>
      </xdr:nvSpPr>
      <xdr:spPr>
        <a:xfrm>
          <a:off x="6231890" y="10728083"/>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138880</xdr:rowOff>
    </xdr:from>
    <xdr:to>
      <xdr:col>41</xdr:col>
      <xdr:colOff>50800</xdr:colOff>
      <xdr:row>62</xdr:row>
      <xdr:rowOff>145173</xdr:rowOff>
    </xdr:to>
    <xdr:cxnSp macro="">
      <xdr:nvCxnSpPr>
        <xdr:cNvPr id="255" name="直線コネクタ 254">
          <a:extLst>
            <a:ext uri="{FF2B5EF4-FFF2-40B4-BE49-F238E27FC236}">
              <a16:creationId xmlns:a16="http://schemas.microsoft.com/office/drawing/2014/main" id="{AEC3BC99-FCFB-4913-8AB6-897841EC4287}"/>
            </a:ext>
          </a:extLst>
        </xdr:cNvPr>
        <xdr:cNvCxnSpPr/>
      </xdr:nvCxnSpPr>
      <xdr:spPr>
        <a:xfrm flipV="1">
          <a:off x="6286500" y="10764970"/>
          <a:ext cx="797560" cy="8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59</xdr:row>
      <xdr:rowOff>140849</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C8EB7212-6F2F-46C9-892C-1E17F172F997}"/>
            </a:ext>
          </a:extLst>
        </xdr:cNvPr>
        <xdr:cNvSpPr txBox="1"/>
      </xdr:nvSpPr>
      <xdr:spPr>
        <a:xfrm>
          <a:off x="8401265" y="10252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160106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2A5E99D4-EA5A-4894-8AA1-861E3A9813B3}"/>
            </a:ext>
          </a:extLst>
        </xdr:cNvPr>
        <xdr:cNvSpPr txBox="1"/>
      </xdr:nvSpPr>
      <xdr:spPr>
        <a:xfrm>
          <a:off x="7610690" y="10277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1960</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82CDD020-9EED-48EF-AB25-EE316923E93F}"/>
            </a:ext>
          </a:extLst>
        </xdr:cNvPr>
        <xdr:cNvSpPr txBox="1"/>
      </xdr:nvSpPr>
      <xdr:spPr>
        <a:xfrm>
          <a:off x="6822655" y="10288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152498</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6EDDE31E-DA0E-4DAE-B838-BB9F588E79A2}"/>
            </a:ext>
          </a:extLst>
        </xdr:cNvPr>
        <xdr:cNvSpPr txBox="1"/>
      </xdr:nvSpPr>
      <xdr:spPr>
        <a:xfrm>
          <a:off x="6007950" y="10268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62</xdr:row>
      <xdr:rowOff>162851</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552FFABF-D465-4352-83AE-F9962F6DC212}"/>
            </a:ext>
          </a:extLst>
        </xdr:cNvPr>
        <xdr:cNvSpPr txBox="1"/>
      </xdr:nvSpPr>
      <xdr:spPr>
        <a:xfrm>
          <a:off x="8401265" y="10794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1088</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87B3450D-3C11-4D77-A8EA-102FCF5153EB}"/>
            </a:ext>
          </a:extLst>
        </xdr:cNvPr>
        <xdr:cNvSpPr txBox="1"/>
      </xdr:nvSpPr>
      <xdr:spPr>
        <a:xfrm>
          <a:off x="7610690" y="10802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9357</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0A89018E-E4DB-4C93-9CCD-2C0B1D9F1C8D}"/>
            </a:ext>
          </a:extLst>
        </xdr:cNvPr>
        <xdr:cNvSpPr txBox="1"/>
      </xdr:nvSpPr>
      <xdr:spPr>
        <a:xfrm>
          <a:off x="6822655" y="10812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15650</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6DC5AA61-281D-4DB8-B26E-2BF2904634CF}"/>
            </a:ext>
          </a:extLst>
        </xdr:cNvPr>
        <xdr:cNvSpPr txBox="1"/>
      </xdr:nvSpPr>
      <xdr:spPr>
        <a:xfrm>
          <a:off x="6007950" y="10820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E419F853-8CF7-483D-ADA4-B0322B48830E}"/>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A3C632C8-88C5-4846-BFC5-2149353E64DB}"/>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A076A6FC-7B72-4C63-BF6D-C6E5B7A1F5FB}"/>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790A2D48-5F2F-4BB8-892C-42D267EEFB47}"/>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1CA337E4-2AEA-491D-A429-8AD3B3D140D9}"/>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FD0F2456-4EF4-469C-83F2-859312662828}"/>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52C6C3D2-543B-4AB6-8DE3-603E7FFB4963}"/>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221C0DE1-E0D1-4765-9068-D2E973F4A959}"/>
            </a:ext>
          </a:extLst>
        </xdr:cNvPr>
        <xdr:cNvSpPr/>
      </xdr:nvSpPr>
      <xdr:spPr>
        <a:xfrm>
          <a:off x="6858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2" name="正方形/長方形 271">
          <a:extLst>
            <a:ext uri="{FF2B5EF4-FFF2-40B4-BE49-F238E27FC236}">
              <a16:creationId xmlns:a16="http://schemas.microsoft.com/office/drawing/2014/main" id="{AABECB9F-6E35-444A-884D-C4B90B3072B8}"/>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3" name="正方形/長方形 272">
          <a:extLst>
            <a:ext uri="{FF2B5EF4-FFF2-40B4-BE49-F238E27FC236}">
              <a16:creationId xmlns:a16="http://schemas.microsoft.com/office/drawing/2014/main" id="{C9F17934-F67A-49CA-BF1D-6DB9989607BB}"/>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4" name="正方形/長方形 273">
          <a:extLst>
            <a:ext uri="{FF2B5EF4-FFF2-40B4-BE49-F238E27FC236}">
              <a16:creationId xmlns:a16="http://schemas.microsoft.com/office/drawing/2014/main" id="{22608E10-329C-4670-8727-0E85BC706ABA}"/>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5" name="正方形/長方形 274">
          <a:extLst>
            <a:ext uri="{FF2B5EF4-FFF2-40B4-BE49-F238E27FC236}">
              <a16:creationId xmlns:a16="http://schemas.microsoft.com/office/drawing/2014/main" id="{5CA2E32D-D659-4972-B7CD-1CDA83009FDD}"/>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6" name="正方形/長方形 275">
          <a:extLst>
            <a:ext uri="{FF2B5EF4-FFF2-40B4-BE49-F238E27FC236}">
              <a16:creationId xmlns:a16="http://schemas.microsoft.com/office/drawing/2014/main" id="{D2B56523-9CB9-4E6B-8619-E1746E90F53E}"/>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7" name="正方形/長方形 276">
          <a:extLst>
            <a:ext uri="{FF2B5EF4-FFF2-40B4-BE49-F238E27FC236}">
              <a16:creationId xmlns:a16="http://schemas.microsoft.com/office/drawing/2014/main" id="{F2EC8687-5C48-41FD-B759-8A8813271EB6}"/>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8" name="正方形/長方形 277">
          <a:extLst>
            <a:ext uri="{FF2B5EF4-FFF2-40B4-BE49-F238E27FC236}">
              <a16:creationId xmlns:a16="http://schemas.microsoft.com/office/drawing/2014/main" id="{99DBC606-AA30-4843-B852-088A4925325F}"/>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9" name="正方形/長方形 278">
          <a:extLst>
            <a:ext uri="{FF2B5EF4-FFF2-40B4-BE49-F238E27FC236}">
              <a16:creationId xmlns:a16="http://schemas.microsoft.com/office/drawing/2014/main" id="{ED3E4A0A-757B-4F41-9EF5-7E6768794B36}"/>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80" name="テキスト ボックス 279">
          <a:extLst>
            <a:ext uri="{FF2B5EF4-FFF2-40B4-BE49-F238E27FC236}">
              <a16:creationId xmlns:a16="http://schemas.microsoft.com/office/drawing/2014/main" id="{4A91EB7F-5F90-4E75-BEAA-7266BC592A2B}"/>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81" name="直線コネクタ 280">
          <a:extLst>
            <a:ext uri="{FF2B5EF4-FFF2-40B4-BE49-F238E27FC236}">
              <a16:creationId xmlns:a16="http://schemas.microsoft.com/office/drawing/2014/main" id="{E2FE962E-81EE-4B7C-A963-29C034E1AF27}"/>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282" name="直線コネクタ 281">
          <a:extLst>
            <a:ext uri="{FF2B5EF4-FFF2-40B4-BE49-F238E27FC236}">
              <a16:creationId xmlns:a16="http://schemas.microsoft.com/office/drawing/2014/main" id="{DF8F168C-6FBC-4EAA-A34B-1023646948B2}"/>
            </a:ext>
          </a:extLst>
        </xdr:cNvPr>
        <xdr:cNvCxnSpPr/>
      </xdr:nvCxnSpPr>
      <xdr:spPr>
        <a:xfrm>
          <a:off x="5960110" y="146646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283" name="テキスト ボックス 282">
          <a:extLst>
            <a:ext uri="{FF2B5EF4-FFF2-40B4-BE49-F238E27FC236}">
              <a16:creationId xmlns:a16="http://schemas.microsoft.com/office/drawing/2014/main" id="{1AD4DA51-8C7B-49DE-A0FF-C1018822492C}"/>
            </a:ext>
          </a:extLst>
        </xdr:cNvPr>
        <xdr:cNvSpPr txBox="1"/>
      </xdr:nvSpPr>
      <xdr:spPr>
        <a:xfrm>
          <a:off x="5527221" y="14528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84" name="直線コネクタ 283">
          <a:extLst>
            <a:ext uri="{FF2B5EF4-FFF2-40B4-BE49-F238E27FC236}">
              <a16:creationId xmlns:a16="http://schemas.microsoft.com/office/drawing/2014/main" id="{93AB84C9-13D3-4DA2-961B-3C29F1B6B62A}"/>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85" name="テキスト ボックス 284">
          <a:extLst>
            <a:ext uri="{FF2B5EF4-FFF2-40B4-BE49-F238E27FC236}">
              <a16:creationId xmlns:a16="http://schemas.microsoft.com/office/drawing/2014/main" id="{C741D3A7-066A-4F53-9781-3AA8746471D7}"/>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286" name="直線コネクタ 285">
          <a:extLst>
            <a:ext uri="{FF2B5EF4-FFF2-40B4-BE49-F238E27FC236}">
              <a16:creationId xmlns:a16="http://schemas.microsoft.com/office/drawing/2014/main" id="{043F9678-8EFB-4239-B7E6-1BD9D044D59C}"/>
            </a:ext>
          </a:extLst>
        </xdr:cNvPr>
        <xdr:cNvCxnSpPr/>
      </xdr:nvCxnSpPr>
      <xdr:spPr>
        <a:xfrm>
          <a:off x="5960110" y="1352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287" name="テキスト ボックス 286">
          <a:extLst>
            <a:ext uri="{FF2B5EF4-FFF2-40B4-BE49-F238E27FC236}">
              <a16:creationId xmlns:a16="http://schemas.microsoft.com/office/drawing/2014/main" id="{CFDE8A0D-7184-44C3-8DD5-E92D0ECD68B8}"/>
            </a:ext>
          </a:extLst>
        </xdr:cNvPr>
        <xdr:cNvSpPr txBox="1"/>
      </xdr:nvSpPr>
      <xdr:spPr>
        <a:xfrm>
          <a:off x="5527221" y="13385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88" name="直線コネクタ 287">
          <a:extLst>
            <a:ext uri="{FF2B5EF4-FFF2-40B4-BE49-F238E27FC236}">
              <a16:creationId xmlns:a16="http://schemas.microsoft.com/office/drawing/2014/main" id="{DB27DDE4-8C81-4F7B-A5CA-03449D4F6BAF}"/>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89" name="テキスト ボックス 288">
          <a:extLst>
            <a:ext uri="{FF2B5EF4-FFF2-40B4-BE49-F238E27FC236}">
              <a16:creationId xmlns:a16="http://schemas.microsoft.com/office/drawing/2014/main" id="{99597770-A1C3-4853-8C36-7821E77E625B}"/>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90" name="【公営住宅】&#10;一人当たり面積グラフ枠">
          <a:extLst>
            <a:ext uri="{FF2B5EF4-FFF2-40B4-BE49-F238E27FC236}">
              <a16:creationId xmlns:a16="http://schemas.microsoft.com/office/drawing/2014/main" id="{9B9AF090-09E5-4FAD-9EDA-516B00EBD170}"/>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32956</xdr:rowOff>
    </xdr:from>
    <xdr:to>
      <xdr:col>54</xdr:col>
      <xdr:colOff>189865</xdr:colOff>
      <xdr:row>85</xdr:row>
      <xdr:rowOff>83820</xdr:rowOff>
    </xdr:to>
    <xdr:cxnSp macro="">
      <xdr:nvCxnSpPr>
        <xdr:cNvPr id="291" name="直線コネクタ 290">
          <a:extLst>
            <a:ext uri="{FF2B5EF4-FFF2-40B4-BE49-F238E27FC236}">
              <a16:creationId xmlns:a16="http://schemas.microsoft.com/office/drawing/2014/main" id="{20056A96-729F-4F5B-99C2-E1B295B3B7F1}"/>
            </a:ext>
          </a:extLst>
        </xdr:cNvPr>
        <xdr:cNvCxnSpPr/>
      </xdr:nvCxnSpPr>
      <xdr:spPr>
        <a:xfrm flipV="1">
          <a:off x="9429115" y="13404151"/>
          <a:ext cx="0" cy="12548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87647</xdr:rowOff>
    </xdr:from>
    <xdr:ext cx="469744" cy="259045"/>
    <xdr:sp macro="" textlink="">
      <xdr:nvSpPr>
        <xdr:cNvPr id="292" name="【公営住宅】&#10;一人当たり面積最小値テキスト">
          <a:extLst>
            <a:ext uri="{FF2B5EF4-FFF2-40B4-BE49-F238E27FC236}">
              <a16:creationId xmlns:a16="http://schemas.microsoft.com/office/drawing/2014/main" id="{F6D5A1E2-E0B2-4EEC-90E1-F1B16B4ADED4}"/>
            </a:ext>
          </a:extLst>
        </xdr:cNvPr>
        <xdr:cNvSpPr txBox="1"/>
      </xdr:nvSpPr>
      <xdr:spPr>
        <a:xfrm>
          <a:off x="9467850"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83820</xdr:rowOff>
    </xdr:from>
    <xdr:to>
      <xdr:col>55</xdr:col>
      <xdr:colOff>88900</xdr:colOff>
      <xdr:row>85</xdr:row>
      <xdr:rowOff>83820</xdr:rowOff>
    </xdr:to>
    <xdr:cxnSp macro="">
      <xdr:nvCxnSpPr>
        <xdr:cNvPr id="293" name="直線コネクタ 292">
          <a:extLst>
            <a:ext uri="{FF2B5EF4-FFF2-40B4-BE49-F238E27FC236}">
              <a16:creationId xmlns:a16="http://schemas.microsoft.com/office/drawing/2014/main" id="{1115E687-9663-443E-867E-F13A5EF25173}"/>
            </a:ext>
          </a:extLst>
        </xdr:cNvPr>
        <xdr:cNvCxnSpPr/>
      </xdr:nvCxnSpPr>
      <xdr:spPr>
        <a:xfrm>
          <a:off x="9356090" y="1465897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151083</xdr:rowOff>
    </xdr:from>
    <xdr:ext cx="469744" cy="259045"/>
    <xdr:sp macro="" textlink="">
      <xdr:nvSpPr>
        <xdr:cNvPr id="294" name="【公営住宅】&#10;一人当たり面積最大値テキスト">
          <a:extLst>
            <a:ext uri="{FF2B5EF4-FFF2-40B4-BE49-F238E27FC236}">
              <a16:creationId xmlns:a16="http://schemas.microsoft.com/office/drawing/2014/main" id="{C7132B5C-6B0C-4C79-B67E-1069D0E73E8F}"/>
            </a:ext>
          </a:extLst>
        </xdr:cNvPr>
        <xdr:cNvSpPr txBox="1"/>
      </xdr:nvSpPr>
      <xdr:spPr>
        <a:xfrm>
          <a:off x="9467850" y="1318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32956</xdr:rowOff>
    </xdr:from>
    <xdr:to>
      <xdr:col>55</xdr:col>
      <xdr:colOff>88900</xdr:colOff>
      <xdr:row>78</xdr:row>
      <xdr:rowOff>32956</xdr:rowOff>
    </xdr:to>
    <xdr:cxnSp macro="">
      <xdr:nvCxnSpPr>
        <xdr:cNvPr id="295" name="直線コネクタ 294">
          <a:extLst>
            <a:ext uri="{FF2B5EF4-FFF2-40B4-BE49-F238E27FC236}">
              <a16:creationId xmlns:a16="http://schemas.microsoft.com/office/drawing/2014/main" id="{C214364F-80E2-4C98-BFD9-D25B021038F2}"/>
            </a:ext>
          </a:extLst>
        </xdr:cNvPr>
        <xdr:cNvCxnSpPr/>
      </xdr:nvCxnSpPr>
      <xdr:spPr>
        <a:xfrm>
          <a:off x="9356090" y="1340415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17035</xdr:rowOff>
    </xdr:from>
    <xdr:ext cx="469744" cy="259045"/>
    <xdr:sp macro="" textlink="">
      <xdr:nvSpPr>
        <xdr:cNvPr id="296" name="【公営住宅】&#10;一人当たり面積平均値テキスト">
          <a:extLst>
            <a:ext uri="{FF2B5EF4-FFF2-40B4-BE49-F238E27FC236}">
              <a16:creationId xmlns:a16="http://schemas.microsoft.com/office/drawing/2014/main" id="{361661A4-6C45-4A72-B59A-99137C31F2CB}"/>
            </a:ext>
          </a:extLst>
        </xdr:cNvPr>
        <xdr:cNvSpPr txBox="1"/>
      </xdr:nvSpPr>
      <xdr:spPr>
        <a:xfrm>
          <a:off x="9467850" y="139082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165608</xdr:rowOff>
    </xdr:from>
    <xdr:to>
      <xdr:col>55</xdr:col>
      <xdr:colOff>50800</xdr:colOff>
      <xdr:row>82</xdr:row>
      <xdr:rowOff>95758</xdr:rowOff>
    </xdr:to>
    <xdr:sp macro="" textlink="">
      <xdr:nvSpPr>
        <xdr:cNvPr id="297" name="フローチャート: 判断 296">
          <a:extLst>
            <a:ext uri="{FF2B5EF4-FFF2-40B4-BE49-F238E27FC236}">
              <a16:creationId xmlns:a16="http://schemas.microsoft.com/office/drawing/2014/main" id="{CCF25082-E4A8-45DB-980E-B8808E83951A}"/>
            </a:ext>
          </a:extLst>
        </xdr:cNvPr>
        <xdr:cNvSpPr/>
      </xdr:nvSpPr>
      <xdr:spPr>
        <a:xfrm>
          <a:off x="9394190" y="14056868"/>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7874</xdr:rowOff>
    </xdr:from>
    <xdr:to>
      <xdr:col>50</xdr:col>
      <xdr:colOff>165100</xdr:colOff>
      <xdr:row>82</xdr:row>
      <xdr:rowOff>109474</xdr:rowOff>
    </xdr:to>
    <xdr:sp macro="" textlink="">
      <xdr:nvSpPr>
        <xdr:cNvPr id="298" name="フローチャート: 判断 297">
          <a:extLst>
            <a:ext uri="{FF2B5EF4-FFF2-40B4-BE49-F238E27FC236}">
              <a16:creationId xmlns:a16="http://schemas.microsoft.com/office/drawing/2014/main" id="{E9946967-B962-4145-81F4-C33A94496AC2}"/>
            </a:ext>
          </a:extLst>
        </xdr:cNvPr>
        <xdr:cNvSpPr/>
      </xdr:nvSpPr>
      <xdr:spPr>
        <a:xfrm>
          <a:off x="8632190" y="14068679"/>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20447</xdr:rowOff>
    </xdr:from>
    <xdr:to>
      <xdr:col>46</xdr:col>
      <xdr:colOff>38100</xdr:colOff>
      <xdr:row>82</xdr:row>
      <xdr:rowOff>122047</xdr:rowOff>
    </xdr:to>
    <xdr:sp macro="" textlink="">
      <xdr:nvSpPr>
        <xdr:cNvPr id="299" name="フローチャート: 判断 298">
          <a:extLst>
            <a:ext uri="{FF2B5EF4-FFF2-40B4-BE49-F238E27FC236}">
              <a16:creationId xmlns:a16="http://schemas.microsoft.com/office/drawing/2014/main" id="{E5A91543-6B68-4C44-A225-A252B6565101}"/>
            </a:ext>
          </a:extLst>
        </xdr:cNvPr>
        <xdr:cNvSpPr/>
      </xdr:nvSpPr>
      <xdr:spPr>
        <a:xfrm>
          <a:off x="7846060" y="14075537"/>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27305</xdr:rowOff>
    </xdr:from>
    <xdr:to>
      <xdr:col>41</xdr:col>
      <xdr:colOff>101600</xdr:colOff>
      <xdr:row>82</xdr:row>
      <xdr:rowOff>128905</xdr:rowOff>
    </xdr:to>
    <xdr:sp macro="" textlink="">
      <xdr:nvSpPr>
        <xdr:cNvPr id="300" name="フローチャート: 判断 299">
          <a:extLst>
            <a:ext uri="{FF2B5EF4-FFF2-40B4-BE49-F238E27FC236}">
              <a16:creationId xmlns:a16="http://schemas.microsoft.com/office/drawing/2014/main" id="{719DD2B1-925B-4010-B909-67A387E12535}"/>
            </a:ext>
          </a:extLst>
        </xdr:cNvPr>
        <xdr:cNvSpPr/>
      </xdr:nvSpPr>
      <xdr:spPr>
        <a:xfrm>
          <a:off x="7029450" y="1408430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89027</xdr:rowOff>
    </xdr:from>
    <xdr:to>
      <xdr:col>36</xdr:col>
      <xdr:colOff>165100</xdr:colOff>
      <xdr:row>83</xdr:row>
      <xdr:rowOff>19177</xdr:rowOff>
    </xdr:to>
    <xdr:sp macro="" textlink="">
      <xdr:nvSpPr>
        <xdr:cNvPr id="301" name="フローチャート: 判断 300">
          <a:extLst>
            <a:ext uri="{FF2B5EF4-FFF2-40B4-BE49-F238E27FC236}">
              <a16:creationId xmlns:a16="http://schemas.microsoft.com/office/drawing/2014/main" id="{AED531E3-301C-4D9F-ACAB-D482A048C1F6}"/>
            </a:ext>
          </a:extLst>
        </xdr:cNvPr>
        <xdr:cNvSpPr/>
      </xdr:nvSpPr>
      <xdr:spPr>
        <a:xfrm>
          <a:off x="6231890" y="14151737"/>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A218877-853F-42D1-82DF-DF91144C5735}"/>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7851F462-948E-4B55-BBE3-3F4D8E3F0C03}"/>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A535A283-257E-4BBC-BB93-A7EF53736DD6}"/>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5E24FD5A-9A14-4C85-8B84-8892EAF225BA}"/>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DD0D8071-E0EE-45B4-BB87-4860EEA76242}"/>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33020</xdr:rowOff>
    </xdr:from>
    <xdr:to>
      <xdr:col>55</xdr:col>
      <xdr:colOff>50800</xdr:colOff>
      <xdr:row>85</xdr:row>
      <xdr:rowOff>134620</xdr:rowOff>
    </xdr:to>
    <xdr:sp macro="" textlink="">
      <xdr:nvSpPr>
        <xdr:cNvPr id="307" name="楕円 306">
          <a:extLst>
            <a:ext uri="{FF2B5EF4-FFF2-40B4-BE49-F238E27FC236}">
              <a16:creationId xmlns:a16="http://schemas.microsoft.com/office/drawing/2014/main" id="{8D38FADB-8D62-4EDC-B59F-47C172A943AA}"/>
            </a:ext>
          </a:extLst>
        </xdr:cNvPr>
        <xdr:cNvSpPr/>
      </xdr:nvSpPr>
      <xdr:spPr>
        <a:xfrm>
          <a:off x="9394190" y="14604365"/>
          <a:ext cx="9017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119397</xdr:rowOff>
    </xdr:from>
    <xdr:ext cx="469744" cy="259045"/>
    <xdr:sp macro="" textlink="">
      <xdr:nvSpPr>
        <xdr:cNvPr id="308" name="【公営住宅】&#10;一人当たり面積該当値テキスト">
          <a:extLst>
            <a:ext uri="{FF2B5EF4-FFF2-40B4-BE49-F238E27FC236}">
              <a16:creationId xmlns:a16="http://schemas.microsoft.com/office/drawing/2014/main" id="{CA14BF81-6412-4292-8C4E-90C2C050C107}"/>
            </a:ext>
          </a:extLst>
        </xdr:cNvPr>
        <xdr:cNvSpPr txBox="1"/>
      </xdr:nvSpPr>
      <xdr:spPr>
        <a:xfrm>
          <a:off x="9467850" y="14523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33020</xdr:rowOff>
    </xdr:from>
    <xdr:to>
      <xdr:col>50</xdr:col>
      <xdr:colOff>165100</xdr:colOff>
      <xdr:row>85</xdr:row>
      <xdr:rowOff>134620</xdr:rowOff>
    </xdr:to>
    <xdr:sp macro="" textlink="">
      <xdr:nvSpPr>
        <xdr:cNvPr id="309" name="楕円 308">
          <a:extLst>
            <a:ext uri="{FF2B5EF4-FFF2-40B4-BE49-F238E27FC236}">
              <a16:creationId xmlns:a16="http://schemas.microsoft.com/office/drawing/2014/main" id="{FB9EAB2D-01B7-44B6-984B-150C6430A754}"/>
            </a:ext>
          </a:extLst>
        </xdr:cNvPr>
        <xdr:cNvSpPr/>
      </xdr:nvSpPr>
      <xdr:spPr>
        <a:xfrm>
          <a:off x="8632190" y="14604365"/>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83820</xdr:rowOff>
    </xdr:from>
    <xdr:to>
      <xdr:col>55</xdr:col>
      <xdr:colOff>0</xdr:colOff>
      <xdr:row>85</xdr:row>
      <xdr:rowOff>83820</xdr:rowOff>
    </xdr:to>
    <xdr:cxnSp macro="">
      <xdr:nvCxnSpPr>
        <xdr:cNvPr id="310" name="直線コネクタ 309">
          <a:extLst>
            <a:ext uri="{FF2B5EF4-FFF2-40B4-BE49-F238E27FC236}">
              <a16:creationId xmlns:a16="http://schemas.microsoft.com/office/drawing/2014/main" id="{9B907946-3302-4F28-989E-7BF92B431095}"/>
            </a:ext>
          </a:extLst>
        </xdr:cNvPr>
        <xdr:cNvCxnSpPr/>
      </xdr:nvCxnSpPr>
      <xdr:spPr>
        <a:xfrm>
          <a:off x="8686800" y="1465897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33020</xdr:rowOff>
    </xdr:from>
    <xdr:to>
      <xdr:col>46</xdr:col>
      <xdr:colOff>38100</xdr:colOff>
      <xdr:row>85</xdr:row>
      <xdr:rowOff>134620</xdr:rowOff>
    </xdr:to>
    <xdr:sp macro="" textlink="">
      <xdr:nvSpPr>
        <xdr:cNvPr id="311" name="楕円 310">
          <a:extLst>
            <a:ext uri="{FF2B5EF4-FFF2-40B4-BE49-F238E27FC236}">
              <a16:creationId xmlns:a16="http://schemas.microsoft.com/office/drawing/2014/main" id="{978CE6A0-E8C0-44B9-8A96-E9DE193FF3C3}"/>
            </a:ext>
          </a:extLst>
        </xdr:cNvPr>
        <xdr:cNvSpPr/>
      </xdr:nvSpPr>
      <xdr:spPr>
        <a:xfrm>
          <a:off x="7846060" y="1460436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83820</xdr:rowOff>
    </xdr:from>
    <xdr:to>
      <xdr:col>50</xdr:col>
      <xdr:colOff>114300</xdr:colOff>
      <xdr:row>85</xdr:row>
      <xdr:rowOff>83820</xdr:rowOff>
    </xdr:to>
    <xdr:cxnSp macro="">
      <xdr:nvCxnSpPr>
        <xdr:cNvPr id="312" name="直線コネクタ 311">
          <a:extLst>
            <a:ext uri="{FF2B5EF4-FFF2-40B4-BE49-F238E27FC236}">
              <a16:creationId xmlns:a16="http://schemas.microsoft.com/office/drawing/2014/main" id="{10DCAA95-8D56-45BF-B0E1-34194686C466}"/>
            </a:ext>
          </a:extLst>
        </xdr:cNvPr>
        <xdr:cNvCxnSpPr/>
      </xdr:nvCxnSpPr>
      <xdr:spPr>
        <a:xfrm>
          <a:off x="7889240" y="1465897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33020</xdr:rowOff>
    </xdr:from>
    <xdr:to>
      <xdr:col>41</xdr:col>
      <xdr:colOff>101600</xdr:colOff>
      <xdr:row>85</xdr:row>
      <xdr:rowOff>134620</xdr:rowOff>
    </xdr:to>
    <xdr:sp macro="" textlink="">
      <xdr:nvSpPr>
        <xdr:cNvPr id="313" name="楕円 312">
          <a:extLst>
            <a:ext uri="{FF2B5EF4-FFF2-40B4-BE49-F238E27FC236}">
              <a16:creationId xmlns:a16="http://schemas.microsoft.com/office/drawing/2014/main" id="{CEAF181E-D157-44E6-A34B-D4879C0B138C}"/>
            </a:ext>
          </a:extLst>
        </xdr:cNvPr>
        <xdr:cNvSpPr/>
      </xdr:nvSpPr>
      <xdr:spPr>
        <a:xfrm>
          <a:off x="7029450" y="1460436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83820</xdr:rowOff>
    </xdr:from>
    <xdr:to>
      <xdr:col>45</xdr:col>
      <xdr:colOff>177800</xdr:colOff>
      <xdr:row>85</xdr:row>
      <xdr:rowOff>83820</xdr:rowOff>
    </xdr:to>
    <xdr:cxnSp macro="">
      <xdr:nvCxnSpPr>
        <xdr:cNvPr id="314" name="直線コネクタ 313">
          <a:extLst>
            <a:ext uri="{FF2B5EF4-FFF2-40B4-BE49-F238E27FC236}">
              <a16:creationId xmlns:a16="http://schemas.microsoft.com/office/drawing/2014/main" id="{11D69F36-6DB4-4F9A-9D34-F1575DBE25A1}"/>
            </a:ext>
          </a:extLst>
        </xdr:cNvPr>
        <xdr:cNvCxnSpPr/>
      </xdr:nvCxnSpPr>
      <xdr:spPr>
        <a:xfrm>
          <a:off x="7084060" y="1465897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33592</xdr:rowOff>
    </xdr:from>
    <xdr:to>
      <xdr:col>36</xdr:col>
      <xdr:colOff>165100</xdr:colOff>
      <xdr:row>85</xdr:row>
      <xdr:rowOff>135192</xdr:rowOff>
    </xdr:to>
    <xdr:sp macro="" textlink="">
      <xdr:nvSpPr>
        <xdr:cNvPr id="315" name="楕円 314">
          <a:extLst>
            <a:ext uri="{FF2B5EF4-FFF2-40B4-BE49-F238E27FC236}">
              <a16:creationId xmlns:a16="http://schemas.microsoft.com/office/drawing/2014/main" id="{44F3440C-46C8-4EA4-8FE4-032F29D02D6F}"/>
            </a:ext>
          </a:extLst>
        </xdr:cNvPr>
        <xdr:cNvSpPr/>
      </xdr:nvSpPr>
      <xdr:spPr>
        <a:xfrm>
          <a:off x="6231890" y="14604937"/>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83820</xdr:rowOff>
    </xdr:from>
    <xdr:to>
      <xdr:col>41</xdr:col>
      <xdr:colOff>50800</xdr:colOff>
      <xdr:row>85</xdr:row>
      <xdr:rowOff>84392</xdr:rowOff>
    </xdr:to>
    <xdr:cxnSp macro="">
      <xdr:nvCxnSpPr>
        <xdr:cNvPr id="316" name="直線コネクタ 315">
          <a:extLst>
            <a:ext uri="{FF2B5EF4-FFF2-40B4-BE49-F238E27FC236}">
              <a16:creationId xmlns:a16="http://schemas.microsoft.com/office/drawing/2014/main" id="{E4AE8BAC-A723-4326-8437-57E4C223BD46}"/>
            </a:ext>
          </a:extLst>
        </xdr:cNvPr>
        <xdr:cNvCxnSpPr/>
      </xdr:nvCxnSpPr>
      <xdr:spPr>
        <a:xfrm flipV="1">
          <a:off x="6286500" y="14658975"/>
          <a:ext cx="79756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80</xdr:row>
      <xdr:rowOff>126001</xdr:rowOff>
    </xdr:from>
    <xdr:ext cx="469744" cy="259045"/>
    <xdr:sp macro="" textlink="">
      <xdr:nvSpPr>
        <xdr:cNvPr id="317" name="n_1aveValue【公営住宅】&#10;一人当たり面積">
          <a:extLst>
            <a:ext uri="{FF2B5EF4-FFF2-40B4-BE49-F238E27FC236}">
              <a16:creationId xmlns:a16="http://schemas.microsoft.com/office/drawing/2014/main" id="{2C4C710B-69D2-42E7-865E-914AF8979BF0}"/>
            </a:ext>
          </a:extLst>
        </xdr:cNvPr>
        <xdr:cNvSpPr txBox="1"/>
      </xdr:nvSpPr>
      <xdr:spPr>
        <a:xfrm>
          <a:off x="8454467" y="13845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138574</xdr:rowOff>
    </xdr:from>
    <xdr:ext cx="469744" cy="259045"/>
    <xdr:sp macro="" textlink="">
      <xdr:nvSpPr>
        <xdr:cNvPr id="318" name="n_2aveValue【公営住宅】&#10;一人当たり面積">
          <a:extLst>
            <a:ext uri="{FF2B5EF4-FFF2-40B4-BE49-F238E27FC236}">
              <a16:creationId xmlns:a16="http://schemas.microsoft.com/office/drawing/2014/main" id="{BB998094-B9F4-44E9-AB10-9C71E5787497}"/>
            </a:ext>
          </a:extLst>
        </xdr:cNvPr>
        <xdr:cNvSpPr txBox="1"/>
      </xdr:nvSpPr>
      <xdr:spPr>
        <a:xfrm>
          <a:off x="7673417" y="13850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145432</xdr:rowOff>
    </xdr:from>
    <xdr:ext cx="469744" cy="259045"/>
    <xdr:sp macro="" textlink="">
      <xdr:nvSpPr>
        <xdr:cNvPr id="319" name="n_3aveValue【公営住宅】&#10;一人当たり面積">
          <a:extLst>
            <a:ext uri="{FF2B5EF4-FFF2-40B4-BE49-F238E27FC236}">
              <a16:creationId xmlns:a16="http://schemas.microsoft.com/office/drawing/2014/main" id="{99952FFF-864D-4AF1-A01B-142692A34B26}"/>
            </a:ext>
          </a:extLst>
        </xdr:cNvPr>
        <xdr:cNvSpPr txBox="1"/>
      </xdr:nvSpPr>
      <xdr:spPr>
        <a:xfrm>
          <a:off x="6866332" y="1385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35704</xdr:rowOff>
    </xdr:from>
    <xdr:ext cx="469744" cy="259045"/>
    <xdr:sp macro="" textlink="">
      <xdr:nvSpPr>
        <xdr:cNvPr id="320" name="n_4aveValue【公営住宅】&#10;一人当たり面積">
          <a:extLst>
            <a:ext uri="{FF2B5EF4-FFF2-40B4-BE49-F238E27FC236}">
              <a16:creationId xmlns:a16="http://schemas.microsoft.com/office/drawing/2014/main" id="{A9326ADD-6EB8-49F4-86EE-86962488B9FA}"/>
            </a:ext>
          </a:extLst>
        </xdr:cNvPr>
        <xdr:cNvSpPr txBox="1"/>
      </xdr:nvSpPr>
      <xdr:spPr>
        <a:xfrm>
          <a:off x="6068772" y="13923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125747</xdr:rowOff>
    </xdr:from>
    <xdr:ext cx="469744" cy="259045"/>
    <xdr:sp macro="" textlink="">
      <xdr:nvSpPr>
        <xdr:cNvPr id="321" name="n_1mainValue【公営住宅】&#10;一人当たり面積">
          <a:extLst>
            <a:ext uri="{FF2B5EF4-FFF2-40B4-BE49-F238E27FC236}">
              <a16:creationId xmlns:a16="http://schemas.microsoft.com/office/drawing/2014/main" id="{84843D82-4743-4D5B-AB13-24C55161D392}"/>
            </a:ext>
          </a:extLst>
        </xdr:cNvPr>
        <xdr:cNvSpPr txBox="1"/>
      </xdr:nvSpPr>
      <xdr:spPr>
        <a:xfrm>
          <a:off x="8454467" y="1470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125747</xdr:rowOff>
    </xdr:from>
    <xdr:ext cx="469744" cy="259045"/>
    <xdr:sp macro="" textlink="">
      <xdr:nvSpPr>
        <xdr:cNvPr id="322" name="n_2mainValue【公営住宅】&#10;一人当たり面積">
          <a:extLst>
            <a:ext uri="{FF2B5EF4-FFF2-40B4-BE49-F238E27FC236}">
              <a16:creationId xmlns:a16="http://schemas.microsoft.com/office/drawing/2014/main" id="{E592F2C0-F235-40C9-BB03-B0049953C703}"/>
            </a:ext>
          </a:extLst>
        </xdr:cNvPr>
        <xdr:cNvSpPr txBox="1"/>
      </xdr:nvSpPr>
      <xdr:spPr>
        <a:xfrm>
          <a:off x="7673417" y="1470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125747</xdr:rowOff>
    </xdr:from>
    <xdr:ext cx="469744" cy="259045"/>
    <xdr:sp macro="" textlink="">
      <xdr:nvSpPr>
        <xdr:cNvPr id="323" name="n_3mainValue【公営住宅】&#10;一人当たり面積">
          <a:extLst>
            <a:ext uri="{FF2B5EF4-FFF2-40B4-BE49-F238E27FC236}">
              <a16:creationId xmlns:a16="http://schemas.microsoft.com/office/drawing/2014/main" id="{7DE0B7F0-85AF-40DA-931F-A4F68F614172}"/>
            </a:ext>
          </a:extLst>
        </xdr:cNvPr>
        <xdr:cNvSpPr txBox="1"/>
      </xdr:nvSpPr>
      <xdr:spPr>
        <a:xfrm>
          <a:off x="6866332" y="1470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126319</xdr:rowOff>
    </xdr:from>
    <xdr:ext cx="469744" cy="259045"/>
    <xdr:sp macro="" textlink="">
      <xdr:nvSpPr>
        <xdr:cNvPr id="324" name="n_4mainValue【公営住宅】&#10;一人当たり面積">
          <a:extLst>
            <a:ext uri="{FF2B5EF4-FFF2-40B4-BE49-F238E27FC236}">
              <a16:creationId xmlns:a16="http://schemas.microsoft.com/office/drawing/2014/main" id="{CB6B2A74-142F-493D-9FE5-24A1FB536C07}"/>
            </a:ext>
          </a:extLst>
        </xdr:cNvPr>
        <xdr:cNvSpPr txBox="1"/>
      </xdr:nvSpPr>
      <xdr:spPr>
        <a:xfrm>
          <a:off x="6068772" y="14703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25" name="正方形/長方形 324">
          <a:extLst>
            <a:ext uri="{FF2B5EF4-FFF2-40B4-BE49-F238E27FC236}">
              <a16:creationId xmlns:a16="http://schemas.microsoft.com/office/drawing/2014/main" id="{41954F1D-EDF5-4ED4-8769-1EC98395F366}"/>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26" name="正方形/長方形 325">
          <a:extLst>
            <a:ext uri="{FF2B5EF4-FFF2-40B4-BE49-F238E27FC236}">
              <a16:creationId xmlns:a16="http://schemas.microsoft.com/office/drawing/2014/main" id="{490C4ED0-4560-45FF-AC59-AD0A70428DE9}"/>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27" name="正方形/長方形 326">
          <a:extLst>
            <a:ext uri="{FF2B5EF4-FFF2-40B4-BE49-F238E27FC236}">
              <a16:creationId xmlns:a16="http://schemas.microsoft.com/office/drawing/2014/main" id="{D49AE0E0-CFCD-4FCF-AD7F-0B85C5BF595B}"/>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28" name="正方形/長方形 327">
          <a:extLst>
            <a:ext uri="{FF2B5EF4-FFF2-40B4-BE49-F238E27FC236}">
              <a16:creationId xmlns:a16="http://schemas.microsoft.com/office/drawing/2014/main" id="{9B9C4935-5D23-41FF-8351-7019AD565FA2}"/>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29" name="正方形/長方形 328">
          <a:extLst>
            <a:ext uri="{FF2B5EF4-FFF2-40B4-BE49-F238E27FC236}">
              <a16:creationId xmlns:a16="http://schemas.microsoft.com/office/drawing/2014/main" id="{C4B284B7-3FA2-4037-A4B2-AEFDCF15C5BC}"/>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30" name="正方形/長方形 329">
          <a:extLst>
            <a:ext uri="{FF2B5EF4-FFF2-40B4-BE49-F238E27FC236}">
              <a16:creationId xmlns:a16="http://schemas.microsoft.com/office/drawing/2014/main" id="{2C9B0E46-3AA1-43B3-B3C2-B406B8DF4DA5}"/>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31" name="正方形/長方形 330">
          <a:extLst>
            <a:ext uri="{FF2B5EF4-FFF2-40B4-BE49-F238E27FC236}">
              <a16:creationId xmlns:a16="http://schemas.microsoft.com/office/drawing/2014/main" id="{9F7C9DFB-4DF8-4999-B3C6-F7207E4E4C09}"/>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32" name="正方形/長方形 331">
          <a:extLst>
            <a:ext uri="{FF2B5EF4-FFF2-40B4-BE49-F238E27FC236}">
              <a16:creationId xmlns:a16="http://schemas.microsoft.com/office/drawing/2014/main" id="{23005014-C84D-4C93-A46E-0E8D62D394E0}"/>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33" name="正方形/長方形 332">
          <a:extLst>
            <a:ext uri="{FF2B5EF4-FFF2-40B4-BE49-F238E27FC236}">
              <a16:creationId xmlns:a16="http://schemas.microsoft.com/office/drawing/2014/main" id="{6EE96B87-9B1C-4D17-AB86-098B141D006F}"/>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4" name="正方形/長方形 333">
          <a:extLst>
            <a:ext uri="{FF2B5EF4-FFF2-40B4-BE49-F238E27FC236}">
              <a16:creationId xmlns:a16="http://schemas.microsoft.com/office/drawing/2014/main" id="{FECE3C45-69F8-4C1B-A0D6-A28AF87B8100}"/>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5" name="正方形/長方形 334">
          <a:extLst>
            <a:ext uri="{FF2B5EF4-FFF2-40B4-BE49-F238E27FC236}">
              <a16:creationId xmlns:a16="http://schemas.microsoft.com/office/drawing/2014/main" id="{259FF662-4107-4396-93DA-630DCE619413}"/>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6" name="正方形/長方形 335">
          <a:extLst>
            <a:ext uri="{FF2B5EF4-FFF2-40B4-BE49-F238E27FC236}">
              <a16:creationId xmlns:a16="http://schemas.microsoft.com/office/drawing/2014/main" id="{5A66F426-0D93-4D2B-BF2C-286B324EEF7B}"/>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7" name="正方形/長方形 336">
          <a:extLst>
            <a:ext uri="{FF2B5EF4-FFF2-40B4-BE49-F238E27FC236}">
              <a16:creationId xmlns:a16="http://schemas.microsoft.com/office/drawing/2014/main" id="{03094D7B-1356-45B3-A465-AABD89AD9268}"/>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38" name="正方形/長方形 337">
          <a:extLst>
            <a:ext uri="{FF2B5EF4-FFF2-40B4-BE49-F238E27FC236}">
              <a16:creationId xmlns:a16="http://schemas.microsoft.com/office/drawing/2014/main" id="{92000875-35E9-4433-BD3E-FD1517547357}"/>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39" name="正方形/長方形 338">
          <a:extLst>
            <a:ext uri="{FF2B5EF4-FFF2-40B4-BE49-F238E27FC236}">
              <a16:creationId xmlns:a16="http://schemas.microsoft.com/office/drawing/2014/main" id="{86E8F040-AB50-42C5-B5AD-700EEC21A5E4}"/>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0" name="正方形/長方形 339">
          <a:extLst>
            <a:ext uri="{FF2B5EF4-FFF2-40B4-BE49-F238E27FC236}">
              <a16:creationId xmlns:a16="http://schemas.microsoft.com/office/drawing/2014/main" id="{5BC64467-87A3-422D-9EA2-9BCCAD792684}"/>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41" name="正方形/長方形 340">
          <a:extLst>
            <a:ext uri="{FF2B5EF4-FFF2-40B4-BE49-F238E27FC236}">
              <a16:creationId xmlns:a16="http://schemas.microsoft.com/office/drawing/2014/main" id="{9683B9FB-5994-4F62-902D-94C29346FEED}"/>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42" name="正方形/長方形 341">
          <a:extLst>
            <a:ext uri="{FF2B5EF4-FFF2-40B4-BE49-F238E27FC236}">
              <a16:creationId xmlns:a16="http://schemas.microsoft.com/office/drawing/2014/main" id="{61EACF26-5A09-43F1-BEAE-E15269EF61DE}"/>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43" name="正方形/長方形 342">
          <a:extLst>
            <a:ext uri="{FF2B5EF4-FFF2-40B4-BE49-F238E27FC236}">
              <a16:creationId xmlns:a16="http://schemas.microsoft.com/office/drawing/2014/main" id="{DD013788-14BD-40E5-95A4-34EE304DFBFA}"/>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44" name="正方形/長方形 343">
          <a:extLst>
            <a:ext uri="{FF2B5EF4-FFF2-40B4-BE49-F238E27FC236}">
              <a16:creationId xmlns:a16="http://schemas.microsoft.com/office/drawing/2014/main" id="{616D4DC3-CC06-4FC6-9A69-6380ACAF3647}"/>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45" name="正方形/長方形 344">
          <a:extLst>
            <a:ext uri="{FF2B5EF4-FFF2-40B4-BE49-F238E27FC236}">
              <a16:creationId xmlns:a16="http://schemas.microsoft.com/office/drawing/2014/main" id="{858F5B59-D8BE-4F63-B8CC-EB74B3D0A05B}"/>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46" name="正方形/長方形 345">
          <a:extLst>
            <a:ext uri="{FF2B5EF4-FFF2-40B4-BE49-F238E27FC236}">
              <a16:creationId xmlns:a16="http://schemas.microsoft.com/office/drawing/2014/main" id="{AF198CCB-DA48-40D4-A051-EB4F84D891AE}"/>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47" name="正方形/長方形 346">
          <a:extLst>
            <a:ext uri="{FF2B5EF4-FFF2-40B4-BE49-F238E27FC236}">
              <a16:creationId xmlns:a16="http://schemas.microsoft.com/office/drawing/2014/main" id="{2484B5FF-601B-4627-9A20-DCED0F230104}"/>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48" name="正方形/長方形 347">
          <a:extLst>
            <a:ext uri="{FF2B5EF4-FFF2-40B4-BE49-F238E27FC236}">
              <a16:creationId xmlns:a16="http://schemas.microsoft.com/office/drawing/2014/main" id="{41AC283B-0595-4520-BD01-AA0C4A8438EE}"/>
            </a:ext>
          </a:extLst>
        </xdr:cNvPr>
        <xdr:cNvSpPr/>
      </xdr:nvSpPr>
      <xdr:spPr>
        <a:xfrm>
          <a:off x="11203940" y="533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49" name="正方形/長方形 348">
          <a:extLst>
            <a:ext uri="{FF2B5EF4-FFF2-40B4-BE49-F238E27FC236}">
              <a16:creationId xmlns:a16="http://schemas.microsoft.com/office/drawing/2014/main" id="{797BF5EA-2716-4174-9863-B3F31AF5425D}"/>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0" name="正方形/長方形 349">
          <a:extLst>
            <a:ext uri="{FF2B5EF4-FFF2-40B4-BE49-F238E27FC236}">
              <a16:creationId xmlns:a16="http://schemas.microsoft.com/office/drawing/2014/main" id="{0D1BB5C2-B19F-4378-9F96-F76C99B92B73}"/>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1" name="正方形/長方形 350">
          <a:extLst>
            <a:ext uri="{FF2B5EF4-FFF2-40B4-BE49-F238E27FC236}">
              <a16:creationId xmlns:a16="http://schemas.microsoft.com/office/drawing/2014/main" id="{3288B1EC-3FBA-484E-9EF5-FF65EEEA478B}"/>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2" name="正方形/長方形 351">
          <a:extLst>
            <a:ext uri="{FF2B5EF4-FFF2-40B4-BE49-F238E27FC236}">
              <a16:creationId xmlns:a16="http://schemas.microsoft.com/office/drawing/2014/main" id="{0C6A3F64-E681-4894-A980-EC14DDE02D0C}"/>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3" name="正方形/長方形 352">
          <a:extLst>
            <a:ext uri="{FF2B5EF4-FFF2-40B4-BE49-F238E27FC236}">
              <a16:creationId xmlns:a16="http://schemas.microsoft.com/office/drawing/2014/main" id="{A4D6376C-B9F6-4FFE-B430-B4270698E9D0}"/>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4" name="正方形/長方形 353">
          <a:extLst>
            <a:ext uri="{FF2B5EF4-FFF2-40B4-BE49-F238E27FC236}">
              <a16:creationId xmlns:a16="http://schemas.microsoft.com/office/drawing/2014/main" id="{0C672461-3B65-42A2-9E59-0DD1FC30C10E}"/>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5" name="正方形/長方形 354">
          <a:extLst>
            <a:ext uri="{FF2B5EF4-FFF2-40B4-BE49-F238E27FC236}">
              <a16:creationId xmlns:a16="http://schemas.microsoft.com/office/drawing/2014/main" id="{48E1969A-F7F9-45B1-AD2E-1731CF97ECAF}"/>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6" name="正方形/長方形 355">
          <a:extLst>
            <a:ext uri="{FF2B5EF4-FFF2-40B4-BE49-F238E27FC236}">
              <a16:creationId xmlns:a16="http://schemas.microsoft.com/office/drawing/2014/main" id="{6A946348-048C-4AEB-A16B-23328EE22C13}"/>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7" name="テキスト ボックス 356">
          <a:extLst>
            <a:ext uri="{FF2B5EF4-FFF2-40B4-BE49-F238E27FC236}">
              <a16:creationId xmlns:a16="http://schemas.microsoft.com/office/drawing/2014/main" id="{C295C6AF-2AB8-49B1-B7C1-361420BACC51}"/>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58" name="直線コネクタ 357">
          <a:extLst>
            <a:ext uri="{FF2B5EF4-FFF2-40B4-BE49-F238E27FC236}">
              <a16:creationId xmlns:a16="http://schemas.microsoft.com/office/drawing/2014/main" id="{05FEB6A6-7860-4DEF-BB35-001E580A0DB6}"/>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59" name="直線コネクタ 358">
          <a:extLst>
            <a:ext uri="{FF2B5EF4-FFF2-40B4-BE49-F238E27FC236}">
              <a16:creationId xmlns:a16="http://schemas.microsoft.com/office/drawing/2014/main" id="{7F128C56-6A53-43BB-A40A-6C6238104616}"/>
            </a:ext>
          </a:extLst>
        </xdr:cNvPr>
        <xdr:cNvCxnSpPr/>
      </xdr:nvCxnSpPr>
      <xdr:spPr>
        <a:xfrm>
          <a:off x="164592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360" name="テキスト ボックス 359">
          <a:extLst>
            <a:ext uri="{FF2B5EF4-FFF2-40B4-BE49-F238E27FC236}">
              <a16:creationId xmlns:a16="http://schemas.microsoft.com/office/drawing/2014/main" id="{113B7E56-8055-4B54-8214-894A2C27F0D7}"/>
            </a:ext>
          </a:extLst>
        </xdr:cNvPr>
        <xdr:cNvSpPr txBox="1"/>
      </xdr:nvSpPr>
      <xdr:spPr>
        <a:xfrm>
          <a:off x="16047266"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1" name="直線コネクタ 360">
          <a:extLst>
            <a:ext uri="{FF2B5EF4-FFF2-40B4-BE49-F238E27FC236}">
              <a16:creationId xmlns:a16="http://schemas.microsoft.com/office/drawing/2014/main" id="{BF969005-C944-4704-95E2-91237418B2C3}"/>
            </a:ext>
          </a:extLst>
        </xdr:cNvPr>
        <xdr:cNvCxnSpPr/>
      </xdr:nvCxnSpPr>
      <xdr:spPr>
        <a:xfrm>
          <a:off x="164592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362" name="テキスト ボックス 361">
          <a:extLst>
            <a:ext uri="{FF2B5EF4-FFF2-40B4-BE49-F238E27FC236}">
              <a16:creationId xmlns:a16="http://schemas.microsoft.com/office/drawing/2014/main" id="{DDD3244A-D7D4-4D89-B00E-2F4AD93A1478}"/>
            </a:ext>
          </a:extLst>
        </xdr:cNvPr>
        <xdr:cNvSpPr txBox="1"/>
      </xdr:nvSpPr>
      <xdr:spPr>
        <a:xfrm>
          <a:off x="16047266" y="656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3" name="直線コネクタ 362">
          <a:extLst>
            <a:ext uri="{FF2B5EF4-FFF2-40B4-BE49-F238E27FC236}">
              <a16:creationId xmlns:a16="http://schemas.microsoft.com/office/drawing/2014/main" id="{9B488252-55BD-49F2-80AA-14F8C7BA8D4D}"/>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364" name="テキスト ボックス 363">
          <a:extLst>
            <a:ext uri="{FF2B5EF4-FFF2-40B4-BE49-F238E27FC236}">
              <a16:creationId xmlns:a16="http://schemas.microsoft.com/office/drawing/2014/main" id="{1E122397-6EB1-4DEB-A745-54E94AF6C99E}"/>
            </a:ext>
          </a:extLst>
        </xdr:cNvPr>
        <xdr:cNvSpPr txBox="1"/>
      </xdr:nvSpPr>
      <xdr:spPr>
        <a:xfrm>
          <a:off x="16047266" y="610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65" name="直線コネクタ 364">
          <a:extLst>
            <a:ext uri="{FF2B5EF4-FFF2-40B4-BE49-F238E27FC236}">
              <a16:creationId xmlns:a16="http://schemas.microsoft.com/office/drawing/2014/main" id="{0FFE0DE0-1119-4FC0-A479-0E66C5D71021}"/>
            </a:ext>
          </a:extLst>
        </xdr:cNvPr>
        <xdr:cNvCxnSpPr/>
      </xdr:nvCxnSpPr>
      <xdr:spPr>
        <a:xfrm>
          <a:off x="164592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366" name="テキスト ボックス 365">
          <a:extLst>
            <a:ext uri="{FF2B5EF4-FFF2-40B4-BE49-F238E27FC236}">
              <a16:creationId xmlns:a16="http://schemas.microsoft.com/office/drawing/2014/main" id="{2B740939-6EBA-44FC-A96E-2901B7056718}"/>
            </a:ext>
          </a:extLst>
        </xdr:cNvPr>
        <xdr:cNvSpPr txBox="1"/>
      </xdr:nvSpPr>
      <xdr:spPr>
        <a:xfrm>
          <a:off x="16047266" y="56508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7" name="直線コネクタ 366">
          <a:extLst>
            <a:ext uri="{FF2B5EF4-FFF2-40B4-BE49-F238E27FC236}">
              <a16:creationId xmlns:a16="http://schemas.microsoft.com/office/drawing/2014/main" id="{28F3F184-44DB-450E-8501-C4B4262E3CC6}"/>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68" name="テキスト ボックス 367">
          <a:extLst>
            <a:ext uri="{FF2B5EF4-FFF2-40B4-BE49-F238E27FC236}">
              <a16:creationId xmlns:a16="http://schemas.microsoft.com/office/drawing/2014/main" id="{42683D5C-E6E9-4906-8CD6-0005BE66A28B}"/>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69" name="【認定こども園・幼稚園・保育所】&#10;一人当たり面積グラフ枠">
          <a:extLst>
            <a:ext uri="{FF2B5EF4-FFF2-40B4-BE49-F238E27FC236}">
              <a16:creationId xmlns:a16="http://schemas.microsoft.com/office/drawing/2014/main" id="{1C0B259D-590A-4464-96B4-09BD34623E8A}"/>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110490</xdr:rowOff>
    </xdr:from>
    <xdr:to>
      <xdr:col>116</xdr:col>
      <xdr:colOff>62864</xdr:colOff>
      <xdr:row>41</xdr:row>
      <xdr:rowOff>64770</xdr:rowOff>
    </xdr:to>
    <xdr:cxnSp macro="">
      <xdr:nvCxnSpPr>
        <xdr:cNvPr id="370" name="直線コネクタ 369">
          <a:extLst>
            <a:ext uri="{FF2B5EF4-FFF2-40B4-BE49-F238E27FC236}">
              <a16:creationId xmlns:a16="http://schemas.microsoft.com/office/drawing/2014/main" id="{AADEFED4-CEDA-4764-8A6B-F6D88335A272}"/>
            </a:ext>
          </a:extLst>
        </xdr:cNvPr>
        <xdr:cNvCxnSpPr/>
      </xdr:nvCxnSpPr>
      <xdr:spPr>
        <a:xfrm flipV="1">
          <a:off x="19947254" y="5939790"/>
          <a:ext cx="0" cy="1152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68597</xdr:rowOff>
    </xdr:from>
    <xdr:ext cx="469744" cy="259045"/>
    <xdr:sp macro="" textlink="">
      <xdr:nvSpPr>
        <xdr:cNvPr id="371" name="【認定こども園・幼稚園・保育所】&#10;一人当たり面積最小値テキスト">
          <a:extLst>
            <a:ext uri="{FF2B5EF4-FFF2-40B4-BE49-F238E27FC236}">
              <a16:creationId xmlns:a16="http://schemas.microsoft.com/office/drawing/2014/main" id="{C128C91F-4478-4BCB-8ECC-6FAB5919A1ED}"/>
            </a:ext>
          </a:extLst>
        </xdr:cNvPr>
        <xdr:cNvSpPr txBox="1"/>
      </xdr:nvSpPr>
      <xdr:spPr>
        <a:xfrm>
          <a:off x="19985990" y="7096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64770</xdr:rowOff>
    </xdr:from>
    <xdr:to>
      <xdr:col>116</xdr:col>
      <xdr:colOff>152400</xdr:colOff>
      <xdr:row>41</xdr:row>
      <xdr:rowOff>64770</xdr:rowOff>
    </xdr:to>
    <xdr:cxnSp macro="">
      <xdr:nvCxnSpPr>
        <xdr:cNvPr id="372" name="直線コネクタ 371">
          <a:extLst>
            <a:ext uri="{FF2B5EF4-FFF2-40B4-BE49-F238E27FC236}">
              <a16:creationId xmlns:a16="http://schemas.microsoft.com/office/drawing/2014/main" id="{8218EE97-4082-4C2C-8F19-869B5656B34B}"/>
            </a:ext>
          </a:extLst>
        </xdr:cNvPr>
        <xdr:cNvCxnSpPr/>
      </xdr:nvCxnSpPr>
      <xdr:spPr>
        <a:xfrm>
          <a:off x="19885660" y="70923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57167</xdr:rowOff>
    </xdr:from>
    <xdr:ext cx="469744" cy="259045"/>
    <xdr:sp macro="" textlink="">
      <xdr:nvSpPr>
        <xdr:cNvPr id="373" name="【認定こども園・幼稚園・保育所】&#10;一人当たり面積最大値テキスト">
          <a:extLst>
            <a:ext uri="{FF2B5EF4-FFF2-40B4-BE49-F238E27FC236}">
              <a16:creationId xmlns:a16="http://schemas.microsoft.com/office/drawing/2014/main" id="{D3FE07BC-829E-4254-8291-F1C81771CC85}"/>
            </a:ext>
          </a:extLst>
        </xdr:cNvPr>
        <xdr:cNvSpPr txBox="1"/>
      </xdr:nvSpPr>
      <xdr:spPr>
        <a:xfrm>
          <a:off x="19985990" y="5711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110490</xdr:rowOff>
    </xdr:from>
    <xdr:to>
      <xdr:col>116</xdr:col>
      <xdr:colOff>152400</xdr:colOff>
      <xdr:row>34</xdr:row>
      <xdr:rowOff>110490</xdr:rowOff>
    </xdr:to>
    <xdr:cxnSp macro="">
      <xdr:nvCxnSpPr>
        <xdr:cNvPr id="374" name="直線コネクタ 373">
          <a:extLst>
            <a:ext uri="{FF2B5EF4-FFF2-40B4-BE49-F238E27FC236}">
              <a16:creationId xmlns:a16="http://schemas.microsoft.com/office/drawing/2014/main" id="{E5187D2C-62C0-4AB9-996B-71860DE22CBE}"/>
            </a:ext>
          </a:extLst>
        </xdr:cNvPr>
        <xdr:cNvCxnSpPr/>
      </xdr:nvCxnSpPr>
      <xdr:spPr>
        <a:xfrm>
          <a:off x="19885660" y="59397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4843</xdr:rowOff>
    </xdr:from>
    <xdr:ext cx="469744" cy="259045"/>
    <xdr:sp macro="" textlink="">
      <xdr:nvSpPr>
        <xdr:cNvPr id="375" name="【認定こども園・幼稚園・保育所】&#10;一人当たり面積平均値テキスト">
          <a:extLst>
            <a:ext uri="{FF2B5EF4-FFF2-40B4-BE49-F238E27FC236}">
              <a16:creationId xmlns:a16="http://schemas.microsoft.com/office/drawing/2014/main" id="{FD0A69C2-97DA-448B-8B3D-D25631B27F06}"/>
            </a:ext>
          </a:extLst>
        </xdr:cNvPr>
        <xdr:cNvSpPr txBox="1"/>
      </xdr:nvSpPr>
      <xdr:spPr>
        <a:xfrm>
          <a:off x="19985990" y="63503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153416</xdr:rowOff>
    </xdr:from>
    <xdr:to>
      <xdr:col>116</xdr:col>
      <xdr:colOff>114300</xdr:colOff>
      <xdr:row>38</xdr:row>
      <xdr:rowOff>83565</xdr:rowOff>
    </xdr:to>
    <xdr:sp macro="" textlink="">
      <xdr:nvSpPr>
        <xdr:cNvPr id="376" name="フローチャート: 判断 375">
          <a:extLst>
            <a:ext uri="{FF2B5EF4-FFF2-40B4-BE49-F238E27FC236}">
              <a16:creationId xmlns:a16="http://schemas.microsoft.com/office/drawing/2014/main" id="{82A09631-206F-4712-B01E-A15F19BE8960}"/>
            </a:ext>
          </a:extLst>
        </xdr:cNvPr>
        <xdr:cNvSpPr/>
      </xdr:nvSpPr>
      <xdr:spPr>
        <a:xfrm>
          <a:off x="19904710" y="6497066"/>
          <a:ext cx="97790" cy="103504"/>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162560</xdr:rowOff>
    </xdr:from>
    <xdr:to>
      <xdr:col>112</xdr:col>
      <xdr:colOff>38100</xdr:colOff>
      <xdr:row>38</xdr:row>
      <xdr:rowOff>92710</xdr:rowOff>
    </xdr:to>
    <xdr:sp macro="" textlink="">
      <xdr:nvSpPr>
        <xdr:cNvPr id="377" name="フローチャート: 判断 376">
          <a:extLst>
            <a:ext uri="{FF2B5EF4-FFF2-40B4-BE49-F238E27FC236}">
              <a16:creationId xmlns:a16="http://schemas.microsoft.com/office/drawing/2014/main" id="{5FB53B1E-E14A-4EA9-923B-27D77E34209B}"/>
            </a:ext>
          </a:extLst>
        </xdr:cNvPr>
        <xdr:cNvSpPr/>
      </xdr:nvSpPr>
      <xdr:spPr>
        <a:xfrm>
          <a:off x="19161760" y="650811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167132</xdr:rowOff>
    </xdr:from>
    <xdr:to>
      <xdr:col>107</xdr:col>
      <xdr:colOff>101600</xdr:colOff>
      <xdr:row>38</xdr:row>
      <xdr:rowOff>97282</xdr:rowOff>
    </xdr:to>
    <xdr:sp macro="" textlink="">
      <xdr:nvSpPr>
        <xdr:cNvPr id="378" name="フローチャート: 判断 377">
          <a:extLst>
            <a:ext uri="{FF2B5EF4-FFF2-40B4-BE49-F238E27FC236}">
              <a16:creationId xmlns:a16="http://schemas.microsoft.com/office/drawing/2014/main" id="{A1327821-947E-4688-A920-F6E8E395BBCC}"/>
            </a:ext>
          </a:extLst>
        </xdr:cNvPr>
        <xdr:cNvSpPr/>
      </xdr:nvSpPr>
      <xdr:spPr>
        <a:xfrm>
          <a:off x="18345150" y="6514592"/>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157988</xdr:rowOff>
    </xdr:from>
    <xdr:to>
      <xdr:col>102</xdr:col>
      <xdr:colOff>165100</xdr:colOff>
      <xdr:row>38</xdr:row>
      <xdr:rowOff>88138</xdr:rowOff>
    </xdr:to>
    <xdr:sp macro="" textlink="">
      <xdr:nvSpPr>
        <xdr:cNvPr id="379" name="フローチャート: 判断 378">
          <a:extLst>
            <a:ext uri="{FF2B5EF4-FFF2-40B4-BE49-F238E27FC236}">
              <a16:creationId xmlns:a16="http://schemas.microsoft.com/office/drawing/2014/main" id="{E92CC1E5-CDCC-45A7-93AB-87F65AB059FB}"/>
            </a:ext>
          </a:extLst>
        </xdr:cNvPr>
        <xdr:cNvSpPr/>
      </xdr:nvSpPr>
      <xdr:spPr>
        <a:xfrm>
          <a:off x="17547590" y="650354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27686</xdr:rowOff>
    </xdr:from>
    <xdr:to>
      <xdr:col>98</xdr:col>
      <xdr:colOff>38100</xdr:colOff>
      <xdr:row>38</xdr:row>
      <xdr:rowOff>129286</xdr:rowOff>
    </xdr:to>
    <xdr:sp macro="" textlink="">
      <xdr:nvSpPr>
        <xdr:cNvPr id="380" name="フローチャート: 判断 379">
          <a:extLst>
            <a:ext uri="{FF2B5EF4-FFF2-40B4-BE49-F238E27FC236}">
              <a16:creationId xmlns:a16="http://schemas.microsoft.com/office/drawing/2014/main" id="{1142915D-E1F8-41D3-8CB7-3CB3C41F8858}"/>
            </a:ext>
          </a:extLst>
        </xdr:cNvPr>
        <xdr:cNvSpPr/>
      </xdr:nvSpPr>
      <xdr:spPr>
        <a:xfrm>
          <a:off x="16761460" y="6540881"/>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1" name="テキスト ボックス 380">
          <a:extLst>
            <a:ext uri="{FF2B5EF4-FFF2-40B4-BE49-F238E27FC236}">
              <a16:creationId xmlns:a16="http://schemas.microsoft.com/office/drawing/2014/main" id="{9FEAE85A-0F7A-4853-A509-015B6DAAF858}"/>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2" name="テキスト ボックス 381">
          <a:extLst>
            <a:ext uri="{FF2B5EF4-FFF2-40B4-BE49-F238E27FC236}">
              <a16:creationId xmlns:a16="http://schemas.microsoft.com/office/drawing/2014/main" id="{E480370E-C452-4BE1-AB15-F1BFD1FAFE24}"/>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3" name="テキスト ボックス 382">
          <a:extLst>
            <a:ext uri="{FF2B5EF4-FFF2-40B4-BE49-F238E27FC236}">
              <a16:creationId xmlns:a16="http://schemas.microsoft.com/office/drawing/2014/main" id="{5B5CB253-5843-433D-B07F-6E68BF6ED342}"/>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4" name="テキスト ボックス 383">
          <a:extLst>
            <a:ext uri="{FF2B5EF4-FFF2-40B4-BE49-F238E27FC236}">
              <a16:creationId xmlns:a16="http://schemas.microsoft.com/office/drawing/2014/main" id="{2E26EDA0-E299-4F8D-91EC-18B3CFEB130A}"/>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4DB9F60A-824B-4822-BCA3-AB31F55C9429}"/>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139700</xdr:rowOff>
    </xdr:from>
    <xdr:to>
      <xdr:col>116</xdr:col>
      <xdr:colOff>114300</xdr:colOff>
      <xdr:row>39</xdr:row>
      <xdr:rowOff>69850</xdr:rowOff>
    </xdr:to>
    <xdr:sp macro="" textlink="">
      <xdr:nvSpPr>
        <xdr:cNvPr id="386" name="楕円 385">
          <a:extLst>
            <a:ext uri="{FF2B5EF4-FFF2-40B4-BE49-F238E27FC236}">
              <a16:creationId xmlns:a16="http://schemas.microsoft.com/office/drawing/2014/main" id="{3FD7EE5B-72ED-467C-9F69-D5EF60A98D99}"/>
            </a:ext>
          </a:extLst>
        </xdr:cNvPr>
        <xdr:cNvSpPr/>
      </xdr:nvSpPr>
      <xdr:spPr>
        <a:xfrm>
          <a:off x="19904710" y="66509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118127</xdr:rowOff>
    </xdr:from>
    <xdr:ext cx="469744" cy="259045"/>
    <xdr:sp macro="" textlink="">
      <xdr:nvSpPr>
        <xdr:cNvPr id="387" name="【認定こども園・幼稚園・保育所】&#10;一人当たり面積該当値テキスト">
          <a:extLst>
            <a:ext uri="{FF2B5EF4-FFF2-40B4-BE49-F238E27FC236}">
              <a16:creationId xmlns:a16="http://schemas.microsoft.com/office/drawing/2014/main" id="{30E8913A-04AE-4E99-86B8-6FFEAAEC867E}"/>
            </a:ext>
          </a:extLst>
        </xdr:cNvPr>
        <xdr:cNvSpPr txBox="1"/>
      </xdr:nvSpPr>
      <xdr:spPr>
        <a:xfrm>
          <a:off x="19985990" y="6635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151130</xdr:rowOff>
    </xdr:from>
    <xdr:to>
      <xdr:col>112</xdr:col>
      <xdr:colOff>38100</xdr:colOff>
      <xdr:row>39</xdr:row>
      <xdr:rowOff>81280</xdr:rowOff>
    </xdr:to>
    <xdr:sp macro="" textlink="">
      <xdr:nvSpPr>
        <xdr:cNvPr id="388" name="楕円 387">
          <a:extLst>
            <a:ext uri="{FF2B5EF4-FFF2-40B4-BE49-F238E27FC236}">
              <a16:creationId xmlns:a16="http://schemas.microsoft.com/office/drawing/2014/main" id="{AB3FF825-EE04-459C-B0AE-08D8CF090D46}"/>
            </a:ext>
          </a:extLst>
        </xdr:cNvPr>
        <xdr:cNvSpPr/>
      </xdr:nvSpPr>
      <xdr:spPr>
        <a:xfrm>
          <a:off x="19161760" y="666623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19050</xdr:rowOff>
    </xdr:from>
    <xdr:to>
      <xdr:col>116</xdr:col>
      <xdr:colOff>63500</xdr:colOff>
      <xdr:row>39</xdr:row>
      <xdr:rowOff>30480</xdr:rowOff>
    </xdr:to>
    <xdr:cxnSp macro="">
      <xdr:nvCxnSpPr>
        <xdr:cNvPr id="389" name="直線コネクタ 388">
          <a:extLst>
            <a:ext uri="{FF2B5EF4-FFF2-40B4-BE49-F238E27FC236}">
              <a16:creationId xmlns:a16="http://schemas.microsoft.com/office/drawing/2014/main" id="{69BE79E6-8E9E-4068-B577-4E46A6E77842}"/>
            </a:ext>
          </a:extLst>
        </xdr:cNvPr>
        <xdr:cNvCxnSpPr/>
      </xdr:nvCxnSpPr>
      <xdr:spPr>
        <a:xfrm flipV="1">
          <a:off x="19204940" y="6701790"/>
          <a:ext cx="74295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160274</xdr:rowOff>
    </xdr:from>
    <xdr:to>
      <xdr:col>107</xdr:col>
      <xdr:colOff>101600</xdr:colOff>
      <xdr:row>39</xdr:row>
      <xdr:rowOff>90424</xdr:rowOff>
    </xdr:to>
    <xdr:sp macro="" textlink="">
      <xdr:nvSpPr>
        <xdr:cNvPr id="390" name="楕円 389">
          <a:extLst>
            <a:ext uri="{FF2B5EF4-FFF2-40B4-BE49-F238E27FC236}">
              <a16:creationId xmlns:a16="http://schemas.microsoft.com/office/drawing/2014/main" id="{F1BB8DDC-D508-495A-84FC-9D0B58745034}"/>
            </a:ext>
          </a:extLst>
        </xdr:cNvPr>
        <xdr:cNvSpPr/>
      </xdr:nvSpPr>
      <xdr:spPr>
        <a:xfrm>
          <a:off x="18345150" y="667727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30480</xdr:rowOff>
    </xdr:from>
    <xdr:to>
      <xdr:col>111</xdr:col>
      <xdr:colOff>177800</xdr:colOff>
      <xdr:row>39</xdr:row>
      <xdr:rowOff>39624</xdr:rowOff>
    </xdr:to>
    <xdr:cxnSp macro="">
      <xdr:nvCxnSpPr>
        <xdr:cNvPr id="391" name="直線コネクタ 390">
          <a:extLst>
            <a:ext uri="{FF2B5EF4-FFF2-40B4-BE49-F238E27FC236}">
              <a16:creationId xmlns:a16="http://schemas.microsoft.com/office/drawing/2014/main" id="{6AF44B86-0475-4961-9509-F86C47B7BD53}"/>
            </a:ext>
          </a:extLst>
        </xdr:cNvPr>
        <xdr:cNvCxnSpPr/>
      </xdr:nvCxnSpPr>
      <xdr:spPr>
        <a:xfrm flipV="1">
          <a:off x="18399760" y="6715125"/>
          <a:ext cx="80518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71120</xdr:rowOff>
    </xdr:from>
    <xdr:to>
      <xdr:col>102</xdr:col>
      <xdr:colOff>165100</xdr:colOff>
      <xdr:row>39</xdr:row>
      <xdr:rowOff>1270</xdr:rowOff>
    </xdr:to>
    <xdr:sp macro="" textlink="">
      <xdr:nvSpPr>
        <xdr:cNvPr id="392" name="楕円 391">
          <a:extLst>
            <a:ext uri="{FF2B5EF4-FFF2-40B4-BE49-F238E27FC236}">
              <a16:creationId xmlns:a16="http://schemas.microsoft.com/office/drawing/2014/main" id="{4B8C625D-D1CE-4A42-BC84-B74B2430D38D}"/>
            </a:ext>
          </a:extLst>
        </xdr:cNvPr>
        <xdr:cNvSpPr/>
      </xdr:nvSpPr>
      <xdr:spPr>
        <a:xfrm>
          <a:off x="17547590" y="658431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121920</xdr:rowOff>
    </xdr:from>
    <xdr:to>
      <xdr:col>107</xdr:col>
      <xdr:colOff>50800</xdr:colOff>
      <xdr:row>39</xdr:row>
      <xdr:rowOff>39624</xdr:rowOff>
    </xdr:to>
    <xdr:cxnSp macro="">
      <xdr:nvCxnSpPr>
        <xdr:cNvPr id="393" name="直線コネクタ 392">
          <a:extLst>
            <a:ext uri="{FF2B5EF4-FFF2-40B4-BE49-F238E27FC236}">
              <a16:creationId xmlns:a16="http://schemas.microsoft.com/office/drawing/2014/main" id="{63469558-D775-4B21-9588-99B984392B36}"/>
            </a:ext>
          </a:extLst>
        </xdr:cNvPr>
        <xdr:cNvCxnSpPr/>
      </xdr:nvCxnSpPr>
      <xdr:spPr>
        <a:xfrm>
          <a:off x="17602200" y="6638925"/>
          <a:ext cx="797560" cy="87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13970</xdr:rowOff>
    </xdr:from>
    <xdr:to>
      <xdr:col>98</xdr:col>
      <xdr:colOff>38100</xdr:colOff>
      <xdr:row>39</xdr:row>
      <xdr:rowOff>115570</xdr:rowOff>
    </xdr:to>
    <xdr:sp macro="" textlink="">
      <xdr:nvSpPr>
        <xdr:cNvPr id="394" name="楕円 393">
          <a:extLst>
            <a:ext uri="{FF2B5EF4-FFF2-40B4-BE49-F238E27FC236}">
              <a16:creationId xmlns:a16="http://schemas.microsoft.com/office/drawing/2014/main" id="{F6AD3E8F-E1F1-4277-80BB-C7F0934E924E}"/>
            </a:ext>
          </a:extLst>
        </xdr:cNvPr>
        <xdr:cNvSpPr/>
      </xdr:nvSpPr>
      <xdr:spPr>
        <a:xfrm>
          <a:off x="16761460" y="67043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121920</xdr:rowOff>
    </xdr:from>
    <xdr:to>
      <xdr:col>102</xdr:col>
      <xdr:colOff>114300</xdr:colOff>
      <xdr:row>39</xdr:row>
      <xdr:rowOff>64770</xdr:rowOff>
    </xdr:to>
    <xdr:cxnSp macro="">
      <xdr:nvCxnSpPr>
        <xdr:cNvPr id="395" name="直線コネクタ 394">
          <a:extLst>
            <a:ext uri="{FF2B5EF4-FFF2-40B4-BE49-F238E27FC236}">
              <a16:creationId xmlns:a16="http://schemas.microsoft.com/office/drawing/2014/main" id="{0C6A8AEE-8DFB-401C-AF66-A6FD4E74D92B}"/>
            </a:ext>
          </a:extLst>
        </xdr:cNvPr>
        <xdr:cNvCxnSpPr/>
      </xdr:nvCxnSpPr>
      <xdr:spPr>
        <a:xfrm flipV="1">
          <a:off x="16804640" y="6638925"/>
          <a:ext cx="797560" cy="1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36</xdr:row>
      <xdr:rowOff>109237</xdr:rowOff>
    </xdr:from>
    <xdr:ext cx="469744" cy="259045"/>
    <xdr:sp macro="" textlink="">
      <xdr:nvSpPr>
        <xdr:cNvPr id="396" name="n_1aveValue【認定こども園・幼稚園・保育所】&#10;一人当たり面積">
          <a:extLst>
            <a:ext uri="{FF2B5EF4-FFF2-40B4-BE49-F238E27FC236}">
              <a16:creationId xmlns:a16="http://schemas.microsoft.com/office/drawing/2014/main" id="{B53494DD-501D-486B-BB3F-0B624E4C2C15}"/>
            </a:ext>
          </a:extLst>
        </xdr:cNvPr>
        <xdr:cNvSpPr txBox="1"/>
      </xdr:nvSpPr>
      <xdr:spPr>
        <a:xfrm>
          <a:off x="18982132" y="6279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113809</xdr:rowOff>
    </xdr:from>
    <xdr:ext cx="469744" cy="259045"/>
    <xdr:sp macro="" textlink="">
      <xdr:nvSpPr>
        <xdr:cNvPr id="397" name="n_2aveValue【認定こども園・幼稚園・保育所】&#10;一人当たり面積">
          <a:extLst>
            <a:ext uri="{FF2B5EF4-FFF2-40B4-BE49-F238E27FC236}">
              <a16:creationId xmlns:a16="http://schemas.microsoft.com/office/drawing/2014/main" id="{883CBC0E-5F4A-45F3-9626-3EC23082CB8B}"/>
            </a:ext>
          </a:extLst>
        </xdr:cNvPr>
        <xdr:cNvSpPr txBox="1"/>
      </xdr:nvSpPr>
      <xdr:spPr>
        <a:xfrm>
          <a:off x="18182032" y="6286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104665</xdr:rowOff>
    </xdr:from>
    <xdr:ext cx="469744" cy="259045"/>
    <xdr:sp macro="" textlink="">
      <xdr:nvSpPr>
        <xdr:cNvPr id="398" name="n_3aveValue【認定こども園・幼稚園・保育所】&#10;一人当たり面積">
          <a:extLst>
            <a:ext uri="{FF2B5EF4-FFF2-40B4-BE49-F238E27FC236}">
              <a16:creationId xmlns:a16="http://schemas.microsoft.com/office/drawing/2014/main" id="{9E38D4C2-8600-474E-B417-6072E32FF9AE}"/>
            </a:ext>
          </a:extLst>
        </xdr:cNvPr>
        <xdr:cNvSpPr txBox="1"/>
      </xdr:nvSpPr>
      <xdr:spPr>
        <a:xfrm>
          <a:off x="17384472" y="6274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145813</xdr:rowOff>
    </xdr:from>
    <xdr:ext cx="469744" cy="259045"/>
    <xdr:sp macro="" textlink="">
      <xdr:nvSpPr>
        <xdr:cNvPr id="399" name="n_4aveValue【認定こども園・幼稚園・保育所】&#10;一人当たり面積">
          <a:extLst>
            <a:ext uri="{FF2B5EF4-FFF2-40B4-BE49-F238E27FC236}">
              <a16:creationId xmlns:a16="http://schemas.microsoft.com/office/drawing/2014/main" id="{059945D3-5C08-4B26-B4EE-933D4F1B767B}"/>
            </a:ext>
          </a:extLst>
        </xdr:cNvPr>
        <xdr:cNvSpPr txBox="1"/>
      </xdr:nvSpPr>
      <xdr:spPr>
        <a:xfrm>
          <a:off x="16588817" y="6316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72407</xdr:rowOff>
    </xdr:from>
    <xdr:ext cx="469744" cy="259045"/>
    <xdr:sp macro="" textlink="">
      <xdr:nvSpPr>
        <xdr:cNvPr id="400" name="n_1mainValue【認定こども園・幼稚園・保育所】&#10;一人当たり面積">
          <a:extLst>
            <a:ext uri="{FF2B5EF4-FFF2-40B4-BE49-F238E27FC236}">
              <a16:creationId xmlns:a16="http://schemas.microsoft.com/office/drawing/2014/main" id="{0A663799-42E1-4DF2-9C1C-18A41CD13A42}"/>
            </a:ext>
          </a:extLst>
        </xdr:cNvPr>
        <xdr:cNvSpPr txBox="1"/>
      </xdr:nvSpPr>
      <xdr:spPr>
        <a:xfrm>
          <a:off x="18982132" y="6758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81551</xdr:rowOff>
    </xdr:from>
    <xdr:ext cx="469744" cy="259045"/>
    <xdr:sp macro="" textlink="">
      <xdr:nvSpPr>
        <xdr:cNvPr id="401" name="n_2mainValue【認定こども園・幼稚園・保育所】&#10;一人当たり面積">
          <a:extLst>
            <a:ext uri="{FF2B5EF4-FFF2-40B4-BE49-F238E27FC236}">
              <a16:creationId xmlns:a16="http://schemas.microsoft.com/office/drawing/2014/main" id="{098C1308-3920-4CE1-8B29-FD64C6CB15E7}"/>
            </a:ext>
          </a:extLst>
        </xdr:cNvPr>
        <xdr:cNvSpPr txBox="1"/>
      </xdr:nvSpPr>
      <xdr:spPr>
        <a:xfrm>
          <a:off x="18182032" y="67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163847</xdr:rowOff>
    </xdr:from>
    <xdr:ext cx="469744" cy="259045"/>
    <xdr:sp macro="" textlink="">
      <xdr:nvSpPr>
        <xdr:cNvPr id="402" name="n_3mainValue【認定こども園・幼稚園・保育所】&#10;一人当たり面積">
          <a:extLst>
            <a:ext uri="{FF2B5EF4-FFF2-40B4-BE49-F238E27FC236}">
              <a16:creationId xmlns:a16="http://schemas.microsoft.com/office/drawing/2014/main" id="{82AD8BD9-8AD0-47E8-8051-3150F3A03301}"/>
            </a:ext>
          </a:extLst>
        </xdr:cNvPr>
        <xdr:cNvSpPr txBox="1"/>
      </xdr:nvSpPr>
      <xdr:spPr>
        <a:xfrm>
          <a:off x="17384472" y="6682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106697</xdr:rowOff>
    </xdr:from>
    <xdr:ext cx="469744" cy="259045"/>
    <xdr:sp macro="" textlink="">
      <xdr:nvSpPr>
        <xdr:cNvPr id="403" name="n_4mainValue【認定こども園・幼稚園・保育所】&#10;一人当たり面積">
          <a:extLst>
            <a:ext uri="{FF2B5EF4-FFF2-40B4-BE49-F238E27FC236}">
              <a16:creationId xmlns:a16="http://schemas.microsoft.com/office/drawing/2014/main" id="{BCA7DB66-A95E-4C6F-933F-D56A8B00595D}"/>
            </a:ext>
          </a:extLst>
        </xdr:cNvPr>
        <xdr:cNvSpPr txBox="1"/>
      </xdr:nvSpPr>
      <xdr:spPr>
        <a:xfrm>
          <a:off x="16588817" y="6791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4" name="正方形/長方形 403">
          <a:extLst>
            <a:ext uri="{FF2B5EF4-FFF2-40B4-BE49-F238E27FC236}">
              <a16:creationId xmlns:a16="http://schemas.microsoft.com/office/drawing/2014/main" id="{FD9D90D8-87A3-4B66-A347-35C82400E839}"/>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5" name="正方形/長方形 404">
          <a:extLst>
            <a:ext uri="{FF2B5EF4-FFF2-40B4-BE49-F238E27FC236}">
              <a16:creationId xmlns:a16="http://schemas.microsoft.com/office/drawing/2014/main" id="{C204FC21-A836-4796-80BD-ED50DD119A36}"/>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6" name="正方形/長方形 405">
          <a:extLst>
            <a:ext uri="{FF2B5EF4-FFF2-40B4-BE49-F238E27FC236}">
              <a16:creationId xmlns:a16="http://schemas.microsoft.com/office/drawing/2014/main" id="{8530DAA1-3828-42E4-B70D-C9A89A8F01C1}"/>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7" name="正方形/長方形 406">
          <a:extLst>
            <a:ext uri="{FF2B5EF4-FFF2-40B4-BE49-F238E27FC236}">
              <a16:creationId xmlns:a16="http://schemas.microsoft.com/office/drawing/2014/main" id="{BF32BD8F-BB33-4A2A-B69C-C1501F8ADCE9}"/>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08" name="正方形/長方形 407">
          <a:extLst>
            <a:ext uri="{FF2B5EF4-FFF2-40B4-BE49-F238E27FC236}">
              <a16:creationId xmlns:a16="http://schemas.microsoft.com/office/drawing/2014/main" id="{75B78A2C-6591-47A5-9B36-30ADA436B071}"/>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09" name="正方形/長方形 408">
          <a:extLst>
            <a:ext uri="{FF2B5EF4-FFF2-40B4-BE49-F238E27FC236}">
              <a16:creationId xmlns:a16="http://schemas.microsoft.com/office/drawing/2014/main" id="{5E3D9F83-7745-4368-987A-D48B12083ED1}"/>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0" name="正方形/長方形 409">
          <a:extLst>
            <a:ext uri="{FF2B5EF4-FFF2-40B4-BE49-F238E27FC236}">
              <a16:creationId xmlns:a16="http://schemas.microsoft.com/office/drawing/2014/main" id="{2E036151-3EB9-4EEB-A9E7-1F8D0A19CFD9}"/>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1" name="正方形/長方形 410">
          <a:extLst>
            <a:ext uri="{FF2B5EF4-FFF2-40B4-BE49-F238E27FC236}">
              <a16:creationId xmlns:a16="http://schemas.microsoft.com/office/drawing/2014/main" id="{67E2FF30-5885-4734-8C0E-478036B7DB60}"/>
            </a:ext>
          </a:extLst>
        </xdr:cNvPr>
        <xdr:cNvSpPr/>
      </xdr:nvSpPr>
      <xdr:spPr>
        <a:xfrm>
          <a:off x="11203940" y="914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12" name="正方形/長方形 411">
          <a:extLst>
            <a:ext uri="{FF2B5EF4-FFF2-40B4-BE49-F238E27FC236}">
              <a16:creationId xmlns:a16="http://schemas.microsoft.com/office/drawing/2014/main" id="{6186C0E1-0B6E-4CA9-BC9F-9343DBA724F7}"/>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13" name="正方形/長方形 412">
          <a:extLst>
            <a:ext uri="{FF2B5EF4-FFF2-40B4-BE49-F238E27FC236}">
              <a16:creationId xmlns:a16="http://schemas.microsoft.com/office/drawing/2014/main" id="{5DBFC751-B10C-4A4D-AA88-781BB4254B23}"/>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14" name="正方形/長方形 413">
          <a:extLst>
            <a:ext uri="{FF2B5EF4-FFF2-40B4-BE49-F238E27FC236}">
              <a16:creationId xmlns:a16="http://schemas.microsoft.com/office/drawing/2014/main" id="{D1F8DAB9-CEC4-4724-B561-2083FAC89730}"/>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15" name="正方形/長方形 414">
          <a:extLst>
            <a:ext uri="{FF2B5EF4-FFF2-40B4-BE49-F238E27FC236}">
              <a16:creationId xmlns:a16="http://schemas.microsoft.com/office/drawing/2014/main" id="{19ED1771-93C7-4628-9BF9-2079F0719797}"/>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16" name="正方形/長方形 415">
          <a:extLst>
            <a:ext uri="{FF2B5EF4-FFF2-40B4-BE49-F238E27FC236}">
              <a16:creationId xmlns:a16="http://schemas.microsoft.com/office/drawing/2014/main" id="{4E1F4D67-BDD8-4C0E-8FBB-8A0121FFA5B1}"/>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17" name="正方形/長方形 416">
          <a:extLst>
            <a:ext uri="{FF2B5EF4-FFF2-40B4-BE49-F238E27FC236}">
              <a16:creationId xmlns:a16="http://schemas.microsoft.com/office/drawing/2014/main" id="{E3418017-8FA0-4433-AD3B-3A7E5051EE7F}"/>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18" name="正方形/長方形 417">
          <a:extLst>
            <a:ext uri="{FF2B5EF4-FFF2-40B4-BE49-F238E27FC236}">
              <a16:creationId xmlns:a16="http://schemas.microsoft.com/office/drawing/2014/main" id="{DB9576B4-952D-416D-959F-4508DF7AC3DA}"/>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19" name="正方形/長方形 418">
          <a:extLst>
            <a:ext uri="{FF2B5EF4-FFF2-40B4-BE49-F238E27FC236}">
              <a16:creationId xmlns:a16="http://schemas.microsoft.com/office/drawing/2014/main" id="{F2834CDC-5F43-4ABA-A87D-3B8E72770AA7}"/>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20" name="テキスト ボックス 419">
          <a:extLst>
            <a:ext uri="{FF2B5EF4-FFF2-40B4-BE49-F238E27FC236}">
              <a16:creationId xmlns:a16="http://schemas.microsoft.com/office/drawing/2014/main" id="{73501E68-CB3C-47AD-AD5B-044286A52CD2}"/>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21" name="直線コネクタ 420">
          <a:extLst>
            <a:ext uri="{FF2B5EF4-FFF2-40B4-BE49-F238E27FC236}">
              <a16:creationId xmlns:a16="http://schemas.microsoft.com/office/drawing/2014/main" id="{CD3AE9BA-8E6F-48A5-8567-75F4E90F5F00}"/>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22" name="テキスト ボックス 421">
          <a:extLst>
            <a:ext uri="{FF2B5EF4-FFF2-40B4-BE49-F238E27FC236}">
              <a16:creationId xmlns:a16="http://schemas.microsoft.com/office/drawing/2014/main" id="{4477A899-DDFF-4BBC-AD92-7A5CD4F3988E}"/>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423" name="直線コネクタ 422">
          <a:extLst>
            <a:ext uri="{FF2B5EF4-FFF2-40B4-BE49-F238E27FC236}">
              <a16:creationId xmlns:a16="http://schemas.microsoft.com/office/drawing/2014/main" id="{EBC7B96E-1CB4-45EA-A8E5-E077A8C38159}"/>
            </a:ext>
          </a:extLst>
        </xdr:cNvPr>
        <xdr:cNvCxnSpPr/>
      </xdr:nvCxnSpPr>
      <xdr:spPr>
        <a:xfrm>
          <a:off x="164592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24" name="テキスト ボックス 423">
          <a:extLst>
            <a:ext uri="{FF2B5EF4-FFF2-40B4-BE49-F238E27FC236}">
              <a16:creationId xmlns:a16="http://schemas.microsoft.com/office/drawing/2014/main" id="{12AB5CBF-783F-4202-8DC8-D58BC5D0CB39}"/>
            </a:ext>
          </a:extLst>
        </xdr:cNvPr>
        <xdr:cNvSpPr txBox="1"/>
      </xdr:nvSpPr>
      <xdr:spPr>
        <a:xfrm>
          <a:off x="160472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25" name="直線コネクタ 424">
          <a:extLst>
            <a:ext uri="{FF2B5EF4-FFF2-40B4-BE49-F238E27FC236}">
              <a16:creationId xmlns:a16="http://schemas.microsoft.com/office/drawing/2014/main" id="{1E8ADD7A-6422-41B1-9BF4-F3F752239B9E}"/>
            </a:ext>
          </a:extLst>
        </xdr:cNvPr>
        <xdr:cNvCxnSpPr/>
      </xdr:nvCxnSpPr>
      <xdr:spPr>
        <a:xfrm>
          <a:off x="164592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26" name="テキスト ボックス 425">
          <a:extLst>
            <a:ext uri="{FF2B5EF4-FFF2-40B4-BE49-F238E27FC236}">
              <a16:creationId xmlns:a16="http://schemas.microsoft.com/office/drawing/2014/main" id="{E9308948-0A95-4D11-B667-C23769AD1508}"/>
            </a:ext>
          </a:extLst>
        </xdr:cNvPr>
        <xdr:cNvSpPr txBox="1"/>
      </xdr:nvSpPr>
      <xdr:spPr>
        <a:xfrm>
          <a:off x="16047266"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27" name="直線コネクタ 426">
          <a:extLst>
            <a:ext uri="{FF2B5EF4-FFF2-40B4-BE49-F238E27FC236}">
              <a16:creationId xmlns:a16="http://schemas.microsoft.com/office/drawing/2014/main" id="{3A9404D6-5747-40E1-90F7-9E77092C6D1C}"/>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28" name="テキスト ボックス 427">
          <a:extLst>
            <a:ext uri="{FF2B5EF4-FFF2-40B4-BE49-F238E27FC236}">
              <a16:creationId xmlns:a16="http://schemas.microsoft.com/office/drawing/2014/main" id="{3A267EAF-8477-4D73-943D-2541870D7F28}"/>
            </a:ext>
          </a:extLst>
        </xdr:cNvPr>
        <xdr:cNvSpPr txBox="1"/>
      </xdr:nvSpPr>
      <xdr:spPr>
        <a:xfrm>
          <a:off x="16047266"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29" name="直線コネクタ 428">
          <a:extLst>
            <a:ext uri="{FF2B5EF4-FFF2-40B4-BE49-F238E27FC236}">
              <a16:creationId xmlns:a16="http://schemas.microsoft.com/office/drawing/2014/main" id="{99D413D5-DBB1-4BFB-BB9F-4D08E6DF750A}"/>
            </a:ext>
          </a:extLst>
        </xdr:cNvPr>
        <xdr:cNvCxnSpPr/>
      </xdr:nvCxnSpPr>
      <xdr:spPr>
        <a:xfrm>
          <a:off x="164592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30" name="テキスト ボックス 429">
          <a:extLst>
            <a:ext uri="{FF2B5EF4-FFF2-40B4-BE49-F238E27FC236}">
              <a16:creationId xmlns:a16="http://schemas.microsoft.com/office/drawing/2014/main" id="{EC4F04A0-E161-4C93-883A-31EA76DC0C02}"/>
            </a:ext>
          </a:extLst>
        </xdr:cNvPr>
        <xdr:cNvSpPr txBox="1"/>
      </xdr:nvSpPr>
      <xdr:spPr>
        <a:xfrm>
          <a:off x="16047266"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31" name="直線コネクタ 430">
          <a:extLst>
            <a:ext uri="{FF2B5EF4-FFF2-40B4-BE49-F238E27FC236}">
              <a16:creationId xmlns:a16="http://schemas.microsoft.com/office/drawing/2014/main" id="{541A443B-09AE-4644-803B-700AED55CF71}"/>
            </a:ext>
          </a:extLst>
        </xdr:cNvPr>
        <xdr:cNvCxnSpPr/>
      </xdr:nvCxnSpPr>
      <xdr:spPr>
        <a:xfrm>
          <a:off x="164592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32" name="テキスト ボックス 431">
          <a:extLst>
            <a:ext uri="{FF2B5EF4-FFF2-40B4-BE49-F238E27FC236}">
              <a16:creationId xmlns:a16="http://schemas.microsoft.com/office/drawing/2014/main" id="{2ADFF2FC-A1F3-47B6-BB2E-D4F7B371AF9C}"/>
            </a:ext>
          </a:extLst>
        </xdr:cNvPr>
        <xdr:cNvSpPr txBox="1"/>
      </xdr:nvSpPr>
      <xdr:spPr>
        <a:xfrm>
          <a:off x="16047266"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33" name="直線コネクタ 432">
          <a:extLst>
            <a:ext uri="{FF2B5EF4-FFF2-40B4-BE49-F238E27FC236}">
              <a16:creationId xmlns:a16="http://schemas.microsoft.com/office/drawing/2014/main" id="{4FDD6260-1760-442D-A8F1-6C1E78292230}"/>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34" name="テキスト ボックス 433">
          <a:extLst>
            <a:ext uri="{FF2B5EF4-FFF2-40B4-BE49-F238E27FC236}">
              <a16:creationId xmlns:a16="http://schemas.microsoft.com/office/drawing/2014/main" id="{9D963034-FB7D-4722-A462-8AA49B3DF72C}"/>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35" name="【学校施設】&#10;一人当たり面積グラフ枠">
          <a:extLst>
            <a:ext uri="{FF2B5EF4-FFF2-40B4-BE49-F238E27FC236}">
              <a16:creationId xmlns:a16="http://schemas.microsoft.com/office/drawing/2014/main" id="{082C64A4-395D-4A8C-8558-8978FE64270F}"/>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137541</xdr:rowOff>
    </xdr:from>
    <xdr:to>
      <xdr:col>116</xdr:col>
      <xdr:colOff>62864</xdr:colOff>
      <xdr:row>63</xdr:row>
      <xdr:rowOff>93726</xdr:rowOff>
    </xdr:to>
    <xdr:cxnSp macro="">
      <xdr:nvCxnSpPr>
        <xdr:cNvPr id="436" name="直線コネクタ 435">
          <a:extLst>
            <a:ext uri="{FF2B5EF4-FFF2-40B4-BE49-F238E27FC236}">
              <a16:creationId xmlns:a16="http://schemas.microsoft.com/office/drawing/2014/main" id="{34EBBDA2-4CDE-452A-A1B4-3EBA74189DFE}"/>
            </a:ext>
          </a:extLst>
        </xdr:cNvPr>
        <xdr:cNvCxnSpPr/>
      </xdr:nvCxnSpPr>
      <xdr:spPr>
        <a:xfrm flipV="1">
          <a:off x="19947254" y="9734931"/>
          <a:ext cx="0" cy="1163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97553</xdr:rowOff>
    </xdr:from>
    <xdr:ext cx="469744" cy="259045"/>
    <xdr:sp macro="" textlink="">
      <xdr:nvSpPr>
        <xdr:cNvPr id="437" name="【学校施設】&#10;一人当たり面積最小値テキスト">
          <a:extLst>
            <a:ext uri="{FF2B5EF4-FFF2-40B4-BE49-F238E27FC236}">
              <a16:creationId xmlns:a16="http://schemas.microsoft.com/office/drawing/2014/main" id="{F2333AC2-9519-4547-959F-B011094471CF}"/>
            </a:ext>
          </a:extLst>
        </xdr:cNvPr>
        <xdr:cNvSpPr txBox="1"/>
      </xdr:nvSpPr>
      <xdr:spPr>
        <a:xfrm>
          <a:off x="19985990" y="10895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93726</xdr:rowOff>
    </xdr:from>
    <xdr:to>
      <xdr:col>116</xdr:col>
      <xdr:colOff>152400</xdr:colOff>
      <xdr:row>63</xdr:row>
      <xdr:rowOff>93726</xdr:rowOff>
    </xdr:to>
    <xdr:cxnSp macro="">
      <xdr:nvCxnSpPr>
        <xdr:cNvPr id="438" name="直線コネクタ 437">
          <a:extLst>
            <a:ext uri="{FF2B5EF4-FFF2-40B4-BE49-F238E27FC236}">
              <a16:creationId xmlns:a16="http://schemas.microsoft.com/office/drawing/2014/main" id="{89C947EF-70AF-4D72-8CCE-CE15FDE1C8C0}"/>
            </a:ext>
          </a:extLst>
        </xdr:cNvPr>
        <xdr:cNvCxnSpPr/>
      </xdr:nvCxnSpPr>
      <xdr:spPr>
        <a:xfrm>
          <a:off x="19885660" y="108988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84218</xdr:rowOff>
    </xdr:from>
    <xdr:ext cx="469744" cy="259045"/>
    <xdr:sp macro="" textlink="">
      <xdr:nvSpPr>
        <xdr:cNvPr id="439" name="【学校施設】&#10;一人当たり面積最大値テキスト">
          <a:extLst>
            <a:ext uri="{FF2B5EF4-FFF2-40B4-BE49-F238E27FC236}">
              <a16:creationId xmlns:a16="http://schemas.microsoft.com/office/drawing/2014/main" id="{B2F98384-A2DF-495D-AE7D-CAE502DBD452}"/>
            </a:ext>
          </a:extLst>
        </xdr:cNvPr>
        <xdr:cNvSpPr txBox="1"/>
      </xdr:nvSpPr>
      <xdr:spPr>
        <a:xfrm>
          <a:off x="19985990" y="9515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137541</xdr:rowOff>
    </xdr:from>
    <xdr:to>
      <xdr:col>116</xdr:col>
      <xdr:colOff>152400</xdr:colOff>
      <xdr:row>56</xdr:row>
      <xdr:rowOff>137541</xdr:rowOff>
    </xdr:to>
    <xdr:cxnSp macro="">
      <xdr:nvCxnSpPr>
        <xdr:cNvPr id="440" name="直線コネクタ 439">
          <a:extLst>
            <a:ext uri="{FF2B5EF4-FFF2-40B4-BE49-F238E27FC236}">
              <a16:creationId xmlns:a16="http://schemas.microsoft.com/office/drawing/2014/main" id="{221DAED1-7F51-4C98-9CA1-F9EC1DC8AF60}"/>
            </a:ext>
          </a:extLst>
        </xdr:cNvPr>
        <xdr:cNvCxnSpPr/>
      </xdr:nvCxnSpPr>
      <xdr:spPr>
        <a:xfrm>
          <a:off x="19885660" y="97349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138193</xdr:rowOff>
    </xdr:from>
    <xdr:ext cx="469744" cy="259045"/>
    <xdr:sp macro="" textlink="">
      <xdr:nvSpPr>
        <xdr:cNvPr id="441" name="【学校施設】&#10;一人当たり面積平均値テキスト">
          <a:extLst>
            <a:ext uri="{FF2B5EF4-FFF2-40B4-BE49-F238E27FC236}">
              <a16:creationId xmlns:a16="http://schemas.microsoft.com/office/drawing/2014/main" id="{8DFA9A53-8FDE-4A69-B9BF-4E4865AE61EF}"/>
            </a:ext>
          </a:extLst>
        </xdr:cNvPr>
        <xdr:cNvSpPr txBox="1"/>
      </xdr:nvSpPr>
      <xdr:spPr>
        <a:xfrm>
          <a:off x="19985990" y="10421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115316</xdr:rowOff>
    </xdr:from>
    <xdr:to>
      <xdr:col>116</xdr:col>
      <xdr:colOff>114300</xdr:colOff>
      <xdr:row>62</xdr:row>
      <xdr:rowOff>45466</xdr:rowOff>
    </xdr:to>
    <xdr:sp macro="" textlink="">
      <xdr:nvSpPr>
        <xdr:cNvPr id="442" name="フローチャート: 判断 441">
          <a:extLst>
            <a:ext uri="{FF2B5EF4-FFF2-40B4-BE49-F238E27FC236}">
              <a16:creationId xmlns:a16="http://schemas.microsoft.com/office/drawing/2014/main" id="{7F3442A5-6E3A-42CD-AC92-A71E9920460F}"/>
            </a:ext>
          </a:extLst>
        </xdr:cNvPr>
        <xdr:cNvSpPr/>
      </xdr:nvSpPr>
      <xdr:spPr>
        <a:xfrm>
          <a:off x="19904710" y="1057376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123317</xdr:rowOff>
    </xdr:from>
    <xdr:to>
      <xdr:col>112</xdr:col>
      <xdr:colOff>38100</xdr:colOff>
      <xdr:row>62</xdr:row>
      <xdr:rowOff>53467</xdr:rowOff>
    </xdr:to>
    <xdr:sp macro="" textlink="">
      <xdr:nvSpPr>
        <xdr:cNvPr id="443" name="フローチャート: 判断 442">
          <a:extLst>
            <a:ext uri="{FF2B5EF4-FFF2-40B4-BE49-F238E27FC236}">
              <a16:creationId xmlns:a16="http://schemas.microsoft.com/office/drawing/2014/main" id="{BE54F4F7-CD74-41E2-ADFA-5ECA00AC38BF}"/>
            </a:ext>
          </a:extLst>
        </xdr:cNvPr>
        <xdr:cNvSpPr/>
      </xdr:nvSpPr>
      <xdr:spPr>
        <a:xfrm>
          <a:off x="19161760" y="1058367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144272</xdr:rowOff>
    </xdr:from>
    <xdr:to>
      <xdr:col>107</xdr:col>
      <xdr:colOff>101600</xdr:colOff>
      <xdr:row>62</xdr:row>
      <xdr:rowOff>74422</xdr:rowOff>
    </xdr:to>
    <xdr:sp macro="" textlink="">
      <xdr:nvSpPr>
        <xdr:cNvPr id="444" name="フローチャート: 判断 443">
          <a:extLst>
            <a:ext uri="{FF2B5EF4-FFF2-40B4-BE49-F238E27FC236}">
              <a16:creationId xmlns:a16="http://schemas.microsoft.com/office/drawing/2014/main" id="{330DCDF9-1345-4556-882E-B0F671BA6DDF}"/>
            </a:ext>
          </a:extLst>
        </xdr:cNvPr>
        <xdr:cNvSpPr/>
      </xdr:nvSpPr>
      <xdr:spPr>
        <a:xfrm>
          <a:off x="18345150" y="1060081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159131</xdr:rowOff>
    </xdr:from>
    <xdr:to>
      <xdr:col>102</xdr:col>
      <xdr:colOff>165100</xdr:colOff>
      <xdr:row>62</xdr:row>
      <xdr:rowOff>89281</xdr:rowOff>
    </xdr:to>
    <xdr:sp macro="" textlink="">
      <xdr:nvSpPr>
        <xdr:cNvPr id="445" name="フローチャート: 判断 444">
          <a:extLst>
            <a:ext uri="{FF2B5EF4-FFF2-40B4-BE49-F238E27FC236}">
              <a16:creationId xmlns:a16="http://schemas.microsoft.com/office/drawing/2014/main" id="{FE9E2A6A-7928-4336-9511-F50FA40107F4}"/>
            </a:ext>
          </a:extLst>
        </xdr:cNvPr>
        <xdr:cNvSpPr/>
      </xdr:nvSpPr>
      <xdr:spPr>
        <a:xfrm>
          <a:off x="17547590" y="1061948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6731</xdr:rowOff>
    </xdr:from>
    <xdr:to>
      <xdr:col>98</xdr:col>
      <xdr:colOff>38100</xdr:colOff>
      <xdr:row>62</xdr:row>
      <xdr:rowOff>108331</xdr:rowOff>
    </xdr:to>
    <xdr:sp macro="" textlink="">
      <xdr:nvSpPr>
        <xdr:cNvPr id="446" name="フローチャート: 判断 445">
          <a:extLst>
            <a:ext uri="{FF2B5EF4-FFF2-40B4-BE49-F238E27FC236}">
              <a16:creationId xmlns:a16="http://schemas.microsoft.com/office/drawing/2014/main" id="{6BED1BB2-53C2-4BC9-8A9C-1838CFC57E88}"/>
            </a:ext>
          </a:extLst>
        </xdr:cNvPr>
        <xdr:cNvSpPr/>
      </xdr:nvSpPr>
      <xdr:spPr>
        <a:xfrm>
          <a:off x="16761460" y="1063853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3815A1E0-D9B9-4C80-B9BA-1B5DEA8C3405}"/>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06F10B98-56B4-4411-A955-443060F2B895}"/>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39DDC54C-66B0-43B2-BDDF-8EBB69A474C8}"/>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4A63E747-9007-4927-9A5B-17B896D6D01E}"/>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BA394682-F243-4525-BD7E-05EA98391844}"/>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45212</xdr:rowOff>
    </xdr:from>
    <xdr:to>
      <xdr:col>116</xdr:col>
      <xdr:colOff>114300</xdr:colOff>
      <xdr:row>62</xdr:row>
      <xdr:rowOff>146812</xdr:rowOff>
    </xdr:to>
    <xdr:sp macro="" textlink="">
      <xdr:nvSpPr>
        <xdr:cNvPr id="452" name="楕円 451">
          <a:extLst>
            <a:ext uri="{FF2B5EF4-FFF2-40B4-BE49-F238E27FC236}">
              <a16:creationId xmlns:a16="http://schemas.microsoft.com/office/drawing/2014/main" id="{0D0AE88F-1CF1-4ACC-B4CA-3F0E3CB69CF8}"/>
            </a:ext>
          </a:extLst>
        </xdr:cNvPr>
        <xdr:cNvSpPr/>
      </xdr:nvSpPr>
      <xdr:spPr>
        <a:xfrm>
          <a:off x="19904710" y="1067701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23639</xdr:rowOff>
    </xdr:from>
    <xdr:ext cx="469744" cy="259045"/>
    <xdr:sp macro="" textlink="">
      <xdr:nvSpPr>
        <xdr:cNvPr id="453" name="【学校施設】&#10;一人当たり面積該当値テキスト">
          <a:extLst>
            <a:ext uri="{FF2B5EF4-FFF2-40B4-BE49-F238E27FC236}">
              <a16:creationId xmlns:a16="http://schemas.microsoft.com/office/drawing/2014/main" id="{60CC0A03-109A-48E2-85D7-2966948CD908}"/>
            </a:ext>
          </a:extLst>
        </xdr:cNvPr>
        <xdr:cNvSpPr txBox="1"/>
      </xdr:nvSpPr>
      <xdr:spPr>
        <a:xfrm>
          <a:off x="19985990" y="10649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60833</xdr:rowOff>
    </xdr:from>
    <xdr:to>
      <xdr:col>112</xdr:col>
      <xdr:colOff>38100</xdr:colOff>
      <xdr:row>62</xdr:row>
      <xdr:rowOff>162433</xdr:rowOff>
    </xdr:to>
    <xdr:sp macro="" textlink="">
      <xdr:nvSpPr>
        <xdr:cNvPr id="454" name="楕円 453">
          <a:extLst>
            <a:ext uri="{FF2B5EF4-FFF2-40B4-BE49-F238E27FC236}">
              <a16:creationId xmlns:a16="http://schemas.microsoft.com/office/drawing/2014/main" id="{476679D5-4E9E-4AF1-82B7-554321BEB203}"/>
            </a:ext>
          </a:extLst>
        </xdr:cNvPr>
        <xdr:cNvSpPr/>
      </xdr:nvSpPr>
      <xdr:spPr>
        <a:xfrm>
          <a:off x="19161760" y="10686923"/>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96012</xdr:rowOff>
    </xdr:from>
    <xdr:to>
      <xdr:col>116</xdr:col>
      <xdr:colOff>63500</xdr:colOff>
      <xdr:row>62</xdr:row>
      <xdr:rowOff>111633</xdr:rowOff>
    </xdr:to>
    <xdr:cxnSp macro="">
      <xdr:nvCxnSpPr>
        <xdr:cNvPr id="455" name="直線コネクタ 454">
          <a:extLst>
            <a:ext uri="{FF2B5EF4-FFF2-40B4-BE49-F238E27FC236}">
              <a16:creationId xmlns:a16="http://schemas.microsoft.com/office/drawing/2014/main" id="{F9DFD030-E6E0-4639-B655-1CBDDCEDDED6}"/>
            </a:ext>
          </a:extLst>
        </xdr:cNvPr>
        <xdr:cNvCxnSpPr/>
      </xdr:nvCxnSpPr>
      <xdr:spPr>
        <a:xfrm flipV="1">
          <a:off x="19204940" y="10722102"/>
          <a:ext cx="742950" cy="19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76073</xdr:rowOff>
    </xdr:from>
    <xdr:to>
      <xdr:col>107</xdr:col>
      <xdr:colOff>101600</xdr:colOff>
      <xdr:row>63</xdr:row>
      <xdr:rowOff>6223</xdr:rowOff>
    </xdr:to>
    <xdr:sp macro="" textlink="">
      <xdr:nvSpPr>
        <xdr:cNvPr id="456" name="楕円 455">
          <a:extLst>
            <a:ext uri="{FF2B5EF4-FFF2-40B4-BE49-F238E27FC236}">
              <a16:creationId xmlns:a16="http://schemas.microsoft.com/office/drawing/2014/main" id="{E1B710E2-3DDA-496A-AF59-68E72D9B2F53}"/>
            </a:ext>
          </a:extLst>
        </xdr:cNvPr>
        <xdr:cNvSpPr/>
      </xdr:nvSpPr>
      <xdr:spPr>
        <a:xfrm>
          <a:off x="18345150" y="1070597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111633</xdr:rowOff>
    </xdr:from>
    <xdr:to>
      <xdr:col>111</xdr:col>
      <xdr:colOff>177800</xdr:colOff>
      <xdr:row>62</xdr:row>
      <xdr:rowOff>126873</xdr:rowOff>
    </xdr:to>
    <xdr:cxnSp macro="">
      <xdr:nvCxnSpPr>
        <xdr:cNvPr id="457" name="直線コネクタ 456">
          <a:extLst>
            <a:ext uri="{FF2B5EF4-FFF2-40B4-BE49-F238E27FC236}">
              <a16:creationId xmlns:a16="http://schemas.microsoft.com/office/drawing/2014/main" id="{57778135-3A61-4106-B520-D0F8F9A539D8}"/>
            </a:ext>
          </a:extLst>
        </xdr:cNvPr>
        <xdr:cNvCxnSpPr/>
      </xdr:nvCxnSpPr>
      <xdr:spPr>
        <a:xfrm flipV="1">
          <a:off x="18399760" y="10741533"/>
          <a:ext cx="80518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72644</xdr:rowOff>
    </xdr:from>
    <xdr:to>
      <xdr:col>102</xdr:col>
      <xdr:colOff>165100</xdr:colOff>
      <xdr:row>63</xdr:row>
      <xdr:rowOff>2794</xdr:rowOff>
    </xdr:to>
    <xdr:sp macro="" textlink="">
      <xdr:nvSpPr>
        <xdr:cNvPr id="458" name="楕円 457">
          <a:extLst>
            <a:ext uri="{FF2B5EF4-FFF2-40B4-BE49-F238E27FC236}">
              <a16:creationId xmlns:a16="http://schemas.microsoft.com/office/drawing/2014/main" id="{655056E0-6BBA-4B40-99AE-0B90E84B9BAB}"/>
            </a:ext>
          </a:extLst>
        </xdr:cNvPr>
        <xdr:cNvSpPr/>
      </xdr:nvSpPr>
      <xdr:spPr>
        <a:xfrm>
          <a:off x="17547590" y="10702544"/>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123444</xdr:rowOff>
    </xdr:from>
    <xdr:to>
      <xdr:col>107</xdr:col>
      <xdr:colOff>50800</xdr:colOff>
      <xdr:row>62</xdr:row>
      <xdr:rowOff>126873</xdr:rowOff>
    </xdr:to>
    <xdr:cxnSp macro="">
      <xdr:nvCxnSpPr>
        <xdr:cNvPr id="459" name="直線コネクタ 458">
          <a:extLst>
            <a:ext uri="{FF2B5EF4-FFF2-40B4-BE49-F238E27FC236}">
              <a16:creationId xmlns:a16="http://schemas.microsoft.com/office/drawing/2014/main" id="{7E136E43-943E-4D1A-BC76-501170212BE9}"/>
            </a:ext>
          </a:extLst>
        </xdr:cNvPr>
        <xdr:cNvCxnSpPr/>
      </xdr:nvCxnSpPr>
      <xdr:spPr>
        <a:xfrm>
          <a:off x="17602200" y="10755249"/>
          <a:ext cx="79756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87503</xdr:rowOff>
    </xdr:from>
    <xdr:to>
      <xdr:col>98</xdr:col>
      <xdr:colOff>38100</xdr:colOff>
      <xdr:row>63</xdr:row>
      <xdr:rowOff>17653</xdr:rowOff>
    </xdr:to>
    <xdr:sp macro="" textlink="">
      <xdr:nvSpPr>
        <xdr:cNvPr id="460" name="楕円 459">
          <a:extLst>
            <a:ext uri="{FF2B5EF4-FFF2-40B4-BE49-F238E27FC236}">
              <a16:creationId xmlns:a16="http://schemas.microsoft.com/office/drawing/2014/main" id="{27D2451A-5379-42BF-BACB-8BCB43C3E404}"/>
            </a:ext>
          </a:extLst>
        </xdr:cNvPr>
        <xdr:cNvSpPr/>
      </xdr:nvSpPr>
      <xdr:spPr>
        <a:xfrm>
          <a:off x="16761460" y="1071930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123444</xdr:rowOff>
    </xdr:from>
    <xdr:to>
      <xdr:col>102</xdr:col>
      <xdr:colOff>114300</xdr:colOff>
      <xdr:row>62</xdr:row>
      <xdr:rowOff>138303</xdr:rowOff>
    </xdr:to>
    <xdr:cxnSp macro="">
      <xdr:nvCxnSpPr>
        <xdr:cNvPr id="461" name="直線コネクタ 460">
          <a:extLst>
            <a:ext uri="{FF2B5EF4-FFF2-40B4-BE49-F238E27FC236}">
              <a16:creationId xmlns:a16="http://schemas.microsoft.com/office/drawing/2014/main" id="{D7F8864E-32EA-4135-BD1A-241F7E1F9291}"/>
            </a:ext>
          </a:extLst>
        </xdr:cNvPr>
        <xdr:cNvCxnSpPr/>
      </xdr:nvCxnSpPr>
      <xdr:spPr>
        <a:xfrm flipV="1">
          <a:off x="16804640" y="10755249"/>
          <a:ext cx="79756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69994</xdr:rowOff>
    </xdr:from>
    <xdr:ext cx="469744" cy="259045"/>
    <xdr:sp macro="" textlink="">
      <xdr:nvSpPr>
        <xdr:cNvPr id="462" name="n_1aveValue【学校施設】&#10;一人当たり面積">
          <a:extLst>
            <a:ext uri="{FF2B5EF4-FFF2-40B4-BE49-F238E27FC236}">
              <a16:creationId xmlns:a16="http://schemas.microsoft.com/office/drawing/2014/main" id="{D17747EC-4808-4437-903A-75204160DC55}"/>
            </a:ext>
          </a:extLst>
        </xdr:cNvPr>
        <xdr:cNvSpPr txBox="1"/>
      </xdr:nvSpPr>
      <xdr:spPr>
        <a:xfrm>
          <a:off x="18982132" y="10355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90949</xdr:rowOff>
    </xdr:from>
    <xdr:ext cx="469744" cy="259045"/>
    <xdr:sp macro="" textlink="">
      <xdr:nvSpPr>
        <xdr:cNvPr id="463" name="n_2aveValue【学校施設】&#10;一人当たり面積">
          <a:extLst>
            <a:ext uri="{FF2B5EF4-FFF2-40B4-BE49-F238E27FC236}">
              <a16:creationId xmlns:a16="http://schemas.microsoft.com/office/drawing/2014/main" id="{4F54C4B3-EED7-4C95-AA13-781F632D2ECA}"/>
            </a:ext>
          </a:extLst>
        </xdr:cNvPr>
        <xdr:cNvSpPr txBox="1"/>
      </xdr:nvSpPr>
      <xdr:spPr>
        <a:xfrm>
          <a:off x="18182032" y="1038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105808</xdr:rowOff>
    </xdr:from>
    <xdr:ext cx="469744" cy="259045"/>
    <xdr:sp macro="" textlink="">
      <xdr:nvSpPr>
        <xdr:cNvPr id="464" name="n_3aveValue【学校施設】&#10;一人当たり面積">
          <a:extLst>
            <a:ext uri="{FF2B5EF4-FFF2-40B4-BE49-F238E27FC236}">
              <a16:creationId xmlns:a16="http://schemas.microsoft.com/office/drawing/2014/main" id="{D961E322-01DC-4B95-8396-BCADB21BBC75}"/>
            </a:ext>
          </a:extLst>
        </xdr:cNvPr>
        <xdr:cNvSpPr txBox="1"/>
      </xdr:nvSpPr>
      <xdr:spPr>
        <a:xfrm>
          <a:off x="17384472" y="10390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124858</xdr:rowOff>
    </xdr:from>
    <xdr:ext cx="469744" cy="259045"/>
    <xdr:sp macro="" textlink="">
      <xdr:nvSpPr>
        <xdr:cNvPr id="465" name="n_4aveValue【学校施設】&#10;一人当たり面積">
          <a:extLst>
            <a:ext uri="{FF2B5EF4-FFF2-40B4-BE49-F238E27FC236}">
              <a16:creationId xmlns:a16="http://schemas.microsoft.com/office/drawing/2014/main" id="{6D8EC401-92D7-445F-8EC2-62D9044BEEA9}"/>
            </a:ext>
          </a:extLst>
        </xdr:cNvPr>
        <xdr:cNvSpPr txBox="1"/>
      </xdr:nvSpPr>
      <xdr:spPr>
        <a:xfrm>
          <a:off x="16588817" y="10413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153560</xdr:rowOff>
    </xdr:from>
    <xdr:ext cx="469744" cy="259045"/>
    <xdr:sp macro="" textlink="">
      <xdr:nvSpPr>
        <xdr:cNvPr id="466" name="n_1mainValue【学校施設】&#10;一人当たり面積">
          <a:extLst>
            <a:ext uri="{FF2B5EF4-FFF2-40B4-BE49-F238E27FC236}">
              <a16:creationId xmlns:a16="http://schemas.microsoft.com/office/drawing/2014/main" id="{50812E50-FC45-4F71-B039-444BD4CB8291}"/>
            </a:ext>
          </a:extLst>
        </xdr:cNvPr>
        <xdr:cNvSpPr txBox="1"/>
      </xdr:nvSpPr>
      <xdr:spPr>
        <a:xfrm>
          <a:off x="18982132" y="10783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168800</xdr:rowOff>
    </xdr:from>
    <xdr:ext cx="469744" cy="259045"/>
    <xdr:sp macro="" textlink="">
      <xdr:nvSpPr>
        <xdr:cNvPr id="467" name="n_2mainValue【学校施設】&#10;一人当たり面積">
          <a:extLst>
            <a:ext uri="{FF2B5EF4-FFF2-40B4-BE49-F238E27FC236}">
              <a16:creationId xmlns:a16="http://schemas.microsoft.com/office/drawing/2014/main" id="{1CC0169D-E0C7-41DD-91B3-FB5EE35B076A}"/>
            </a:ext>
          </a:extLst>
        </xdr:cNvPr>
        <xdr:cNvSpPr txBox="1"/>
      </xdr:nvSpPr>
      <xdr:spPr>
        <a:xfrm>
          <a:off x="18182032" y="10802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165371</xdr:rowOff>
    </xdr:from>
    <xdr:ext cx="469744" cy="259045"/>
    <xdr:sp macro="" textlink="">
      <xdr:nvSpPr>
        <xdr:cNvPr id="468" name="n_3mainValue【学校施設】&#10;一人当たり面積">
          <a:extLst>
            <a:ext uri="{FF2B5EF4-FFF2-40B4-BE49-F238E27FC236}">
              <a16:creationId xmlns:a16="http://schemas.microsoft.com/office/drawing/2014/main" id="{BF36155A-31ED-45DA-AC29-E60E075C097B}"/>
            </a:ext>
          </a:extLst>
        </xdr:cNvPr>
        <xdr:cNvSpPr txBox="1"/>
      </xdr:nvSpPr>
      <xdr:spPr>
        <a:xfrm>
          <a:off x="17384472" y="10799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8780</xdr:rowOff>
    </xdr:from>
    <xdr:ext cx="469744" cy="259045"/>
    <xdr:sp macro="" textlink="">
      <xdr:nvSpPr>
        <xdr:cNvPr id="469" name="n_4mainValue【学校施設】&#10;一人当たり面積">
          <a:extLst>
            <a:ext uri="{FF2B5EF4-FFF2-40B4-BE49-F238E27FC236}">
              <a16:creationId xmlns:a16="http://schemas.microsoft.com/office/drawing/2014/main" id="{B9BB24A3-39BA-427D-B597-20E527A689EA}"/>
            </a:ext>
          </a:extLst>
        </xdr:cNvPr>
        <xdr:cNvSpPr txBox="1"/>
      </xdr:nvSpPr>
      <xdr:spPr>
        <a:xfrm>
          <a:off x="16588817" y="10812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70" name="正方形/長方形 469">
          <a:extLst>
            <a:ext uri="{FF2B5EF4-FFF2-40B4-BE49-F238E27FC236}">
              <a16:creationId xmlns:a16="http://schemas.microsoft.com/office/drawing/2014/main" id="{39E23577-4560-4B65-AE86-496EE76D769B}"/>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71" name="正方形/長方形 470">
          <a:extLst>
            <a:ext uri="{FF2B5EF4-FFF2-40B4-BE49-F238E27FC236}">
              <a16:creationId xmlns:a16="http://schemas.microsoft.com/office/drawing/2014/main" id="{F2EAE8D4-608E-4954-BC2C-1CE303B33ADB}"/>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72" name="正方形/長方形 471">
          <a:extLst>
            <a:ext uri="{FF2B5EF4-FFF2-40B4-BE49-F238E27FC236}">
              <a16:creationId xmlns:a16="http://schemas.microsoft.com/office/drawing/2014/main" id="{EFC03F01-4CE1-4D44-A1CF-F15BA1358B51}"/>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73" name="正方形/長方形 472">
          <a:extLst>
            <a:ext uri="{FF2B5EF4-FFF2-40B4-BE49-F238E27FC236}">
              <a16:creationId xmlns:a16="http://schemas.microsoft.com/office/drawing/2014/main" id="{C974AD86-3A97-4FE4-A890-C5AC357A1C07}"/>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74" name="正方形/長方形 473">
          <a:extLst>
            <a:ext uri="{FF2B5EF4-FFF2-40B4-BE49-F238E27FC236}">
              <a16:creationId xmlns:a16="http://schemas.microsoft.com/office/drawing/2014/main" id="{B8CE1436-1FEE-413B-B48C-D617885C3968}"/>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75" name="正方形/長方形 474">
          <a:extLst>
            <a:ext uri="{FF2B5EF4-FFF2-40B4-BE49-F238E27FC236}">
              <a16:creationId xmlns:a16="http://schemas.microsoft.com/office/drawing/2014/main" id="{FA3A47B4-9FB0-4191-A49E-6C916767E4A1}"/>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76" name="正方形/長方形 475">
          <a:extLst>
            <a:ext uri="{FF2B5EF4-FFF2-40B4-BE49-F238E27FC236}">
              <a16:creationId xmlns:a16="http://schemas.microsoft.com/office/drawing/2014/main" id="{956F77FC-D5EB-42B9-9001-C7461A56C48D}"/>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77" name="正方形/長方形 476">
          <a:extLst>
            <a:ext uri="{FF2B5EF4-FFF2-40B4-BE49-F238E27FC236}">
              <a16:creationId xmlns:a16="http://schemas.microsoft.com/office/drawing/2014/main" id="{7CA53FE9-6274-4A92-A152-046F9E8DD93F}"/>
            </a:ext>
          </a:extLst>
        </xdr:cNvPr>
        <xdr:cNvSpPr/>
      </xdr:nvSpPr>
      <xdr:spPr>
        <a:xfrm>
          <a:off x="11203940" y="1295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478" name="正方形/長方形 477">
          <a:extLst>
            <a:ext uri="{FF2B5EF4-FFF2-40B4-BE49-F238E27FC236}">
              <a16:creationId xmlns:a16="http://schemas.microsoft.com/office/drawing/2014/main" id="{6055E0E3-4853-41B9-92A2-917449842301}"/>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79" name="正方形/長方形 478">
          <a:extLst>
            <a:ext uri="{FF2B5EF4-FFF2-40B4-BE49-F238E27FC236}">
              <a16:creationId xmlns:a16="http://schemas.microsoft.com/office/drawing/2014/main" id="{874A834D-221F-44BC-8541-53F63DD98D92}"/>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0" name="正方形/長方形 479">
          <a:extLst>
            <a:ext uri="{FF2B5EF4-FFF2-40B4-BE49-F238E27FC236}">
              <a16:creationId xmlns:a16="http://schemas.microsoft.com/office/drawing/2014/main" id="{A84B4BC4-F87A-4049-8CEB-6B719701E309}"/>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1" name="正方形/長方形 480">
          <a:extLst>
            <a:ext uri="{FF2B5EF4-FFF2-40B4-BE49-F238E27FC236}">
              <a16:creationId xmlns:a16="http://schemas.microsoft.com/office/drawing/2014/main" id="{CD1370C4-8932-4BD5-8D23-B23C0180A7B2}"/>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2" name="正方形/長方形 481">
          <a:extLst>
            <a:ext uri="{FF2B5EF4-FFF2-40B4-BE49-F238E27FC236}">
              <a16:creationId xmlns:a16="http://schemas.microsoft.com/office/drawing/2014/main" id="{677D56D7-27FB-44D2-8FE1-1D3620717C67}"/>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83" name="正方形/長方形 482">
          <a:extLst>
            <a:ext uri="{FF2B5EF4-FFF2-40B4-BE49-F238E27FC236}">
              <a16:creationId xmlns:a16="http://schemas.microsoft.com/office/drawing/2014/main" id="{BB62E377-E448-4BBA-8FA2-309B6C30F116}"/>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84" name="正方形/長方形 483">
          <a:extLst>
            <a:ext uri="{FF2B5EF4-FFF2-40B4-BE49-F238E27FC236}">
              <a16:creationId xmlns:a16="http://schemas.microsoft.com/office/drawing/2014/main" id="{B72CBEE3-1541-4D90-A0B9-D4F642132755}"/>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85" name="正方形/長方形 484">
          <a:extLst>
            <a:ext uri="{FF2B5EF4-FFF2-40B4-BE49-F238E27FC236}">
              <a16:creationId xmlns:a16="http://schemas.microsoft.com/office/drawing/2014/main" id="{E566D92C-71A5-4EA0-AFCD-C041079A073F}"/>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86" name="テキスト ボックス 485">
          <a:extLst>
            <a:ext uri="{FF2B5EF4-FFF2-40B4-BE49-F238E27FC236}">
              <a16:creationId xmlns:a16="http://schemas.microsoft.com/office/drawing/2014/main" id="{6A704379-E8F2-44A7-BCA3-89A7E0B95632}"/>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87" name="直線コネクタ 486">
          <a:extLst>
            <a:ext uri="{FF2B5EF4-FFF2-40B4-BE49-F238E27FC236}">
              <a16:creationId xmlns:a16="http://schemas.microsoft.com/office/drawing/2014/main" id="{9001C27A-C6AB-4A0C-B77D-7C852EB9E304}"/>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488" name="直線コネクタ 487">
          <a:extLst>
            <a:ext uri="{FF2B5EF4-FFF2-40B4-BE49-F238E27FC236}">
              <a16:creationId xmlns:a16="http://schemas.microsoft.com/office/drawing/2014/main" id="{74783A6D-405A-4B8B-9E5E-AD43D95136E5}"/>
            </a:ext>
          </a:extLst>
        </xdr:cNvPr>
        <xdr:cNvCxnSpPr/>
      </xdr:nvCxnSpPr>
      <xdr:spPr>
        <a:xfrm>
          <a:off x="164592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489" name="テキスト ボックス 488">
          <a:extLst>
            <a:ext uri="{FF2B5EF4-FFF2-40B4-BE49-F238E27FC236}">
              <a16:creationId xmlns:a16="http://schemas.microsoft.com/office/drawing/2014/main" id="{0FF63FF7-4227-4923-8DAE-79D1E9C20F48}"/>
            </a:ext>
          </a:extLst>
        </xdr:cNvPr>
        <xdr:cNvSpPr txBox="1"/>
      </xdr:nvSpPr>
      <xdr:spPr>
        <a:xfrm>
          <a:off x="160472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490" name="直線コネクタ 489">
          <a:extLst>
            <a:ext uri="{FF2B5EF4-FFF2-40B4-BE49-F238E27FC236}">
              <a16:creationId xmlns:a16="http://schemas.microsoft.com/office/drawing/2014/main" id="{9156338C-1A5D-43BF-A62B-E0913828352E}"/>
            </a:ext>
          </a:extLst>
        </xdr:cNvPr>
        <xdr:cNvCxnSpPr/>
      </xdr:nvCxnSpPr>
      <xdr:spPr>
        <a:xfrm>
          <a:off x="164592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491" name="テキスト ボックス 490">
          <a:extLst>
            <a:ext uri="{FF2B5EF4-FFF2-40B4-BE49-F238E27FC236}">
              <a16:creationId xmlns:a16="http://schemas.microsoft.com/office/drawing/2014/main" id="{CD715B9E-0B10-4B4E-9AB9-8995D4016FC1}"/>
            </a:ext>
          </a:extLst>
        </xdr:cNvPr>
        <xdr:cNvSpPr txBox="1"/>
      </xdr:nvSpPr>
      <xdr:spPr>
        <a:xfrm>
          <a:off x="16047266"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492" name="直線コネクタ 491">
          <a:extLst>
            <a:ext uri="{FF2B5EF4-FFF2-40B4-BE49-F238E27FC236}">
              <a16:creationId xmlns:a16="http://schemas.microsoft.com/office/drawing/2014/main" id="{41529FA5-E350-427E-BCF7-AD58F32EE39D}"/>
            </a:ext>
          </a:extLst>
        </xdr:cNvPr>
        <xdr:cNvCxnSpPr/>
      </xdr:nvCxnSpPr>
      <xdr:spPr>
        <a:xfrm>
          <a:off x="164592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493" name="テキスト ボックス 492">
          <a:extLst>
            <a:ext uri="{FF2B5EF4-FFF2-40B4-BE49-F238E27FC236}">
              <a16:creationId xmlns:a16="http://schemas.microsoft.com/office/drawing/2014/main" id="{D189977A-B8BD-4AAB-8C44-46F30303E33C}"/>
            </a:ext>
          </a:extLst>
        </xdr:cNvPr>
        <xdr:cNvSpPr txBox="1"/>
      </xdr:nvSpPr>
      <xdr:spPr>
        <a:xfrm>
          <a:off x="16047266"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494" name="直線コネクタ 493">
          <a:extLst>
            <a:ext uri="{FF2B5EF4-FFF2-40B4-BE49-F238E27FC236}">
              <a16:creationId xmlns:a16="http://schemas.microsoft.com/office/drawing/2014/main" id="{AE827DA3-9044-41B1-8487-804AA2187026}"/>
            </a:ext>
          </a:extLst>
        </xdr:cNvPr>
        <xdr:cNvCxnSpPr/>
      </xdr:nvCxnSpPr>
      <xdr:spPr>
        <a:xfrm>
          <a:off x="164592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495" name="テキスト ボックス 494">
          <a:extLst>
            <a:ext uri="{FF2B5EF4-FFF2-40B4-BE49-F238E27FC236}">
              <a16:creationId xmlns:a16="http://schemas.microsoft.com/office/drawing/2014/main" id="{22816EFC-57DD-4CF7-9D9F-6383EB7F9E40}"/>
            </a:ext>
          </a:extLst>
        </xdr:cNvPr>
        <xdr:cNvSpPr txBox="1"/>
      </xdr:nvSpPr>
      <xdr:spPr>
        <a:xfrm>
          <a:off x="16047266"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496" name="直線コネクタ 495">
          <a:extLst>
            <a:ext uri="{FF2B5EF4-FFF2-40B4-BE49-F238E27FC236}">
              <a16:creationId xmlns:a16="http://schemas.microsoft.com/office/drawing/2014/main" id="{CF6641FC-D046-4E18-A39D-8512CFF02505}"/>
            </a:ext>
          </a:extLst>
        </xdr:cNvPr>
        <xdr:cNvCxnSpPr/>
      </xdr:nvCxnSpPr>
      <xdr:spPr>
        <a:xfrm>
          <a:off x="164592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497" name="テキスト ボックス 496">
          <a:extLst>
            <a:ext uri="{FF2B5EF4-FFF2-40B4-BE49-F238E27FC236}">
              <a16:creationId xmlns:a16="http://schemas.microsoft.com/office/drawing/2014/main" id="{6FA67B8A-DDDC-4700-B82C-5359E97F52EF}"/>
            </a:ext>
          </a:extLst>
        </xdr:cNvPr>
        <xdr:cNvSpPr txBox="1"/>
      </xdr:nvSpPr>
      <xdr:spPr>
        <a:xfrm>
          <a:off x="16047266"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98" name="直線コネクタ 497">
          <a:extLst>
            <a:ext uri="{FF2B5EF4-FFF2-40B4-BE49-F238E27FC236}">
              <a16:creationId xmlns:a16="http://schemas.microsoft.com/office/drawing/2014/main" id="{A24D82AB-33C9-4D53-991E-781ACB2C1A77}"/>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99" name="テキスト ボックス 498">
          <a:extLst>
            <a:ext uri="{FF2B5EF4-FFF2-40B4-BE49-F238E27FC236}">
              <a16:creationId xmlns:a16="http://schemas.microsoft.com/office/drawing/2014/main" id="{224BA1FB-70CD-4825-B4FE-EC80B935B48D}"/>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0" name="【児童館】&#10;一人当たり面積グラフ枠">
          <a:extLst>
            <a:ext uri="{FF2B5EF4-FFF2-40B4-BE49-F238E27FC236}">
              <a16:creationId xmlns:a16="http://schemas.microsoft.com/office/drawing/2014/main" id="{DBE463C9-1214-444B-BFE6-1327A83F0A51}"/>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11430</xdr:rowOff>
    </xdr:from>
    <xdr:to>
      <xdr:col>116</xdr:col>
      <xdr:colOff>62864</xdr:colOff>
      <xdr:row>86</xdr:row>
      <xdr:rowOff>83820</xdr:rowOff>
    </xdr:to>
    <xdr:cxnSp macro="">
      <xdr:nvCxnSpPr>
        <xdr:cNvPr id="501" name="直線コネクタ 500">
          <a:extLst>
            <a:ext uri="{FF2B5EF4-FFF2-40B4-BE49-F238E27FC236}">
              <a16:creationId xmlns:a16="http://schemas.microsoft.com/office/drawing/2014/main" id="{BA1664E9-E72E-442E-AE30-4BC6D91D37EA}"/>
            </a:ext>
          </a:extLst>
        </xdr:cNvPr>
        <xdr:cNvCxnSpPr/>
      </xdr:nvCxnSpPr>
      <xdr:spPr>
        <a:xfrm flipV="1">
          <a:off x="19947254" y="13559790"/>
          <a:ext cx="0" cy="1270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87647</xdr:rowOff>
    </xdr:from>
    <xdr:ext cx="469744" cy="259045"/>
    <xdr:sp macro="" textlink="">
      <xdr:nvSpPr>
        <xdr:cNvPr id="502" name="【児童館】&#10;一人当たり面積最小値テキスト">
          <a:extLst>
            <a:ext uri="{FF2B5EF4-FFF2-40B4-BE49-F238E27FC236}">
              <a16:creationId xmlns:a16="http://schemas.microsoft.com/office/drawing/2014/main" id="{39D5F944-9E9A-4FDA-98B2-C7938D7B35A1}"/>
            </a:ext>
          </a:extLst>
        </xdr:cNvPr>
        <xdr:cNvSpPr txBox="1"/>
      </xdr:nvSpPr>
      <xdr:spPr>
        <a:xfrm>
          <a:off x="19985990" y="1483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83820</xdr:rowOff>
    </xdr:from>
    <xdr:to>
      <xdr:col>116</xdr:col>
      <xdr:colOff>152400</xdr:colOff>
      <xdr:row>86</xdr:row>
      <xdr:rowOff>83820</xdr:rowOff>
    </xdr:to>
    <xdr:cxnSp macro="">
      <xdr:nvCxnSpPr>
        <xdr:cNvPr id="503" name="直線コネクタ 502">
          <a:extLst>
            <a:ext uri="{FF2B5EF4-FFF2-40B4-BE49-F238E27FC236}">
              <a16:creationId xmlns:a16="http://schemas.microsoft.com/office/drawing/2014/main" id="{55B8A6D6-41BB-4749-8265-3F542C0D85CF}"/>
            </a:ext>
          </a:extLst>
        </xdr:cNvPr>
        <xdr:cNvCxnSpPr/>
      </xdr:nvCxnSpPr>
      <xdr:spPr>
        <a:xfrm>
          <a:off x="19885660" y="148304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129557</xdr:rowOff>
    </xdr:from>
    <xdr:ext cx="469744" cy="259045"/>
    <xdr:sp macro="" textlink="">
      <xdr:nvSpPr>
        <xdr:cNvPr id="504" name="【児童館】&#10;一人当たり面積最大値テキスト">
          <a:extLst>
            <a:ext uri="{FF2B5EF4-FFF2-40B4-BE49-F238E27FC236}">
              <a16:creationId xmlns:a16="http://schemas.microsoft.com/office/drawing/2014/main" id="{DAA7A247-7D49-4B7E-954D-662AF34FFFBD}"/>
            </a:ext>
          </a:extLst>
        </xdr:cNvPr>
        <xdr:cNvSpPr txBox="1"/>
      </xdr:nvSpPr>
      <xdr:spPr>
        <a:xfrm>
          <a:off x="19985990" y="13335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11430</xdr:rowOff>
    </xdr:from>
    <xdr:to>
      <xdr:col>116</xdr:col>
      <xdr:colOff>152400</xdr:colOff>
      <xdr:row>79</xdr:row>
      <xdr:rowOff>11430</xdr:rowOff>
    </xdr:to>
    <xdr:cxnSp macro="">
      <xdr:nvCxnSpPr>
        <xdr:cNvPr id="505" name="直線コネクタ 504">
          <a:extLst>
            <a:ext uri="{FF2B5EF4-FFF2-40B4-BE49-F238E27FC236}">
              <a16:creationId xmlns:a16="http://schemas.microsoft.com/office/drawing/2014/main" id="{72946D7F-E05E-4F1E-8CAC-75C0A444E004}"/>
            </a:ext>
          </a:extLst>
        </xdr:cNvPr>
        <xdr:cNvCxnSpPr/>
      </xdr:nvCxnSpPr>
      <xdr:spPr>
        <a:xfrm>
          <a:off x="19885660" y="135597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10177</xdr:rowOff>
    </xdr:from>
    <xdr:ext cx="469744" cy="259045"/>
    <xdr:sp macro="" textlink="">
      <xdr:nvSpPr>
        <xdr:cNvPr id="506" name="【児童館】&#10;一人当たり面積平均値テキスト">
          <a:extLst>
            <a:ext uri="{FF2B5EF4-FFF2-40B4-BE49-F238E27FC236}">
              <a16:creationId xmlns:a16="http://schemas.microsoft.com/office/drawing/2014/main" id="{29CB1A6E-3529-4CEB-BEDC-3BFB103830B4}"/>
            </a:ext>
          </a:extLst>
        </xdr:cNvPr>
        <xdr:cNvSpPr txBox="1"/>
      </xdr:nvSpPr>
      <xdr:spPr>
        <a:xfrm>
          <a:off x="19985990" y="142424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158750</xdr:rowOff>
    </xdr:from>
    <xdr:to>
      <xdr:col>116</xdr:col>
      <xdr:colOff>114300</xdr:colOff>
      <xdr:row>84</xdr:row>
      <xdr:rowOff>88900</xdr:rowOff>
    </xdr:to>
    <xdr:sp macro="" textlink="">
      <xdr:nvSpPr>
        <xdr:cNvPr id="507" name="フローチャート: 判断 506">
          <a:extLst>
            <a:ext uri="{FF2B5EF4-FFF2-40B4-BE49-F238E27FC236}">
              <a16:creationId xmlns:a16="http://schemas.microsoft.com/office/drawing/2014/main" id="{2A9DFEB6-8EC1-468D-B2C7-50F9C57D1CAC}"/>
            </a:ext>
          </a:extLst>
        </xdr:cNvPr>
        <xdr:cNvSpPr/>
      </xdr:nvSpPr>
      <xdr:spPr>
        <a:xfrm>
          <a:off x="19904710" y="143910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158750</xdr:rowOff>
    </xdr:from>
    <xdr:to>
      <xdr:col>112</xdr:col>
      <xdr:colOff>38100</xdr:colOff>
      <xdr:row>84</xdr:row>
      <xdr:rowOff>88900</xdr:rowOff>
    </xdr:to>
    <xdr:sp macro="" textlink="">
      <xdr:nvSpPr>
        <xdr:cNvPr id="508" name="フローチャート: 判断 507">
          <a:extLst>
            <a:ext uri="{FF2B5EF4-FFF2-40B4-BE49-F238E27FC236}">
              <a16:creationId xmlns:a16="http://schemas.microsoft.com/office/drawing/2014/main" id="{D90CBF39-3712-4753-AEAE-72B2FA3CED25}"/>
            </a:ext>
          </a:extLst>
        </xdr:cNvPr>
        <xdr:cNvSpPr/>
      </xdr:nvSpPr>
      <xdr:spPr>
        <a:xfrm>
          <a:off x="19161760" y="143910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2539</xdr:rowOff>
    </xdr:from>
    <xdr:to>
      <xdr:col>107</xdr:col>
      <xdr:colOff>101600</xdr:colOff>
      <xdr:row>84</xdr:row>
      <xdr:rowOff>104139</xdr:rowOff>
    </xdr:to>
    <xdr:sp macro="" textlink="">
      <xdr:nvSpPr>
        <xdr:cNvPr id="509" name="フローチャート: 判断 508">
          <a:extLst>
            <a:ext uri="{FF2B5EF4-FFF2-40B4-BE49-F238E27FC236}">
              <a16:creationId xmlns:a16="http://schemas.microsoft.com/office/drawing/2014/main" id="{13101F7E-0AA9-4FB2-8E38-9106CE52D46A}"/>
            </a:ext>
          </a:extLst>
        </xdr:cNvPr>
        <xdr:cNvSpPr/>
      </xdr:nvSpPr>
      <xdr:spPr>
        <a:xfrm>
          <a:off x="18345150" y="14404339"/>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166370</xdr:rowOff>
    </xdr:from>
    <xdr:to>
      <xdr:col>102</xdr:col>
      <xdr:colOff>165100</xdr:colOff>
      <xdr:row>84</xdr:row>
      <xdr:rowOff>96520</xdr:rowOff>
    </xdr:to>
    <xdr:sp macro="" textlink="">
      <xdr:nvSpPr>
        <xdr:cNvPr id="510" name="フローチャート: 判断 509">
          <a:extLst>
            <a:ext uri="{FF2B5EF4-FFF2-40B4-BE49-F238E27FC236}">
              <a16:creationId xmlns:a16="http://schemas.microsoft.com/office/drawing/2014/main" id="{68F09133-0458-433D-A11D-61CB2CFEEA96}"/>
            </a:ext>
          </a:extLst>
        </xdr:cNvPr>
        <xdr:cNvSpPr/>
      </xdr:nvSpPr>
      <xdr:spPr>
        <a:xfrm>
          <a:off x="17547590" y="1440053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63500</xdr:rowOff>
    </xdr:from>
    <xdr:to>
      <xdr:col>98</xdr:col>
      <xdr:colOff>38100</xdr:colOff>
      <xdr:row>84</xdr:row>
      <xdr:rowOff>165100</xdr:rowOff>
    </xdr:to>
    <xdr:sp macro="" textlink="">
      <xdr:nvSpPr>
        <xdr:cNvPr id="511" name="フローチャート: 判断 510">
          <a:extLst>
            <a:ext uri="{FF2B5EF4-FFF2-40B4-BE49-F238E27FC236}">
              <a16:creationId xmlns:a16="http://schemas.microsoft.com/office/drawing/2014/main" id="{81A79E8D-D3D8-4CF2-8211-26D59D7630DB}"/>
            </a:ext>
          </a:extLst>
        </xdr:cNvPr>
        <xdr:cNvSpPr/>
      </xdr:nvSpPr>
      <xdr:spPr>
        <a:xfrm>
          <a:off x="16761460" y="14461490"/>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12" name="テキスト ボックス 511">
          <a:extLst>
            <a:ext uri="{FF2B5EF4-FFF2-40B4-BE49-F238E27FC236}">
              <a16:creationId xmlns:a16="http://schemas.microsoft.com/office/drawing/2014/main" id="{D454F858-2EF3-43E0-A60F-8789D353BA1B}"/>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13" name="テキスト ボックス 512">
          <a:extLst>
            <a:ext uri="{FF2B5EF4-FFF2-40B4-BE49-F238E27FC236}">
              <a16:creationId xmlns:a16="http://schemas.microsoft.com/office/drawing/2014/main" id="{1F188B5E-F248-47B6-8BA4-24645CA91372}"/>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14" name="テキスト ボックス 513">
          <a:extLst>
            <a:ext uri="{FF2B5EF4-FFF2-40B4-BE49-F238E27FC236}">
              <a16:creationId xmlns:a16="http://schemas.microsoft.com/office/drawing/2014/main" id="{8791FAA2-BE66-4278-B3B7-D43CC4411E6E}"/>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15" name="テキスト ボックス 514">
          <a:extLst>
            <a:ext uri="{FF2B5EF4-FFF2-40B4-BE49-F238E27FC236}">
              <a16:creationId xmlns:a16="http://schemas.microsoft.com/office/drawing/2014/main" id="{44F47524-08B2-4192-A261-C3739B3A3B4E}"/>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16" name="テキスト ボックス 515">
          <a:extLst>
            <a:ext uri="{FF2B5EF4-FFF2-40B4-BE49-F238E27FC236}">
              <a16:creationId xmlns:a16="http://schemas.microsoft.com/office/drawing/2014/main" id="{EEA227E3-2825-4A26-BC18-2F37C41DC201}"/>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151130</xdr:rowOff>
    </xdr:from>
    <xdr:to>
      <xdr:col>116</xdr:col>
      <xdr:colOff>114300</xdr:colOff>
      <xdr:row>86</xdr:row>
      <xdr:rowOff>81280</xdr:rowOff>
    </xdr:to>
    <xdr:sp macro="" textlink="">
      <xdr:nvSpPr>
        <xdr:cNvPr id="517" name="楕円 516">
          <a:extLst>
            <a:ext uri="{FF2B5EF4-FFF2-40B4-BE49-F238E27FC236}">
              <a16:creationId xmlns:a16="http://schemas.microsoft.com/office/drawing/2014/main" id="{442D9B00-B172-40F4-A30A-269D618D88F5}"/>
            </a:ext>
          </a:extLst>
        </xdr:cNvPr>
        <xdr:cNvSpPr/>
      </xdr:nvSpPr>
      <xdr:spPr>
        <a:xfrm>
          <a:off x="19904710" y="147243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66057</xdr:rowOff>
    </xdr:from>
    <xdr:ext cx="469744" cy="259045"/>
    <xdr:sp macro="" textlink="">
      <xdr:nvSpPr>
        <xdr:cNvPr id="518" name="【児童館】&#10;一人当たり面積該当値テキスト">
          <a:extLst>
            <a:ext uri="{FF2B5EF4-FFF2-40B4-BE49-F238E27FC236}">
              <a16:creationId xmlns:a16="http://schemas.microsoft.com/office/drawing/2014/main" id="{6125E915-D5B9-4E95-B779-6B987287A1E1}"/>
            </a:ext>
          </a:extLst>
        </xdr:cNvPr>
        <xdr:cNvSpPr txBox="1"/>
      </xdr:nvSpPr>
      <xdr:spPr>
        <a:xfrm>
          <a:off x="19985990" y="14637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151130</xdr:rowOff>
    </xdr:from>
    <xdr:to>
      <xdr:col>112</xdr:col>
      <xdr:colOff>38100</xdr:colOff>
      <xdr:row>86</xdr:row>
      <xdr:rowOff>81280</xdr:rowOff>
    </xdr:to>
    <xdr:sp macro="" textlink="">
      <xdr:nvSpPr>
        <xdr:cNvPr id="519" name="楕円 518">
          <a:extLst>
            <a:ext uri="{FF2B5EF4-FFF2-40B4-BE49-F238E27FC236}">
              <a16:creationId xmlns:a16="http://schemas.microsoft.com/office/drawing/2014/main" id="{159D954D-70FB-4492-A372-1448F83CD2E6}"/>
            </a:ext>
          </a:extLst>
        </xdr:cNvPr>
        <xdr:cNvSpPr/>
      </xdr:nvSpPr>
      <xdr:spPr>
        <a:xfrm>
          <a:off x="19161760" y="1472438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30480</xdr:rowOff>
    </xdr:from>
    <xdr:to>
      <xdr:col>116</xdr:col>
      <xdr:colOff>63500</xdr:colOff>
      <xdr:row>86</xdr:row>
      <xdr:rowOff>30480</xdr:rowOff>
    </xdr:to>
    <xdr:cxnSp macro="">
      <xdr:nvCxnSpPr>
        <xdr:cNvPr id="520" name="直線コネクタ 519">
          <a:extLst>
            <a:ext uri="{FF2B5EF4-FFF2-40B4-BE49-F238E27FC236}">
              <a16:creationId xmlns:a16="http://schemas.microsoft.com/office/drawing/2014/main" id="{4F6F21B4-BEE5-40AF-834F-503114C30939}"/>
            </a:ext>
          </a:extLst>
        </xdr:cNvPr>
        <xdr:cNvCxnSpPr/>
      </xdr:nvCxnSpPr>
      <xdr:spPr>
        <a:xfrm>
          <a:off x="19204940" y="1477327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158750</xdr:rowOff>
    </xdr:from>
    <xdr:to>
      <xdr:col>107</xdr:col>
      <xdr:colOff>101600</xdr:colOff>
      <xdr:row>86</xdr:row>
      <xdr:rowOff>88900</xdr:rowOff>
    </xdr:to>
    <xdr:sp macro="" textlink="">
      <xdr:nvSpPr>
        <xdr:cNvPr id="521" name="楕円 520">
          <a:extLst>
            <a:ext uri="{FF2B5EF4-FFF2-40B4-BE49-F238E27FC236}">
              <a16:creationId xmlns:a16="http://schemas.microsoft.com/office/drawing/2014/main" id="{A6DD313A-5D2F-449B-9977-5DAB9AAA969E}"/>
            </a:ext>
          </a:extLst>
        </xdr:cNvPr>
        <xdr:cNvSpPr/>
      </xdr:nvSpPr>
      <xdr:spPr>
        <a:xfrm>
          <a:off x="18345150" y="147339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30480</xdr:rowOff>
    </xdr:from>
    <xdr:to>
      <xdr:col>111</xdr:col>
      <xdr:colOff>177800</xdr:colOff>
      <xdr:row>86</xdr:row>
      <xdr:rowOff>38100</xdr:rowOff>
    </xdr:to>
    <xdr:cxnSp macro="">
      <xdr:nvCxnSpPr>
        <xdr:cNvPr id="522" name="直線コネクタ 521">
          <a:extLst>
            <a:ext uri="{FF2B5EF4-FFF2-40B4-BE49-F238E27FC236}">
              <a16:creationId xmlns:a16="http://schemas.microsoft.com/office/drawing/2014/main" id="{009EE1B4-518E-4CF9-9B1A-7AA13BEF4199}"/>
            </a:ext>
          </a:extLst>
        </xdr:cNvPr>
        <xdr:cNvCxnSpPr/>
      </xdr:nvCxnSpPr>
      <xdr:spPr>
        <a:xfrm flipV="1">
          <a:off x="18399760" y="14773275"/>
          <a:ext cx="80518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158750</xdr:rowOff>
    </xdr:from>
    <xdr:to>
      <xdr:col>102</xdr:col>
      <xdr:colOff>165100</xdr:colOff>
      <xdr:row>86</xdr:row>
      <xdr:rowOff>88900</xdr:rowOff>
    </xdr:to>
    <xdr:sp macro="" textlink="">
      <xdr:nvSpPr>
        <xdr:cNvPr id="523" name="楕円 522">
          <a:extLst>
            <a:ext uri="{FF2B5EF4-FFF2-40B4-BE49-F238E27FC236}">
              <a16:creationId xmlns:a16="http://schemas.microsoft.com/office/drawing/2014/main" id="{1AFB6AA8-D34D-4BD9-ABE2-6E998E593505}"/>
            </a:ext>
          </a:extLst>
        </xdr:cNvPr>
        <xdr:cNvSpPr/>
      </xdr:nvSpPr>
      <xdr:spPr>
        <a:xfrm>
          <a:off x="17547590" y="1473390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38100</xdr:rowOff>
    </xdr:from>
    <xdr:to>
      <xdr:col>107</xdr:col>
      <xdr:colOff>50800</xdr:colOff>
      <xdr:row>86</xdr:row>
      <xdr:rowOff>38100</xdr:rowOff>
    </xdr:to>
    <xdr:cxnSp macro="">
      <xdr:nvCxnSpPr>
        <xdr:cNvPr id="524" name="直線コネクタ 523">
          <a:extLst>
            <a:ext uri="{FF2B5EF4-FFF2-40B4-BE49-F238E27FC236}">
              <a16:creationId xmlns:a16="http://schemas.microsoft.com/office/drawing/2014/main" id="{53507176-2D43-4EB1-87B5-7E4ADBBBDF8F}"/>
            </a:ext>
          </a:extLst>
        </xdr:cNvPr>
        <xdr:cNvCxnSpPr/>
      </xdr:nvCxnSpPr>
      <xdr:spPr>
        <a:xfrm>
          <a:off x="17602200" y="1478280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158750</xdr:rowOff>
    </xdr:from>
    <xdr:to>
      <xdr:col>98</xdr:col>
      <xdr:colOff>38100</xdr:colOff>
      <xdr:row>86</xdr:row>
      <xdr:rowOff>88900</xdr:rowOff>
    </xdr:to>
    <xdr:sp macro="" textlink="">
      <xdr:nvSpPr>
        <xdr:cNvPr id="525" name="楕円 524">
          <a:extLst>
            <a:ext uri="{FF2B5EF4-FFF2-40B4-BE49-F238E27FC236}">
              <a16:creationId xmlns:a16="http://schemas.microsoft.com/office/drawing/2014/main" id="{27704317-C6CA-4FBC-B741-689BB60C6CEF}"/>
            </a:ext>
          </a:extLst>
        </xdr:cNvPr>
        <xdr:cNvSpPr/>
      </xdr:nvSpPr>
      <xdr:spPr>
        <a:xfrm>
          <a:off x="16761460" y="147339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38100</xdr:rowOff>
    </xdr:from>
    <xdr:to>
      <xdr:col>102</xdr:col>
      <xdr:colOff>114300</xdr:colOff>
      <xdr:row>86</xdr:row>
      <xdr:rowOff>38100</xdr:rowOff>
    </xdr:to>
    <xdr:cxnSp macro="">
      <xdr:nvCxnSpPr>
        <xdr:cNvPr id="526" name="直線コネクタ 525">
          <a:extLst>
            <a:ext uri="{FF2B5EF4-FFF2-40B4-BE49-F238E27FC236}">
              <a16:creationId xmlns:a16="http://schemas.microsoft.com/office/drawing/2014/main" id="{E6AB8182-D8E4-43F7-A6BD-EA10485CB29B}"/>
            </a:ext>
          </a:extLst>
        </xdr:cNvPr>
        <xdr:cNvCxnSpPr/>
      </xdr:nvCxnSpPr>
      <xdr:spPr>
        <a:xfrm>
          <a:off x="16804640" y="1478280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105427</xdr:rowOff>
    </xdr:from>
    <xdr:ext cx="469744" cy="259045"/>
    <xdr:sp macro="" textlink="">
      <xdr:nvSpPr>
        <xdr:cNvPr id="527" name="n_1aveValue【児童館】&#10;一人当たり面積">
          <a:extLst>
            <a:ext uri="{FF2B5EF4-FFF2-40B4-BE49-F238E27FC236}">
              <a16:creationId xmlns:a16="http://schemas.microsoft.com/office/drawing/2014/main" id="{82C3460D-E4E3-4FDC-AB40-DC93702A6EB1}"/>
            </a:ext>
          </a:extLst>
        </xdr:cNvPr>
        <xdr:cNvSpPr txBox="1"/>
      </xdr:nvSpPr>
      <xdr:spPr>
        <a:xfrm>
          <a:off x="18982132" y="14162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120666</xdr:rowOff>
    </xdr:from>
    <xdr:ext cx="469744" cy="259045"/>
    <xdr:sp macro="" textlink="">
      <xdr:nvSpPr>
        <xdr:cNvPr id="528" name="n_2aveValue【児童館】&#10;一人当たり面積">
          <a:extLst>
            <a:ext uri="{FF2B5EF4-FFF2-40B4-BE49-F238E27FC236}">
              <a16:creationId xmlns:a16="http://schemas.microsoft.com/office/drawing/2014/main" id="{5F876949-B577-4E67-9040-94F9B07D7CB4}"/>
            </a:ext>
          </a:extLst>
        </xdr:cNvPr>
        <xdr:cNvSpPr txBox="1"/>
      </xdr:nvSpPr>
      <xdr:spPr>
        <a:xfrm>
          <a:off x="18182032" y="14181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113047</xdr:rowOff>
    </xdr:from>
    <xdr:ext cx="469744" cy="259045"/>
    <xdr:sp macro="" textlink="">
      <xdr:nvSpPr>
        <xdr:cNvPr id="529" name="n_3aveValue【児童館】&#10;一人当たり面積">
          <a:extLst>
            <a:ext uri="{FF2B5EF4-FFF2-40B4-BE49-F238E27FC236}">
              <a16:creationId xmlns:a16="http://schemas.microsoft.com/office/drawing/2014/main" id="{DBFFED28-CD22-413C-9F1E-96AEEF6891D7}"/>
            </a:ext>
          </a:extLst>
        </xdr:cNvPr>
        <xdr:cNvSpPr txBox="1"/>
      </xdr:nvSpPr>
      <xdr:spPr>
        <a:xfrm>
          <a:off x="17384472" y="14171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10177</xdr:rowOff>
    </xdr:from>
    <xdr:ext cx="469744" cy="259045"/>
    <xdr:sp macro="" textlink="">
      <xdr:nvSpPr>
        <xdr:cNvPr id="530" name="n_4aveValue【児童館】&#10;一人当たり面積">
          <a:extLst>
            <a:ext uri="{FF2B5EF4-FFF2-40B4-BE49-F238E27FC236}">
              <a16:creationId xmlns:a16="http://schemas.microsoft.com/office/drawing/2014/main" id="{E74B4095-42F2-4F97-82FE-AE404A1DCDB6}"/>
            </a:ext>
          </a:extLst>
        </xdr:cNvPr>
        <xdr:cNvSpPr txBox="1"/>
      </xdr:nvSpPr>
      <xdr:spPr>
        <a:xfrm>
          <a:off x="16588817" y="1424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72407</xdr:rowOff>
    </xdr:from>
    <xdr:ext cx="469744" cy="259045"/>
    <xdr:sp macro="" textlink="">
      <xdr:nvSpPr>
        <xdr:cNvPr id="531" name="n_1mainValue【児童館】&#10;一人当たり面積">
          <a:extLst>
            <a:ext uri="{FF2B5EF4-FFF2-40B4-BE49-F238E27FC236}">
              <a16:creationId xmlns:a16="http://schemas.microsoft.com/office/drawing/2014/main" id="{756F3BAE-A222-47B6-AF74-ED8D2A054176}"/>
            </a:ext>
          </a:extLst>
        </xdr:cNvPr>
        <xdr:cNvSpPr txBox="1"/>
      </xdr:nvSpPr>
      <xdr:spPr>
        <a:xfrm>
          <a:off x="18982132" y="1481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80027</xdr:rowOff>
    </xdr:from>
    <xdr:ext cx="469744" cy="259045"/>
    <xdr:sp macro="" textlink="">
      <xdr:nvSpPr>
        <xdr:cNvPr id="532" name="n_2mainValue【児童館】&#10;一人当たり面積">
          <a:extLst>
            <a:ext uri="{FF2B5EF4-FFF2-40B4-BE49-F238E27FC236}">
              <a16:creationId xmlns:a16="http://schemas.microsoft.com/office/drawing/2014/main" id="{FD188F4B-344B-4D21-8519-6E4DD2643EBD}"/>
            </a:ext>
          </a:extLst>
        </xdr:cNvPr>
        <xdr:cNvSpPr txBox="1"/>
      </xdr:nvSpPr>
      <xdr:spPr>
        <a:xfrm>
          <a:off x="18182032" y="1482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80027</xdr:rowOff>
    </xdr:from>
    <xdr:ext cx="469744" cy="259045"/>
    <xdr:sp macro="" textlink="">
      <xdr:nvSpPr>
        <xdr:cNvPr id="533" name="n_3mainValue【児童館】&#10;一人当たり面積">
          <a:extLst>
            <a:ext uri="{FF2B5EF4-FFF2-40B4-BE49-F238E27FC236}">
              <a16:creationId xmlns:a16="http://schemas.microsoft.com/office/drawing/2014/main" id="{EB4D24CF-5A59-4ED1-A362-D5079A43ACC9}"/>
            </a:ext>
          </a:extLst>
        </xdr:cNvPr>
        <xdr:cNvSpPr txBox="1"/>
      </xdr:nvSpPr>
      <xdr:spPr>
        <a:xfrm>
          <a:off x="17384472" y="1482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80027</xdr:rowOff>
    </xdr:from>
    <xdr:ext cx="469744" cy="259045"/>
    <xdr:sp macro="" textlink="">
      <xdr:nvSpPr>
        <xdr:cNvPr id="534" name="n_4mainValue【児童館】&#10;一人当たり面積">
          <a:extLst>
            <a:ext uri="{FF2B5EF4-FFF2-40B4-BE49-F238E27FC236}">
              <a16:creationId xmlns:a16="http://schemas.microsoft.com/office/drawing/2014/main" id="{7A7CF430-E5C1-43AA-85E1-F446932E9315}"/>
            </a:ext>
          </a:extLst>
        </xdr:cNvPr>
        <xdr:cNvSpPr txBox="1"/>
      </xdr:nvSpPr>
      <xdr:spPr>
        <a:xfrm>
          <a:off x="16588817" y="1482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35" name="正方形/長方形 534">
          <a:extLst>
            <a:ext uri="{FF2B5EF4-FFF2-40B4-BE49-F238E27FC236}">
              <a16:creationId xmlns:a16="http://schemas.microsoft.com/office/drawing/2014/main" id="{CEF44AE8-6019-4B0E-BD4B-899DE344A6BB}"/>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36" name="正方形/長方形 535">
          <a:extLst>
            <a:ext uri="{FF2B5EF4-FFF2-40B4-BE49-F238E27FC236}">
              <a16:creationId xmlns:a16="http://schemas.microsoft.com/office/drawing/2014/main" id="{9C6ED1AC-B936-4280-97A2-1C1474856137}"/>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37" name="正方形/長方形 536">
          <a:extLst>
            <a:ext uri="{FF2B5EF4-FFF2-40B4-BE49-F238E27FC236}">
              <a16:creationId xmlns:a16="http://schemas.microsoft.com/office/drawing/2014/main" id="{0CD79742-9DBD-4907-909A-598028F18E8C}"/>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38" name="正方形/長方形 537">
          <a:extLst>
            <a:ext uri="{FF2B5EF4-FFF2-40B4-BE49-F238E27FC236}">
              <a16:creationId xmlns:a16="http://schemas.microsoft.com/office/drawing/2014/main" id="{B454906A-C315-49C3-87D3-A3C9FE67D455}"/>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39" name="正方形/長方形 538">
          <a:extLst>
            <a:ext uri="{FF2B5EF4-FFF2-40B4-BE49-F238E27FC236}">
              <a16:creationId xmlns:a16="http://schemas.microsoft.com/office/drawing/2014/main" id="{F113A528-F764-44A1-92E5-1B0917E922BD}"/>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0" name="正方形/長方形 539">
          <a:extLst>
            <a:ext uri="{FF2B5EF4-FFF2-40B4-BE49-F238E27FC236}">
              <a16:creationId xmlns:a16="http://schemas.microsoft.com/office/drawing/2014/main" id="{0B0B2BB8-7B72-463A-8F37-0058B853ED87}"/>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1" name="正方形/長方形 540">
          <a:extLst>
            <a:ext uri="{FF2B5EF4-FFF2-40B4-BE49-F238E27FC236}">
              <a16:creationId xmlns:a16="http://schemas.microsoft.com/office/drawing/2014/main" id="{A2BF69AE-6F10-4A3F-A5D6-74E3E92588EA}"/>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2" name="正方形/長方形 541">
          <a:extLst>
            <a:ext uri="{FF2B5EF4-FFF2-40B4-BE49-F238E27FC236}">
              <a16:creationId xmlns:a16="http://schemas.microsoft.com/office/drawing/2014/main" id="{6887B320-E365-40AF-B84F-0EE37C821125}"/>
            </a:ext>
          </a:extLst>
        </xdr:cNvPr>
        <xdr:cNvSpPr/>
      </xdr:nvSpPr>
      <xdr:spPr>
        <a:xfrm>
          <a:off x="1120394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543" name="正方形/長方形 542">
          <a:extLst>
            <a:ext uri="{FF2B5EF4-FFF2-40B4-BE49-F238E27FC236}">
              <a16:creationId xmlns:a16="http://schemas.microsoft.com/office/drawing/2014/main" id="{16A6C311-53CA-49E3-8335-DD279784191C}"/>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44" name="正方形/長方形 543">
          <a:extLst>
            <a:ext uri="{FF2B5EF4-FFF2-40B4-BE49-F238E27FC236}">
              <a16:creationId xmlns:a16="http://schemas.microsoft.com/office/drawing/2014/main" id="{3C36CAE2-E245-44F5-AE76-381C8BE69686}"/>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45" name="正方形/長方形 544">
          <a:extLst>
            <a:ext uri="{FF2B5EF4-FFF2-40B4-BE49-F238E27FC236}">
              <a16:creationId xmlns:a16="http://schemas.microsoft.com/office/drawing/2014/main" id="{895BA1AD-82FF-4F9A-B4C2-5872CD0767ED}"/>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46" name="正方形/長方形 545">
          <a:extLst>
            <a:ext uri="{FF2B5EF4-FFF2-40B4-BE49-F238E27FC236}">
              <a16:creationId xmlns:a16="http://schemas.microsoft.com/office/drawing/2014/main" id="{4DD38A72-037C-4326-8453-71355B9A95E6}"/>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47" name="正方形/長方形 546">
          <a:extLst>
            <a:ext uri="{FF2B5EF4-FFF2-40B4-BE49-F238E27FC236}">
              <a16:creationId xmlns:a16="http://schemas.microsoft.com/office/drawing/2014/main" id="{215727D9-55F2-4CA1-9475-4068CE2A6A8E}"/>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48" name="正方形/長方形 547">
          <a:extLst>
            <a:ext uri="{FF2B5EF4-FFF2-40B4-BE49-F238E27FC236}">
              <a16:creationId xmlns:a16="http://schemas.microsoft.com/office/drawing/2014/main" id="{624C61A3-421C-429C-98E2-B1BC814E756C}"/>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49" name="正方形/長方形 548">
          <a:extLst>
            <a:ext uri="{FF2B5EF4-FFF2-40B4-BE49-F238E27FC236}">
              <a16:creationId xmlns:a16="http://schemas.microsoft.com/office/drawing/2014/main" id="{E5D96FD1-FCC2-44C7-A8E9-3CC09803295A}"/>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50" name="正方形/長方形 549">
          <a:extLst>
            <a:ext uri="{FF2B5EF4-FFF2-40B4-BE49-F238E27FC236}">
              <a16:creationId xmlns:a16="http://schemas.microsoft.com/office/drawing/2014/main" id="{807CA1D2-EBC8-4C7C-BAEC-291EF87772DC}"/>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51" name="テキスト ボックス 550">
          <a:extLst>
            <a:ext uri="{FF2B5EF4-FFF2-40B4-BE49-F238E27FC236}">
              <a16:creationId xmlns:a16="http://schemas.microsoft.com/office/drawing/2014/main" id="{3385D36F-3020-475B-B9AF-7CCE3AF73317}"/>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52" name="直線コネクタ 551">
          <a:extLst>
            <a:ext uri="{FF2B5EF4-FFF2-40B4-BE49-F238E27FC236}">
              <a16:creationId xmlns:a16="http://schemas.microsoft.com/office/drawing/2014/main" id="{7EC36F8C-A872-42A2-8074-CF083B61BB0A}"/>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553" name="直線コネクタ 552">
          <a:extLst>
            <a:ext uri="{FF2B5EF4-FFF2-40B4-BE49-F238E27FC236}">
              <a16:creationId xmlns:a16="http://schemas.microsoft.com/office/drawing/2014/main" id="{37C14FA7-9679-4E96-8638-1839294629EE}"/>
            </a:ext>
          </a:extLst>
        </xdr:cNvPr>
        <xdr:cNvCxnSpPr/>
      </xdr:nvCxnSpPr>
      <xdr:spPr>
        <a:xfrm>
          <a:off x="164592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554" name="テキスト ボックス 553">
          <a:extLst>
            <a:ext uri="{FF2B5EF4-FFF2-40B4-BE49-F238E27FC236}">
              <a16:creationId xmlns:a16="http://schemas.microsoft.com/office/drawing/2014/main" id="{4BA27C34-545F-482B-BBB0-A0428CDAEFDA}"/>
            </a:ext>
          </a:extLst>
        </xdr:cNvPr>
        <xdr:cNvSpPr txBox="1"/>
      </xdr:nvSpPr>
      <xdr:spPr>
        <a:xfrm>
          <a:off x="160472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555" name="直線コネクタ 554">
          <a:extLst>
            <a:ext uri="{FF2B5EF4-FFF2-40B4-BE49-F238E27FC236}">
              <a16:creationId xmlns:a16="http://schemas.microsoft.com/office/drawing/2014/main" id="{35699695-F7EC-4FFF-83E9-FF57B4A511D4}"/>
            </a:ext>
          </a:extLst>
        </xdr:cNvPr>
        <xdr:cNvCxnSpPr/>
      </xdr:nvCxnSpPr>
      <xdr:spPr>
        <a:xfrm>
          <a:off x="164592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556" name="テキスト ボックス 555">
          <a:extLst>
            <a:ext uri="{FF2B5EF4-FFF2-40B4-BE49-F238E27FC236}">
              <a16:creationId xmlns:a16="http://schemas.microsoft.com/office/drawing/2014/main" id="{7701346C-484C-4D70-AEC1-35AA3DFBDB43}"/>
            </a:ext>
          </a:extLst>
        </xdr:cNvPr>
        <xdr:cNvSpPr txBox="1"/>
      </xdr:nvSpPr>
      <xdr:spPr>
        <a:xfrm>
          <a:off x="16047266"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557" name="直線コネクタ 556">
          <a:extLst>
            <a:ext uri="{FF2B5EF4-FFF2-40B4-BE49-F238E27FC236}">
              <a16:creationId xmlns:a16="http://schemas.microsoft.com/office/drawing/2014/main" id="{0AB13DD0-8CA7-4FC2-A73B-0CE97A4FFCCD}"/>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558" name="テキスト ボックス 557">
          <a:extLst>
            <a:ext uri="{FF2B5EF4-FFF2-40B4-BE49-F238E27FC236}">
              <a16:creationId xmlns:a16="http://schemas.microsoft.com/office/drawing/2014/main" id="{872137E8-CEAF-4D8E-9E52-4F7C588D0E9E}"/>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559" name="直線コネクタ 558">
          <a:extLst>
            <a:ext uri="{FF2B5EF4-FFF2-40B4-BE49-F238E27FC236}">
              <a16:creationId xmlns:a16="http://schemas.microsoft.com/office/drawing/2014/main" id="{33EF607D-09C4-44F8-BE22-9A5FB7536400}"/>
            </a:ext>
          </a:extLst>
        </xdr:cNvPr>
        <xdr:cNvCxnSpPr/>
      </xdr:nvCxnSpPr>
      <xdr:spPr>
        <a:xfrm>
          <a:off x="164592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560" name="テキスト ボックス 559">
          <a:extLst>
            <a:ext uri="{FF2B5EF4-FFF2-40B4-BE49-F238E27FC236}">
              <a16:creationId xmlns:a16="http://schemas.microsoft.com/office/drawing/2014/main" id="{2AA59E50-51D2-474A-8E78-93E04DB1DF69}"/>
            </a:ext>
          </a:extLst>
        </xdr:cNvPr>
        <xdr:cNvSpPr txBox="1"/>
      </xdr:nvSpPr>
      <xdr:spPr>
        <a:xfrm>
          <a:off x="16047266"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561" name="直線コネクタ 560">
          <a:extLst>
            <a:ext uri="{FF2B5EF4-FFF2-40B4-BE49-F238E27FC236}">
              <a16:creationId xmlns:a16="http://schemas.microsoft.com/office/drawing/2014/main" id="{36E698F0-2CE7-4638-8DBB-C52FFD9904AC}"/>
            </a:ext>
          </a:extLst>
        </xdr:cNvPr>
        <xdr:cNvCxnSpPr/>
      </xdr:nvCxnSpPr>
      <xdr:spPr>
        <a:xfrm>
          <a:off x="164592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562" name="テキスト ボックス 561">
          <a:extLst>
            <a:ext uri="{FF2B5EF4-FFF2-40B4-BE49-F238E27FC236}">
              <a16:creationId xmlns:a16="http://schemas.microsoft.com/office/drawing/2014/main" id="{2CCCDF14-77E9-4FE5-B378-609F01966138}"/>
            </a:ext>
          </a:extLst>
        </xdr:cNvPr>
        <xdr:cNvSpPr txBox="1"/>
      </xdr:nvSpPr>
      <xdr:spPr>
        <a:xfrm>
          <a:off x="16047266"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63" name="直線コネクタ 562">
          <a:extLst>
            <a:ext uri="{FF2B5EF4-FFF2-40B4-BE49-F238E27FC236}">
              <a16:creationId xmlns:a16="http://schemas.microsoft.com/office/drawing/2014/main" id="{106C750A-E291-4A42-B5F8-E3DFEB07AAFA}"/>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64" name="テキスト ボックス 563">
          <a:extLst>
            <a:ext uri="{FF2B5EF4-FFF2-40B4-BE49-F238E27FC236}">
              <a16:creationId xmlns:a16="http://schemas.microsoft.com/office/drawing/2014/main" id="{7A986B33-340A-4272-BE74-C1929D227B13}"/>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65" name="【公民館】&#10;一人当たり面積グラフ枠">
          <a:extLst>
            <a:ext uri="{FF2B5EF4-FFF2-40B4-BE49-F238E27FC236}">
              <a16:creationId xmlns:a16="http://schemas.microsoft.com/office/drawing/2014/main" id="{07FF09A5-A37C-473C-8ECF-3D038C2C80D4}"/>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43180</xdr:rowOff>
    </xdr:from>
    <xdr:to>
      <xdr:col>116</xdr:col>
      <xdr:colOff>62864</xdr:colOff>
      <xdr:row>108</xdr:row>
      <xdr:rowOff>144780</xdr:rowOff>
    </xdr:to>
    <xdr:cxnSp macro="">
      <xdr:nvCxnSpPr>
        <xdr:cNvPr id="566" name="直線コネクタ 565">
          <a:extLst>
            <a:ext uri="{FF2B5EF4-FFF2-40B4-BE49-F238E27FC236}">
              <a16:creationId xmlns:a16="http://schemas.microsoft.com/office/drawing/2014/main" id="{2C3E4105-D2C6-459F-9B74-B7E67021722D}"/>
            </a:ext>
          </a:extLst>
        </xdr:cNvPr>
        <xdr:cNvCxnSpPr/>
      </xdr:nvCxnSpPr>
      <xdr:spPr>
        <a:xfrm flipV="1">
          <a:off x="19947254" y="17361535"/>
          <a:ext cx="0" cy="1297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148607</xdr:rowOff>
    </xdr:from>
    <xdr:ext cx="469744" cy="259045"/>
    <xdr:sp macro="" textlink="">
      <xdr:nvSpPr>
        <xdr:cNvPr id="567" name="【公民館】&#10;一人当たり面積最小値テキスト">
          <a:extLst>
            <a:ext uri="{FF2B5EF4-FFF2-40B4-BE49-F238E27FC236}">
              <a16:creationId xmlns:a16="http://schemas.microsoft.com/office/drawing/2014/main" id="{67376E74-A553-4BDC-9D13-FB81E1E97504}"/>
            </a:ext>
          </a:extLst>
        </xdr:cNvPr>
        <xdr:cNvSpPr txBox="1"/>
      </xdr:nvSpPr>
      <xdr:spPr>
        <a:xfrm>
          <a:off x="19985990" y="1866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568" name="直線コネクタ 567">
          <a:extLst>
            <a:ext uri="{FF2B5EF4-FFF2-40B4-BE49-F238E27FC236}">
              <a16:creationId xmlns:a16="http://schemas.microsoft.com/office/drawing/2014/main" id="{539C069B-F744-4E91-ABF2-C43DB66331D1}"/>
            </a:ext>
          </a:extLst>
        </xdr:cNvPr>
        <xdr:cNvCxnSpPr/>
      </xdr:nvCxnSpPr>
      <xdr:spPr>
        <a:xfrm>
          <a:off x="19885660" y="186594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161307</xdr:rowOff>
    </xdr:from>
    <xdr:ext cx="469744" cy="259045"/>
    <xdr:sp macro="" textlink="">
      <xdr:nvSpPr>
        <xdr:cNvPr id="569" name="【公民館】&#10;一人当たり面積最大値テキスト">
          <a:extLst>
            <a:ext uri="{FF2B5EF4-FFF2-40B4-BE49-F238E27FC236}">
              <a16:creationId xmlns:a16="http://schemas.microsoft.com/office/drawing/2014/main" id="{760553BC-375E-4D55-983C-5A6BFEE29DE5}"/>
            </a:ext>
          </a:extLst>
        </xdr:cNvPr>
        <xdr:cNvSpPr txBox="1"/>
      </xdr:nvSpPr>
      <xdr:spPr>
        <a:xfrm>
          <a:off x="19985990" y="17136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43180</xdr:rowOff>
    </xdr:from>
    <xdr:to>
      <xdr:col>116</xdr:col>
      <xdr:colOff>152400</xdr:colOff>
      <xdr:row>101</xdr:row>
      <xdr:rowOff>43180</xdr:rowOff>
    </xdr:to>
    <xdr:cxnSp macro="">
      <xdr:nvCxnSpPr>
        <xdr:cNvPr id="570" name="直線コネクタ 569">
          <a:extLst>
            <a:ext uri="{FF2B5EF4-FFF2-40B4-BE49-F238E27FC236}">
              <a16:creationId xmlns:a16="http://schemas.microsoft.com/office/drawing/2014/main" id="{98E51E3E-5C74-4890-B0E2-449FFF3D4343}"/>
            </a:ext>
          </a:extLst>
        </xdr:cNvPr>
        <xdr:cNvCxnSpPr/>
      </xdr:nvCxnSpPr>
      <xdr:spPr>
        <a:xfrm>
          <a:off x="19885660" y="173615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74947</xdr:rowOff>
    </xdr:from>
    <xdr:ext cx="469744" cy="259045"/>
    <xdr:sp macro="" textlink="">
      <xdr:nvSpPr>
        <xdr:cNvPr id="571" name="【公民館】&#10;一人当たり面積平均値テキスト">
          <a:extLst>
            <a:ext uri="{FF2B5EF4-FFF2-40B4-BE49-F238E27FC236}">
              <a16:creationId xmlns:a16="http://schemas.microsoft.com/office/drawing/2014/main" id="{E4202DA7-0998-414A-BB51-8F9AC1BBF410}"/>
            </a:ext>
          </a:extLst>
        </xdr:cNvPr>
        <xdr:cNvSpPr txBox="1"/>
      </xdr:nvSpPr>
      <xdr:spPr>
        <a:xfrm>
          <a:off x="19985990" y="180771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572" name="フローチャート: 判断 571">
          <a:extLst>
            <a:ext uri="{FF2B5EF4-FFF2-40B4-BE49-F238E27FC236}">
              <a16:creationId xmlns:a16="http://schemas.microsoft.com/office/drawing/2014/main" id="{6F9A9CD6-2A30-4EBB-A985-1FEAF43256A9}"/>
            </a:ext>
          </a:extLst>
        </xdr:cNvPr>
        <xdr:cNvSpPr/>
      </xdr:nvSpPr>
      <xdr:spPr>
        <a:xfrm>
          <a:off x="19904710" y="1822958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62230</xdr:rowOff>
    </xdr:from>
    <xdr:to>
      <xdr:col>112</xdr:col>
      <xdr:colOff>38100</xdr:colOff>
      <xdr:row>106</xdr:row>
      <xdr:rowOff>163830</xdr:rowOff>
    </xdr:to>
    <xdr:sp macro="" textlink="">
      <xdr:nvSpPr>
        <xdr:cNvPr id="573" name="フローチャート: 判断 572">
          <a:extLst>
            <a:ext uri="{FF2B5EF4-FFF2-40B4-BE49-F238E27FC236}">
              <a16:creationId xmlns:a16="http://schemas.microsoft.com/office/drawing/2014/main" id="{3DA98813-E3A4-4B8D-B576-2B1457ECF97A}"/>
            </a:ext>
          </a:extLst>
        </xdr:cNvPr>
        <xdr:cNvSpPr/>
      </xdr:nvSpPr>
      <xdr:spPr>
        <a:xfrm>
          <a:off x="19161760" y="18232120"/>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44450</xdr:rowOff>
    </xdr:from>
    <xdr:to>
      <xdr:col>107</xdr:col>
      <xdr:colOff>101600</xdr:colOff>
      <xdr:row>106</xdr:row>
      <xdr:rowOff>146050</xdr:rowOff>
    </xdr:to>
    <xdr:sp macro="" textlink="">
      <xdr:nvSpPr>
        <xdr:cNvPr id="574" name="フローチャート: 判断 573">
          <a:extLst>
            <a:ext uri="{FF2B5EF4-FFF2-40B4-BE49-F238E27FC236}">
              <a16:creationId xmlns:a16="http://schemas.microsoft.com/office/drawing/2014/main" id="{757AFB50-8ACA-4029-BC1E-F97E2FF7D8C7}"/>
            </a:ext>
          </a:extLst>
        </xdr:cNvPr>
        <xdr:cNvSpPr/>
      </xdr:nvSpPr>
      <xdr:spPr>
        <a:xfrm>
          <a:off x="18345150" y="1822005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54611</xdr:rowOff>
    </xdr:from>
    <xdr:to>
      <xdr:col>102</xdr:col>
      <xdr:colOff>165100</xdr:colOff>
      <xdr:row>106</xdr:row>
      <xdr:rowOff>156211</xdr:rowOff>
    </xdr:to>
    <xdr:sp macro="" textlink="">
      <xdr:nvSpPr>
        <xdr:cNvPr id="575" name="フローチャート: 判断 574">
          <a:extLst>
            <a:ext uri="{FF2B5EF4-FFF2-40B4-BE49-F238E27FC236}">
              <a16:creationId xmlns:a16="http://schemas.microsoft.com/office/drawing/2014/main" id="{1DCF08B7-4540-43CB-847E-D2582B2DC9B6}"/>
            </a:ext>
          </a:extLst>
        </xdr:cNvPr>
        <xdr:cNvSpPr/>
      </xdr:nvSpPr>
      <xdr:spPr>
        <a:xfrm>
          <a:off x="17547590" y="18232121"/>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54611</xdr:rowOff>
    </xdr:from>
    <xdr:to>
      <xdr:col>98</xdr:col>
      <xdr:colOff>38100</xdr:colOff>
      <xdr:row>106</xdr:row>
      <xdr:rowOff>156211</xdr:rowOff>
    </xdr:to>
    <xdr:sp macro="" textlink="">
      <xdr:nvSpPr>
        <xdr:cNvPr id="576" name="フローチャート: 判断 575">
          <a:extLst>
            <a:ext uri="{FF2B5EF4-FFF2-40B4-BE49-F238E27FC236}">
              <a16:creationId xmlns:a16="http://schemas.microsoft.com/office/drawing/2014/main" id="{96C23C39-5DC6-4EEB-A318-B830603D6B1F}"/>
            </a:ext>
          </a:extLst>
        </xdr:cNvPr>
        <xdr:cNvSpPr/>
      </xdr:nvSpPr>
      <xdr:spPr>
        <a:xfrm>
          <a:off x="16761460" y="18232121"/>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77" name="テキスト ボックス 576">
          <a:extLst>
            <a:ext uri="{FF2B5EF4-FFF2-40B4-BE49-F238E27FC236}">
              <a16:creationId xmlns:a16="http://schemas.microsoft.com/office/drawing/2014/main" id="{C2BB7903-1350-47B4-905E-914518D39FE9}"/>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id="{91FE1D68-0851-4175-892F-A67066E4D5E0}"/>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id="{A479EA7C-F62C-48B2-BD94-778DB7459851}"/>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id="{36C033A7-7CCD-4641-AD0C-3D446ECF3C13}"/>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81" name="テキスト ボックス 580">
          <a:extLst>
            <a:ext uri="{FF2B5EF4-FFF2-40B4-BE49-F238E27FC236}">
              <a16:creationId xmlns:a16="http://schemas.microsoft.com/office/drawing/2014/main" id="{A236840F-5263-4F38-8066-0C1520F8B0EF}"/>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119380</xdr:rowOff>
    </xdr:from>
    <xdr:to>
      <xdr:col>116</xdr:col>
      <xdr:colOff>114300</xdr:colOff>
      <xdr:row>108</xdr:row>
      <xdr:rowOff>49530</xdr:rowOff>
    </xdr:to>
    <xdr:sp macro="" textlink="">
      <xdr:nvSpPr>
        <xdr:cNvPr id="582" name="楕円 581">
          <a:extLst>
            <a:ext uri="{FF2B5EF4-FFF2-40B4-BE49-F238E27FC236}">
              <a16:creationId xmlns:a16="http://schemas.microsoft.com/office/drawing/2014/main" id="{1AEB3EED-E846-48C9-BF18-7C57FC192FD3}"/>
            </a:ext>
          </a:extLst>
        </xdr:cNvPr>
        <xdr:cNvSpPr/>
      </xdr:nvSpPr>
      <xdr:spPr>
        <a:xfrm>
          <a:off x="19904710" y="1846643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97807</xdr:rowOff>
    </xdr:from>
    <xdr:ext cx="469744" cy="259045"/>
    <xdr:sp macro="" textlink="">
      <xdr:nvSpPr>
        <xdr:cNvPr id="583" name="【公民館】&#10;一人当たり面積該当値テキスト">
          <a:extLst>
            <a:ext uri="{FF2B5EF4-FFF2-40B4-BE49-F238E27FC236}">
              <a16:creationId xmlns:a16="http://schemas.microsoft.com/office/drawing/2014/main" id="{7B2E871E-FBEE-4A2F-B52D-074235D70959}"/>
            </a:ext>
          </a:extLst>
        </xdr:cNvPr>
        <xdr:cNvSpPr txBox="1"/>
      </xdr:nvSpPr>
      <xdr:spPr>
        <a:xfrm>
          <a:off x="19985990" y="18439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121920</xdr:rowOff>
    </xdr:from>
    <xdr:to>
      <xdr:col>112</xdr:col>
      <xdr:colOff>38100</xdr:colOff>
      <xdr:row>108</xdr:row>
      <xdr:rowOff>52070</xdr:rowOff>
    </xdr:to>
    <xdr:sp macro="" textlink="">
      <xdr:nvSpPr>
        <xdr:cNvPr id="584" name="楕円 583">
          <a:extLst>
            <a:ext uri="{FF2B5EF4-FFF2-40B4-BE49-F238E27FC236}">
              <a16:creationId xmlns:a16="http://schemas.microsoft.com/office/drawing/2014/main" id="{562719CF-8394-44D5-ADDB-C76F1EBAABAE}"/>
            </a:ext>
          </a:extLst>
        </xdr:cNvPr>
        <xdr:cNvSpPr/>
      </xdr:nvSpPr>
      <xdr:spPr>
        <a:xfrm>
          <a:off x="19161760" y="1846897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170180</xdr:rowOff>
    </xdr:from>
    <xdr:to>
      <xdr:col>116</xdr:col>
      <xdr:colOff>63500</xdr:colOff>
      <xdr:row>108</xdr:row>
      <xdr:rowOff>1270</xdr:rowOff>
    </xdr:to>
    <xdr:cxnSp macro="">
      <xdr:nvCxnSpPr>
        <xdr:cNvPr id="585" name="直線コネクタ 584">
          <a:extLst>
            <a:ext uri="{FF2B5EF4-FFF2-40B4-BE49-F238E27FC236}">
              <a16:creationId xmlns:a16="http://schemas.microsoft.com/office/drawing/2014/main" id="{C65088CC-C3E3-4B65-8C66-017FB3DAF7FE}"/>
            </a:ext>
          </a:extLst>
        </xdr:cNvPr>
        <xdr:cNvCxnSpPr/>
      </xdr:nvCxnSpPr>
      <xdr:spPr>
        <a:xfrm flipV="1">
          <a:off x="19204940" y="1851914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0</xdr:rowOff>
    </xdr:from>
    <xdr:to>
      <xdr:col>107</xdr:col>
      <xdr:colOff>101600</xdr:colOff>
      <xdr:row>106</xdr:row>
      <xdr:rowOff>101600</xdr:rowOff>
    </xdr:to>
    <xdr:sp macro="" textlink="">
      <xdr:nvSpPr>
        <xdr:cNvPr id="586" name="楕円 585">
          <a:extLst>
            <a:ext uri="{FF2B5EF4-FFF2-40B4-BE49-F238E27FC236}">
              <a16:creationId xmlns:a16="http://schemas.microsoft.com/office/drawing/2014/main" id="{0BD332F8-38E9-4BAE-A69E-FACDFE0757FE}"/>
            </a:ext>
          </a:extLst>
        </xdr:cNvPr>
        <xdr:cNvSpPr/>
      </xdr:nvSpPr>
      <xdr:spPr>
        <a:xfrm>
          <a:off x="18345150" y="1817370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50800</xdr:rowOff>
    </xdr:from>
    <xdr:to>
      <xdr:col>111</xdr:col>
      <xdr:colOff>177800</xdr:colOff>
      <xdr:row>108</xdr:row>
      <xdr:rowOff>1270</xdr:rowOff>
    </xdr:to>
    <xdr:cxnSp macro="">
      <xdr:nvCxnSpPr>
        <xdr:cNvPr id="587" name="直線コネクタ 586">
          <a:extLst>
            <a:ext uri="{FF2B5EF4-FFF2-40B4-BE49-F238E27FC236}">
              <a16:creationId xmlns:a16="http://schemas.microsoft.com/office/drawing/2014/main" id="{DADA9612-6B97-4B8F-B57B-724F741FF522}"/>
            </a:ext>
          </a:extLst>
        </xdr:cNvPr>
        <xdr:cNvCxnSpPr/>
      </xdr:nvCxnSpPr>
      <xdr:spPr>
        <a:xfrm>
          <a:off x="18399760" y="18228310"/>
          <a:ext cx="805180" cy="28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8889</xdr:rowOff>
    </xdr:from>
    <xdr:to>
      <xdr:col>102</xdr:col>
      <xdr:colOff>165100</xdr:colOff>
      <xdr:row>106</xdr:row>
      <xdr:rowOff>110489</xdr:rowOff>
    </xdr:to>
    <xdr:sp macro="" textlink="">
      <xdr:nvSpPr>
        <xdr:cNvPr id="588" name="楕円 587">
          <a:extLst>
            <a:ext uri="{FF2B5EF4-FFF2-40B4-BE49-F238E27FC236}">
              <a16:creationId xmlns:a16="http://schemas.microsoft.com/office/drawing/2014/main" id="{F8178CA3-94B1-49D0-866F-438FDD42D866}"/>
            </a:ext>
          </a:extLst>
        </xdr:cNvPr>
        <xdr:cNvSpPr/>
      </xdr:nvSpPr>
      <xdr:spPr>
        <a:xfrm>
          <a:off x="17547590" y="18184494"/>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50800</xdr:rowOff>
    </xdr:from>
    <xdr:to>
      <xdr:col>107</xdr:col>
      <xdr:colOff>50800</xdr:colOff>
      <xdr:row>106</xdr:row>
      <xdr:rowOff>59689</xdr:rowOff>
    </xdr:to>
    <xdr:cxnSp macro="">
      <xdr:nvCxnSpPr>
        <xdr:cNvPr id="589" name="直線コネクタ 588">
          <a:extLst>
            <a:ext uri="{FF2B5EF4-FFF2-40B4-BE49-F238E27FC236}">
              <a16:creationId xmlns:a16="http://schemas.microsoft.com/office/drawing/2014/main" id="{6573B818-0D59-44DC-8A3C-8D325530D925}"/>
            </a:ext>
          </a:extLst>
        </xdr:cNvPr>
        <xdr:cNvCxnSpPr/>
      </xdr:nvCxnSpPr>
      <xdr:spPr>
        <a:xfrm flipV="1">
          <a:off x="17602200" y="18228310"/>
          <a:ext cx="79756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29211</xdr:rowOff>
    </xdr:from>
    <xdr:to>
      <xdr:col>98</xdr:col>
      <xdr:colOff>38100</xdr:colOff>
      <xdr:row>106</xdr:row>
      <xdr:rowOff>130811</xdr:rowOff>
    </xdr:to>
    <xdr:sp macro="" textlink="">
      <xdr:nvSpPr>
        <xdr:cNvPr id="590" name="楕円 589">
          <a:extLst>
            <a:ext uri="{FF2B5EF4-FFF2-40B4-BE49-F238E27FC236}">
              <a16:creationId xmlns:a16="http://schemas.microsoft.com/office/drawing/2014/main" id="{188F8553-FE5D-41B6-94B7-E2E1FEC18D75}"/>
            </a:ext>
          </a:extLst>
        </xdr:cNvPr>
        <xdr:cNvSpPr/>
      </xdr:nvSpPr>
      <xdr:spPr>
        <a:xfrm>
          <a:off x="16761460" y="18201006"/>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59689</xdr:rowOff>
    </xdr:from>
    <xdr:to>
      <xdr:col>102</xdr:col>
      <xdr:colOff>114300</xdr:colOff>
      <xdr:row>106</xdr:row>
      <xdr:rowOff>80011</xdr:rowOff>
    </xdr:to>
    <xdr:cxnSp macro="">
      <xdr:nvCxnSpPr>
        <xdr:cNvPr id="591" name="直線コネクタ 590">
          <a:extLst>
            <a:ext uri="{FF2B5EF4-FFF2-40B4-BE49-F238E27FC236}">
              <a16:creationId xmlns:a16="http://schemas.microsoft.com/office/drawing/2014/main" id="{0E1EEFB5-899B-4C0C-9765-76700F3E8D28}"/>
            </a:ext>
          </a:extLst>
        </xdr:cNvPr>
        <xdr:cNvCxnSpPr/>
      </xdr:nvCxnSpPr>
      <xdr:spPr>
        <a:xfrm flipV="1">
          <a:off x="16804640" y="18229579"/>
          <a:ext cx="797560" cy="26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8907</xdr:rowOff>
    </xdr:from>
    <xdr:ext cx="469744" cy="259045"/>
    <xdr:sp macro="" textlink="">
      <xdr:nvSpPr>
        <xdr:cNvPr id="592" name="n_1aveValue【公民館】&#10;一人当たり面積">
          <a:extLst>
            <a:ext uri="{FF2B5EF4-FFF2-40B4-BE49-F238E27FC236}">
              <a16:creationId xmlns:a16="http://schemas.microsoft.com/office/drawing/2014/main" id="{E1481AE5-62E6-4223-A7F4-13190B9FE0E8}"/>
            </a:ext>
          </a:extLst>
        </xdr:cNvPr>
        <xdr:cNvSpPr txBox="1"/>
      </xdr:nvSpPr>
      <xdr:spPr>
        <a:xfrm>
          <a:off x="18982132" y="18013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137177</xdr:rowOff>
    </xdr:from>
    <xdr:ext cx="469744" cy="259045"/>
    <xdr:sp macro="" textlink="">
      <xdr:nvSpPr>
        <xdr:cNvPr id="593" name="n_2aveValue【公民館】&#10;一人当たり面積">
          <a:extLst>
            <a:ext uri="{FF2B5EF4-FFF2-40B4-BE49-F238E27FC236}">
              <a16:creationId xmlns:a16="http://schemas.microsoft.com/office/drawing/2014/main" id="{0B60AB03-A77C-497B-8275-BBD6F7281D4D}"/>
            </a:ext>
          </a:extLst>
        </xdr:cNvPr>
        <xdr:cNvSpPr txBox="1"/>
      </xdr:nvSpPr>
      <xdr:spPr>
        <a:xfrm>
          <a:off x="18182032" y="1830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147338</xdr:rowOff>
    </xdr:from>
    <xdr:ext cx="469744" cy="259045"/>
    <xdr:sp macro="" textlink="">
      <xdr:nvSpPr>
        <xdr:cNvPr id="594" name="n_3aveValue【公民館】&#10;一人当たり面積">
          <a:extLst>
            <a:ext uri="{FF2B5EF4-FFF2-40B4-BE49-F238E27FC236}">
              <a16:creationId xmlns:a16="http://schemas.microsoft.com/office/drawing/2014/main" id="{FD2B34CC-BC54-4EEF-84CE-D87D699FCB15}"/>
            </a:ext>
          </a:extLst>
        </xdr:cNvPr>
        <xdr:cNvSpPr txBox="1"/>
      </xdr:nvSpPr>
      <xdr:spPr>
        <a:xfrm>
          <a:off x="17384472" y="18319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147338</xdr:rowOff>
    </xdr:from>
    <xdr:ext cx="469744" cy="259045"/>
    <xdr:sp macro="" textlink="">
      <xdr:nvSpPr>
        <xdr:cNvPr id="595" name="n_4aveValue【公民館】&#10;一人当たり面積">
          <a:extLst>
            <a:ext uri="{FF2B5EF4-FFF2-40B4-BE49-F238E27FC236}">
              <a16:creationId xmlns:a16="http://schemas.microsoft.com/office/drawing/2014/main" id="{8AE14877-588F-4FBA-9A14-9274D6137A30}"/>
            </a:ext>
          </a:extLst>
        </xdr:cNvPr>
        <xdr:cNvSpPr txBox="1"/>
      </xdr:nvSpPr>
      <xdr:spPr>
        <a:xfrm>
          <a:off x="16588817" y="18319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43197</xdr:rowOff>
    </xdr:from>
    <xdr:ext cx="469744" cy="259045"/>
    <xdr:sp macro="" textlink="">
      <xdr:nvSpPr>
        <xdr:cNvPr id="596" name="n_1mainValue【公民館】&#10;一人当たり面積">
          <a:extLst>
            <a:ext uri="{FF2B5EF4-FFF2-40B4-BE49-F238E27FC236}">
              <a16:creationId xmlns:a16="http://schemas.microsoft.com/office/drawing/2014/main" id="{C8BB6C30-F33A-449D-90D1-C6EB681E7BED}"/>
            </a:ext>
          </a:extLst>
        </xdr:cNvPr>
        <xdr:cNvSpPr txBox="1"/>
      </xdr:nvSpPr>
      <xdr:spPr>
        <a:xfrm>
          <a:off x="18982132" y="18561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118127</xdr:rowOff>
    </xdr:from>
    <xdr:ext cx="469744" cy="259045"/>
    <xdr:sp macro="" textlink="">
      <xdr:nvSpPr>
        <xdr:cNvPr id="597" name="n_2mainValue【公民館】&#10;一人当たり面積">
          <a:extLst>
            <a:ext uri="{FF2B5EF4-FFF2-40B4-BE49-F238E27FC236}">
              <a16:creationId xmlns:a16="http://schemas.microsoft.com/office/drawing/2014/main" id="{37AA27FB-0552-4A02-8C40-EEF32CD1DA5A}"/>
            </a:ext>
          </a:extLst>
        </xdr:cNvPr>
        <xdr:cNvSpPr txBox="1"/>
      </xdr:nvSpPr>
      <xdr:spPr>
        <a:xfrm>
          <a:off x="18182032" y="17950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127016</xdr:rowOff>
    </xdr:from>
    <xdr:ext cx="469744" cy="259045"/>
    <xdr:sp macro="" textlink="">
      <xdr:nvSpPr>
        <xdr:cNvPr id="598" name="n_3mainValue【公民館】&#10;一人当たり面積">
          <a:extLst>
            <a:ext uri="{FF2B5EF4-FFF2-40B4-BE49-F238E27FC236}">
              <a16:creationId xmlns:a16="http://schemas.microsoft.com/office/drawing/2014/main" id="{77A63598-E7E7-4A4B-8EE0-2E55CE065E73}"/>
            </a:ext>
          </a:extLst>
        </xdr:cNvPr>
        <xdr:cNvSpPr txBox="1"/>
      </xdr:nvSpPr>
      <xdr:spPr>
        <a:xfrm>
          <a:off x="17384472" y="17961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147338</xdr:rowOff>
    </xdr:from>
    <xdr:ext cx="469744" cy="259045"/>
    <xdr:sp macro="" textlink="">
      <xdr:nvSpPr>
        <xdr:cNvPr id="599" name="n_4mainValue【公民館】&#10;一人当たり面積">
          <a:extLst>
            <a:ext uri="{FF2B5EF4-FFF2-40B4-BE49-F238E27FC236}">
              <a16:creationId xmlns:a16="http://schemas.microsoft.com/office/drawing/2014/main" id="{0E74FC7F-6307-478D-BBF4-1840E5E056AA}"/>
            </a:ext>
          </a:extLst>
        </xdr:cNvPr>
        <xdr:cNvSpPr txBox="1"/>
      </xdr:nvSpPr>
      <xdr:spPr>
        <a:xfrm>
          <a:off x="16588817" y="17976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00" name="正方形/長方形 599">
          <a:extLst>
            <a:ext uri="{FF2B5EF4-FFF2-40B4-BE49-F238E27FC236}">
              <a16:creationId xmlns:a16="http://schemas.microsoft.com/office/drawing/2014/main" id="{CA255962-23E0-43EE-B598-1CEDA5185106}"/>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01" name="正方形/長方形 600">
          <a:extLst>
            <a:ext uri="{FF2B5EF4-FFF2-40B4-BE49-F238E27FC236}">
              <a16:creationId xmlns:a16="http://schemas.microsoft.com/office/drawing/2014/main" id="{56C0CBD1-17F2-4B8C-BE62-3737B5980447}"/>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02" name="テキスト ボックス 601">
          <a:extLst>
            <a:ext uri="{FF2B5EF4-FFF2-40B4-BE49-F238E27FC236}">
              <a16:creationId xmlns:a16="http://schemas.microsoft.com/office/drawing/2014/main" id="{04FCF6B6-60B7-42D6-9F9F-613F2AB1B3B6}"/>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道路や橋りょう、公営住宅については、施設別の長寿命化への取り組みを行っている。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また、他の施設については、公共施設等総合管理計画及び個別施設計画に基づき、公共施設等の長寿命化に取り組んでいる。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AC54AF9-F6CA-45C9-B762-F1B9C35D1644}"/>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B01CC32-A95E-41FC-98C5-2B57F92CA34D}"/>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8118B74-E29F-438A-A674-218B8D1B7D07}"/>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A6C4843-97BD-474B-8B69-40C57800AAFD}"/>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福島県会津美里町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B585D87-5CBC-4B7D-9E50-F7F4F8D9212A}"/>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E18A6DB-9885-4CEE-BF91-D8B2C688A661}"/>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D024848-7FA9-46DE-A81B-114754067D0C}"/>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269CD2C-FB3D-4745-A96D-7762418ED7FE}"/>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082FA37-95E9-44B8-8453-DD713384AC64}"/>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46B34CE-97EE-40A0-89EC-2AC2F7F5C958}"/>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18,117
18,064
276.33
13,764,033
12,819,407
741,066
7,578,626
10,697,554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2F575D9-C474-4002-A38E-916BB92B888C}"/>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0FF8529-6BAD-4A2F-AFE1-3CF66452D46E}"/>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E45B684-E2D5-4321-ABDA-6698B8BE85C7}"/>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330CA7B-DEA2-483F-9BBC-58CE89F95094}"/>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31160E5-61FC-4836-A116-E7871B66CC83}"/>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D8FC3D02-696C-45E6-AA52-4AE2348AF500}"/>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A23A7FA-3E61-4712-BB6C-9A5343E11CB4}"/>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B8B5CFE-3DA6-4D8E-911D-FDA59A88F19B}"/>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47810C1-8AF0-4E6F-A660-45B60E770226}"/>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2BA65C5-5C52-4FE2-9D05-F83170CCEAED}"/>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7571EF4-301A-4ECE-A9AA-685BA4F05931}"/>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9FE4C72-0CC4-492C-BD4D-D33F75429182}"/>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9735775-CF7F-4BB2-B64C-5C247DFD6BDA}"/>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4361EC6-D08D-4BA9-A436-FDA9482EE819}"/>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7DE64D9-1F43-436D-ACBC-FF2079E7B881}"/>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F77D1CA-D808-4B0F-8D41-47A3600759CD}"/>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40680E7-95F4-473A-9044-060A856A8D09}"/>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4AB1C7B-299C-4775-9819-B1733689343A}"/>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82BFE95-586B-4736-A108-486476F75A9E}"/>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37D566D-312F-45AF-935D-CF9DA21F2A29}"/>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87323AB-75DD-4D23-A7EC-B92C4808CFDC}"/>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14E9D8E-FCBB-48AB-917B-F8FD0EE043E6}"/>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E3A737C-1D96-455F-907D-14CFAF2D1635}"/>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26029BA-DF34-4234-9F1A-32873F6FB259}"/>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3730534-4604-47EC-A8E1-5E75B53B2018}"/>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F83F212-A38A-4473-9026-D8F349701A7B}"/>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1798775-A15E-41A8-92CB-0D15DB1F3051}"/>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982D894-ACB7-49B5-AADD-851851646C66}"/>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E1FD23F-E9EE-4D33-B9F8-0CB64F2EF407}"/>
            </a:ext>
          </a:extLst>
        </xdr:cNvPr>
        <xdr:cNvSpPr/>
      </xdr:nvSpPr>
      <xdr:spPr>
        <a:xfrm>
          <a:off x="685800" y="533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A36CD3BD-40C1-45ED-9A7A-B6AE873A0D5E}"/>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A480B80C-F2E9-4179-8CBA-E30AE7B3B45E}"/>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16DBD801-B988-412A-8A03-0892ECE7EE6A}"/>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6C8F6A0E-10AC-4297-9A53-3FC820615311}"/>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5D9DDA23-E8B9-4508-A6FA-251B4AB116D4}"/>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1AE1A271-0104-4F35-B41B-DF9BAD2E909D}"/>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571D9E0C-3582-451B-8E2B-A01F045399E6}"/>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5609BA69-AB7A-4CA5-9AE7-D779C1E7AE1E}"/>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49" name="テキスト ボックス 48">
          <a:extLst>
            <a:ext uri="{FF2B5EF4-FFF2-40B4-BE49-F238E27FC236}">
              <a16:creationId xmlns:a16="http://schemas.microsoft.com/office/drawing/2014/main" id="{EE5482C4-8012-49D7-B482-863F8268BF5B}"/>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50" name="直線コネクタ 49">
          <a:extLst>
            <a:ext uri="{FF2B5EF4-FFF2-40B4-BE49-F238E27FC236}">
              <a16:creationId xmlns:a16="http://schemas.microsoft.com/office/drawing/2014/main" id="{86888F96-5766-40C5-854E-69E8F6FF7FAB}"/>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51" name="直線コネクタ 50">
          <a:extLst>
            <a:ext uri="{FF2B5EF4-FFF2-40B4-BE49-F238E27FC236}">
              <a16:creationId xmlns:a16="http://schemas.microsoft.com/office/drawing/2014/main" id="{36835950-AB80-4E81-BBD1-B7EC30EF0413}"/>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52" name="テキスト ボックス 51">
          <a:extLst>
            <a:ext uri="{FF2B5EF4-FFF2-40B4-BE49-F238E27FC236}">
              <a16:creationId xmlns:a16="http://schemas.microsoft.com/office/drawing/2014/main" id="{B19DB342-4598-41EE-A779-90E2E8148737}"/>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53" name="直線コネクタ 52">
          <a:extLst>
            <a:ext uri="{FF2B5EF4-FFF2-40B4-BE49-F238E27FC236}">
              <a16:creationId xmlns:a16="http://schemas.microsoft.com/office/drawing/2014/main" id="{7BA49A56-909C-4525-80B8-BA7BBCF40D26}"/>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54" name="テキスト ボックス 53">
          <a:extLst>
            <a:ext uri="{FF2B5EF4-FFF2-40B4-BE49-F238E27FC236}">
              <a16:creationId xmlns:a16="http://schemas.microsoft.com/office/drawing/2014/main" id="{362A7AE1-6B3C-432D-8F6F-3E0A83DD1AAE}"/>
            </a:ext>
          </a:extLst>
        </xdr:cNvPr>
        <xdr:cNvSpPr txBox="1"/>
      </xdr:nvSpPr>
      <xdr:spPr>
        <a:xfrm>
          <a:off x="5527221"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55" name="直線コネクタ 54">
          <a:extLst>
            <a:ext uri="{FF2B5EF4-FFF2-40B4-BE49-F238E27FC236}">
              <a16:creationId xmlns:a16="http://schemas.microsoft.com/office/drawing/2014/main" id="{107B2C33-A23B-447A-AE80-BD6518994686}"/>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56" name="テキスト ボックス 55">
          <a:extLst>
            <a:ext uri="{FF2B5EF4-FFF2-40B4-BE49-F238E27FC236}">
              <a16:creationId xmlns:a16="http://schemas.microsoft.com/office/drawing/2014/main" id="{2F8010A5-6084-475C-90A1-8C14026AC8D0}"/>
            </a:ext>
          </a:extLst>
        </xdr:cNvPr>
        <xdr:cNvSpPr txBox="1"/>
      </xdr:nvSpPr>
      <xdr:spPr>
        <a:xfrm>
          <a:off x="5527221"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57" name="直線コネクタ 56">
          <a:extLst>
            <a:ext uri="{FF2B5EF4-FFF2-40B4-BE49-F238E27FC236}">
              <a16:creationId xmlns:a16="http://schemas.microsoft.com/office/drawing/2014/main" id="{84017E78-120A-4DB5-B8E3-D0EE58CC260D}"/>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58" name="テキスト ボックス 57">
          <a:extLst>
            <a:ext uri="{FF2B5EF4-FFF2-40B4-BE49-F238E27FC236}">
              <a16:creationId xmlns:a16="http://schemas.microsoft.com/office/drawing/2014/main" id="{C1EBD261-E43A-4AA8-867E-5C7BB47D85E3}"/>
            </a:ext>
          </a:extLst>
        </xdr:cNvPr>
        <xdr:cNvSpPr txBox="1"/>
      </xdr:nvSpPr>
      <xdr:spPr>
        <a:xfrm>
          <a:off x="5527221"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59" name="直線コネクタ 58">
          <a:extLst>
            <a:ext uri="{FF2B5EF4-FFF2-40B4-BE49-F238E27FC236}">
              <a16:creationId xmlns:a16="http://schemas.microsoft.com/office/drawing/2014/main" id="{09FBE54E-0463-4307-A38B-2C93E03C502B}"/>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60" name="テキスト ボックス 59">
          <a:extLst>
            <a:ext uri="{FF2B5EF4-FFF2-40B4-BE49-F238E27FC236}">
              <a16:creationId xmlns:a16="http://schemas.microsoft.com/office/drawing/2014/main" id="{1F636C3F-C278-4610-8AE7-857212955F15}"/>
            </a:ext>
          </a:extLst>
        </xdr:cNvPr>
        <xdr:cNvSpPr txBox="1"/>
      </xdr:nvSpPr>
      <xdr:spPr>
        <a:xfrm>
          <a:off x="5527221"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61" name="直線コネクタ 60">
          <a:extLst>
            <a:ext uri="{FF2B5EF4-FFF2-40B4-BE49-F238E27FC236}">
              <a16:creationId xmlns:a16="http://schemas.microsoft.com/office/drawing/2014/main" id="{648B35B4-17A5-4425-8196-A2933503F1BA}"/>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62" name="テキスト ボックス 61">
          <a:extLst>
            <a:ext uri="{FF2B5EF4-FFF2-40B4-BE49-F238E27FC236}">
              <a16:creationId xmlns:a16="http://schemas.microsoft.com/office/drawing/2014/main" id="{21794122-4442-46C1-ABDE-DE077DCF5B2E}"/>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63" name="【図書館】&#10;一人当たり面積グラフ枠">
          <a:extLst>
            <a:ext uri="{FF2B5EF4-FFF2-40B4-BE49-F238E27FC236}">
              <a16:creationId xmlns:a16="http://schemas.microsoft.com/office/drawing/2014/main" id="{40B3A96E-5E54-4F81-AD18-603800BF09D6}"/>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148590</xdr:rowOff>
    </xdr:from>
    <xdr:to>
      <xdr:col>54</xdr:col>
      <xdr:colOff>189865</xdr:colOff>
      <xdr:row>41</xdr:row>
      <xdr:rowOff>95250</xdr:rowOff>
    </xdr:to>
    <xdr:cxnSp macro="">
      <xdr:nvCxnSpPr>
        <xdr:cNvPr id="64" name="直線コネクタ 63">
          <a:extLst>
            <a:ext uri="{FF2B5EF4-FFF2-40B4-BE49-F238E27FC236}">
              <a16:creationId xmlns:a16="http://schemas.microsoft.com/office/drawing/2014/main" id="{932EAFB8-1925-4198-AE57-8F0640EEBB53}"/>
            </a:ext>
          </a:extLst>
        </xdr:cNvPr>
        <xdr:cNvCxnSpPr/>
      </xdr:nvCxnSpPr>
      <xdr:spPr>
        <a:xfrm flipV="1">
          <a:off x="9429115" y="5806440"/>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65" name="【図書館】&#10;一人当たり面積最小値テキスト">
          <a:extLst>
            <a:ext uri="{FF2B5EF4-FFF2-40B4-BE49-F238E27FC236}">
              <a16:creationId xmlns:a16="http://schemas.microsoft.com/office/drawing/2014/main" id="{C448376D-2B0C-4836-AC65-16426DEF0657}"/>
            </a:ext>
          </a:extLst>
        </xdr:cNvPr>
        <xdr:cNvSpPr txBox="1"/>
      </xdr:nvSpPr>
      <xdr:spPr>
        <a:xfrm>
          <a:off x="9467850" y="712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66" name="直線コネクタ 65">
          <a:extLst>
            <a:ext uri="{FF2B5EF4-FFF2-40B4-BE49-F238E27FC236}">
              <a16:creationId xmlns:a16="http://schemas.microsoft.com/office/drawing/2014/main" id="{7D3CA955-6307-402C-AC25-3E34A87ACCFE}"/>
            </a:ext>
          </a:extLst>
        </xdr:cNvPr>
        <xdr:cNvCxnSpPr/>
      </xdr:nvCxnSpPr>
      <xdr:spPr>
        <a:xfrm>
          <a:off x="9356090" y="71208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95267</xdr:rowOff>
    </xdr:from>
    <xdr:ext cx="469744" cy="259045"/>
    <xdr:sp macro="" textlink="">
      <xdr:nvSpPr>
        <xdr:cNvPr id="67" name="【図書館】&#10;一人当たり面積最大値テキスト">
          <a:extLst>
            <a:ext uri="{FF2B5EF4-FFF2-40B4-BE49-F238E27FC236}">
              <a16:creationId xmlns:a16="http://schemas.microsoft.com/office/drawing/2014/main" id="{87A101BC-3770-4F8F-BE9A-7FF9ACC5C07B}"/>
            </a:ext>
          </a:extLst>
        </xdr:cNvPr>
        <xdr:cNvSpPr txBox="1"/>
      </xdr:nvSpPr>
      <xdr:spPr>
        <a:xfrm>
          <a:off x="9467850" y="5577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148590</xdr:rowOff>
    </xdr:from>
    <xdr:to>
      <xdr:col>55</xdr:col>
      <xdr:colOff>88900</xdr:colOff>
      <xdr:row>33</xdr:row>
      <xdr:rowOff>148590</xdr:rowOff>
    </xdr:to>
    <xdr:cxnSp macro="">
      <xdr:nvCxnSpPr>
        <xdr:cNvPr id="68" name="直線コネクタ 67">
          <a:extLst>
            <a:ext uri="{FF2B5EF4-FFF2-40B4-BE49-F238E27FC236}">
              <a16:creationId xmlns:a16="http://schemas.microsoft.com/office/drawing/2014/main" id="{0DE8A3E8-FA20-4014-9A8C-6226C9A83762}"/>
            </a:ext>
          </a:extLst>
        </xdr:cNvPr>
        <xdr:cNvCxnSpPr/>
      </xdr:nvCxnSpPr>
      <xdr:spPr>
        <a:xfrm>
          <a:off x="9356090" y="580644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71137</xdr:rowOff>
    </xdr:from>
    <xdr:ext cx="469744" cy="259045"/>
    <xdr:sp macro="" textlink="">
      <xdr:nvSpPr>
        <xdr:cNvPr id="69" name="【図書館】&#10;一人当たり面積平均値テキスト">
          <a:extLst>
            <a:ext uri="{FF2B5EF4-FFF2-40B4-BE49-F238E27FC236}">
              <a16:creationId xmlns:a16="http://schemas.microsoft.com/office/drawing/2014/main" id="{2DE6BC35-1D5D-4E29-B069-A250812C74F9}"/>
            </a:ext>
          </a:extLst>
        </xdr:cNvPr>
        <xdr:cNvSpPr txBox="1"/>
      </xdr:nvSpPr>
      <xdr:spPr>
        <a:xfrm>
          <a:off x="9467850" y="64128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48260</xdr:rowOff>
    </xdr:from>
    <xdr:to>
      <xdr:col>55</xdr:col>
      <xdr:colOff>50800</xdr:colOff>
      <xdr:row>38</xdr:row>
      <xdr:rowOff>149860</xdr:rowOff>
    </xdr:to>
    <xdr:sp macro="" textlink="">
      <xdr:nvSpPr>
        <xdr:cNvPr id="70" name="フローチャート: 判断 69">
          <a:extLst>
            <a:ext uri="{FF2B5EF4-FFF2-40B4-BE49-F238E27FC236}">
              <a16:creationId xmlns:a16="http://schemas.microsoft.com/office/drawing/2014/main" id="{D79CC995-02B5-4930-ACA0-B4EC3F8DF6FF}"/>
            </a:ext>
          </a:extLst>
        </xdr:cNvPr>
        <xdr:cNvSpPr/>
      </xdr:nvSpPr>
      <xdr:spPr>
        <a:xfrm>
          <a:off x="9394190" y="6565265"/>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71120</xdr:rowOff>
    </xdr:from>
    <xdr:to>
      <xdr:col>50</xdr:col>
      <xdr:colOff>165100</xdr:colOff>
      <xdr:row>39</xdr:row>
      <xdr:rowOff>1270</xdr:rowOff>
    </xdr:to>
    <xdr:sp macro="" textlink="">
      <xdr:nvSpPr>
        <xdr:cNvPr id="71" name="フローチャート: 判断 70">
          <a:extLst>
            <a:ext uri="{FF2B5EF4-FFF2-40B4-BE49-F238E27FC236}">
              <a16:creationId xmlns:a16="http://schemas.microsoft.com/office/drawing/2014/main" id="{B74F35FB-4112-45B7-B0AB-8BEAE308D08B}"/>
            </a:ext>
          </a:extLst>
        </xdr:cNvPr>
        <xdr:cNvSpPr/>
      </xdr:nvSpPr>
      <xdr:spPr>
        <a:xfrm>
          <a:off x="8632190" y="65843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78740</xdr:rowOff>
    </xdr:from>
    <xdr:to>
      <xdr:col>46</xdr:col>
      <xdr:colOff>38100</xdr:colOff>
      <xdr:row>39</xdr:row>
      <xdr:rowOff>8890</xdr:rowOff>
    </xdr:to>
    <xdr:sp macro="" textlink="">
      <xdr:nvSpPr>
        <xdr:cNvPr id="72" name="フローチャート: 判断 71">
          <a:extLst>
            <a:ext uri="{FF2B5EF4-FFF2-40B4-BE49-F238E27FC236}">
              <a16:creationId xmlns:a16="http://schemas.microsoft.com/office/drawing/2014/main" id="{A7D9722A-F0FF-4634-A65F-7DEACEFC6D53}"/>
            </a:ext>
          </a:extLst>
        </xdr:cNvPr>
        <xdr:cNvSpPr/>
      </xdr:nvSpPr>
      <xdr:spPr>
        <a:xfrm>
          <a:off x="7846060" y="659384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86360</xdr:rowOff>
    </xdr:from>
    <xdr:to>
      <xdr:col>41</xdr:col>
      <xdr:colOff>101600</xdr:colOff>
      <xdr:row>39</xdr:row>
      <xdr:rowOff>16510</xdr:rowOff>
    </xdr:to>
    <xdr:sp macro="" textlink="">
      <xdr:nvSpPr>
        <xdr:cNvPr id="73" name="フローチャート: 判断 72">
          <a:extLst>
            <a:ext uri="{FF2B5EF4-FFF2-40B4-BE49-F238E27FC236}">
              <a16:creationId xmlns:a16="http://schemas.microsoft.com/office/drawing/2014/main" id="{BEDA111C-DCEC-45FC-8801-D3D8A53632D8}"/>
            </a:ext>
          </a:extLst>
        </xdr:cNvPr>
        <xdr:cNvSpPr/>
      </xdr:nvSpPr>
      <xdr:spPr>
        <a:xfrm>
          <a:off x="7029450" y="66033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139700</xdr:rowOff>
    </xdr:from>
    <xdr:to>
      <xdr:col>36</xdr:col>
      <xdr:colOff>165100</xdr:colOff>
      <xdr:row>39</xdr:row>
      <xdr:rowOff>69850</xdr:rowOff>
    </xdr:to>
    <xdr:sp macro="" textlink="">
      <xdr:nvSpPr>
        <xdr:cNvPr id="74" name="フローチャート: 判断 73">
          <a:extLst>
            <a:ext uri="{FF2B5EF4-FFF2-40B4-BE49-F238E27FC236}">
              <a16:creationId xmlns:a16="http://schemas.microsoft.com/office/drawing/2014/main" id="{7B34D1C9-4A99-4A02-A4E4-D278F5A8BE9C}"/>
            </a:ext>
          </a:extLst>
        </xdr:cNvPr>
        <xdr:cNvSpPr/>
      </xdr:nvSpPr>
      <xdr:spPr>
        <a:xfrm>
          <a:off x="6231890" y="665099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75" name="テキスト ボックス 74">
          <a:extLst>
            <a:ext uri="{FF2B5EF4-FFF2-40B4-BE49-F238E27FC236}">
              <a16:creationId xmlns:a16="http://schemas.microsoft.com/office/drawing/2014/main" id="{7AF0BE26-B090-4E2D-8BFA-0A1A00B86483}"/>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76" name="テキスト ボックス 75">
          <a:extLst>
            <a:ext uri="{FF2B5EF4-FFF2-40B4-BE49-F238E27FC236}">
              <a16:creationId xmlns:a16="http://schemas.microsoft.com/office/drawing/2014/main" id="{D71D09FE-15A1-4A0B-8AEA-C426BD06A1F8}"/>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77" name="テキスト ボックス 76">
          <a:extLst>
            <a:ext uri="{FF2B5EF4-FFF2-40B4-BE49-F238E27FC236}">
              <a16:creationId xmlns:a16="http://schemas.microsoft.com/office/drawing/2014/main" id="{7D18C92A-D3A1-4B46-8F02-9C1874EC1AB9}"/>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78" name="テキスト ボックス 77">
          <a:extLst>
            <a:ext uri="{FF2B5EF4-FFF2-40B4-BE49-F238E27FC236}">
              <a16:creationId xmlns:a16="http://schemas.microsoft.com/office/drawing/2014/main" id="{BBF19411-B703-4AC6-B42B-6694C69141B8}"/>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79" name="テキスト ボックス 78">
          <a:extLst>
            <a:ext uri="{FF2B5EF4-FFF2-40B4-BE49-F238E27FC236}">
              <a16:creationId xmlns:a16="http://schemas.microsoft.com/office/drawing/2014/main" id="{EB4ACB33-8613-4ECC-AEAD-271361613252}"/>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44450</xdr:rowOff>
    </xdr:from>
    <xdr:to>
      <xdr:col>55</xdr:col>
      <xdr:colOff>50800</xdr:colOff>
      <xdr:row>41</xdr:row>
      <xdr:rowOff>146050</xdr:rowOff>
    </xdr:to>
    <xdr:sp macro="" textlink="">
      <xdr:nvSpPr>
        <xdr:cNvPr id="80" name="楕円 79">
          <a:extLst>
            <a:ext uri="{FF2B5EF4-FFF2-40B4-BE49-F238E27FC236}">
              <a16:creationId xmlns:a16="http://schemas.microsoft.com/office/drawing/2014/main" id="{6678E65E-AC58-4358-BA94-7EF449A2D548}"/>
            </a:ext>
          </a:extLst>
        </xdr:cNvPr>
        <xdr:cNvSpPr/>
      </xdr:nvSpPr>
      <xdr:spPr>
        <a:xfrm>
          <a:off x="9394190" y="7075805"/>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130827</xdr:rowOff>
    </xdr:from>
    <xdr:ext cx="469744" cy="259045"/>
    <xdr:sp macro="" textlink="">
      <xdr:nvSpPr>
        <xdr:cNvPr id="81" name="【図書館】&#10;一人当たり面積該当値テキスト">
          <a:extLst>
            <a:ext uri="{FF2B5EF4-FFF2-40B4-BE49-F238E27FC236}">
              <a16:creationId xmlns:a16="http://schemas.microsoft.com/office/drawing/2014/main" id="{137E88D8-C7B4-4FE8-B698-020E3FDC54AA}"/>
            </a:ext>
          </a:extLst>
        </xdr:cNvPr>
        <xdr:cNvSpPr txBox="1"/>
      </xdr:nvSpPr>
      <xdr:spPr>
        <a:xfrm>
          <a:off x="9467850" y="6992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44450</xdr:rowOff>
    </xdr:from>
    <xdr:to>
      <xdr:col>50</xdr:col>
      <xdr:colOff>165100</xdr:colOff>
      <xdr:row>41</xdr:row>
      <xdr:rowOff>146050</xdr:rowOff>
    </xdr:to>
    <xdr:sp macro="" textlink="">
      <xdr:nvSpPr>
        <xdr:cNvPr id="82" name="楕円 81">
          <a:extLst>
            <a:ext uri="{FF2B5EF4-FFF2-40B4-BE49-F238E27FC236}">
              <a16:creationId xmlns:a16="http://schemas.microsoft.com/office/drawing/2014/main" id="{96C4C7D5-6576-4809-9D68-5B216A0E4193}"/>
            </a:ext>
          </a:extLst>
        </xdr:cNvPr>
        <xdr:cNvSpPr/>
      </xdr:nvSpPr>
      <xdr:spPr>
        <a:xfrm>
          <a:off x="8632190" y="707580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95250</xdr:rowOff>
    </xdr:from>
    <xdr:to>
      <xdr:col>55</xdr:col>
      <xdr:colOff>0</xdr:colOff>
      <xdr:row>41</xdr:row>
      <xdr:rowOff>95250</xdr:rowOff>
    </xdr:to>
    <xdr:cxnSp macro="">
      <xdr:nvCxnSpPr>
        <xdr:cNvPr id="83" name="直線コネクタ 82">
          <a:extLst>
            <a:ext uri="{FF2B5EF4-FFF2-40B4-BE49-F238E27FC236}">
              <a16:creationId xmlns:a16="http://schemas.microsoft.com/office/drawing/2014/main" id="{DCCEF237-59C9-42CD-84D3-7DA7E1A57EB3}"/>
            </a:ext>
          </a:extLst>
        </xdr:cNvPr>
        <xdr:cNvCxnSpPr/>
      </xdr:nvCxnSpPr>
      <xdr:spPr>
        <a:xfrm>
          <a:off x="8686800" y="712089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44450</xdr:rowOff>
    </xdr:from>
    <xdr:to>
      <xdr:col>46</xdr:col>
      <xdr:colOff>38100</xdr:colOff>
      <xdr:row>41</xdr:row>
      <xdr:rowOff>146050</xdr:rowOff>
    </xdr:to>
    <xdr:sp macro="" textlink="">
      <xdr:nvSpPr>
        <xdr:cNvPr id="84" name="楕円 83">
          <a:extLst>
            <a:ext uri="{FF2B5EF4-FFF2-40B4-BE49-F238E27FC236}">
              <a16:creationId xmlns:a16="http://schemas.microsoft.com/office/drawing/2014/main" id="{69817454-C7F8-458C-881B-51E3A561CA19}"/>
            </a:ext>
          </a:extLst>
        </xdr:cNvPr>
        <xdr:cNvSpPr/>
      </xdr:nvSpPr>
      <xdr:spPr>
        <a:xfrm>
          <a:off x="7846060" y="70758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95250</xdr:rowOff>
    </xdr:from>
    <xdr:to>
      <xdr:col>50</xdr:col>
      <xdr:colOff>114300</xdr:colOff>
      <xdr:row>41</xdr:row>
      <xdr:rowOff>95250</xdr:rowOff>
    </xdr:to>
    <xdr:cxnSp macro="">
      <xdr:nvCxnSpPr>
        <xdr:cNvPr id="85" name="直線コネクタ 84">
          <a:extLst>
            <a:ext uri="{FF2B5EF4-FFF2-40B4-BE49-F238E27FC236}">
              <a16:creationId xmlns:a16="http://schemas.microsoft.com/office/drawing/2014/main" id="{7C0B5583-653D-4387-8300-DDDD8A50E42E}"/>
            </a:ext>
          </a:extLst>
        </xdr:cNvPr>
        <xdr:cNvCxnSpPr/>
      </xdr:nvCxnSpPr>
      <xdr:spPr>
        <a:xfrm>
          <a:off x="7889240" y="71208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52070</xdr:rowOff>
    </xdr:from>
    <xdr:to>
      <xdr:col>41</xdr:col>
      <xdr:colOff>101600</xdr:colOff>
      <xdr:row>41</xdr:row>
      <xdr:rowOff>153670</xdr:rowOff>
    </xdr:to>
    <xdr:sp macro="" textlink="">
      <xdr:nvSpPr>
        <xdr:cNvPr id="86" name="楕円 85">
          <a:extLst>
            <a:ext uri="{FF2B5EF4-FFF2-40B4-BE49-F238E27FC236}">
              <a16:creationId xmlns:a16="http://schemas.microsoft.com/office/drawing/2014/main" id="{BB86E42B-99D9-40C4-B703-AD0C7D95E251}"/>
            </a:ext>
          </a:extLst>
        </xdr:cNvPr>
        <xdr:cNvSpPr/>
      </xdr:nvSpPr>
      <xdr:spPr>
        <a:xfrm>
          <a:off x="7029450" y="708533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95250</xdr:rowOff>
    </xdr:from>
    <xdr:to>
      <xdr:col>45</xdr:col>
      <xdr:colOff>177800</xdr:colOff>
      <xdr:row>41</xdr:row>
      <xdr:rowOff>102870</xdr:rowOff>
    </xdr:to>
    <xdr:cxnSp macro="">
      <xdr:nvCxnSpPr>
        <xdr:cNvPr id="87" name="直線コネクタ 86">
          <a:extLst>
            <a:ext uri="{FF2B5EF4-FFF2-40B4-BE49-F238E27FC236}">
              <a16:creationId xmlns:a16="http://schemas.microsoft.com/office/drawing/2014/main" id="{C6BFB564-41BA-498E-85F6-3319F8AA4586}"/>
            </a:ext>
          </a:extLst>
        </xdr:cNvPr>
        <xdr:cNvCxnSpPr/>
      </xdr:nvCxnSpPr>
      <xdr:spPr>
        <a:xfrm flipV="1">
          <a:off x="7084060" y="7120890"/>
          <a:ext cx="80518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52070</xdr:rowOff>
    </xdr:from>
    <xdr:to>
      <xdr:col>36</xdr:col>
      <xdr:colOff>165100</xdr:colOff>
      <xdr:row>41</xdr:row>
      <xdr:rowOff>153670</xdr:rowOff>
    </xdr:to>
    <xdr:sp macro="" textlink="">
      <xdr:nvSpPr>
        <xdr:cNvPr id="88" name="楕円 87">
          <a:extLst>
            <a:ext uri="{FF2B5EF4-FFF2-40B4-BE49-F238E27FC236}">
              <a16:creationId xmlns:a16="http://schemas.microsoft.com/office/drawing/2014/main" id="{76EC3C40-ECB0-4FBD-8BE7-54244D261D1B}"/>
            </a:ext>
          </a:extLst>
        </xdr:cNvPr>
        <xdr:cNvSpPr/>
      </xdr:nvSpPr>
      <xdr:spPr>
        <a:xfrm>
          <a:off x="6231890" y="708533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102870</xdr:rowOff>
    </xdr:from>
    <xdr:to>
      <xdr:col>41</xdr:col>
      <xdr:colOff>50800</xdr:colOff>
      <xdr:row>41</xdr:row>
      <xdr:rowOff>102870</xdr:rowOff>
    </xdr:to>
    <xdr:cxnSp macro="">
      <xdr:nvCxnSpPr>
        <xdr:cNvPr id="89" name="直線コネクタ 88">
          <a:extLst>
            <a:ext uri="{FF2B5EF4-FFF2-40B4-BE49-F238E27FC236}">
              <a16:creationId xmlns:a16="http://schemas.microsoft.com/office/drawing/2014/main" id="{60682356-519E-49D2-B1F7-0D286921D5EE}"/>
            </a:ext>
          </a:extLst>
        </xdr:cNvPr>
        <xdr:cNvCxnSpPr/>
      </xdr:nvCxnSpPr>
      <xdr:spPr>
        <a:xfrm>
          <a:off x="6286500" y="713041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17797</xdr:rowOff>
    </xdr:from>
    <xdr:ext cx="469744" cy="259045"/>
    <xdr:sp macro="" textlink="">
      <xdr:nvSpPr>
        <xdr:cNvPr id="90" name="n_1aveValue【図書館】&#10;一人当たり面積">
          <a:extLst>
            <a:ext uri="{FF2B5EF4-FFF2-40B4-BE49-F238E27FC236}">
              <a16:creationId xmlns:a16="http://schemas.microsoft.com/office/drawing/2014/main" id="{09AA9A5E-2047-4EEA-8B34-C93BFB7A556F}"/>
            </a:ext>
          </a:extLst>
        </xdr:cNvPr>
        <xdr:cNvSpPr txBox="1"/>
      </xdr:nvSpPr>
      <xdr:spPr>
        <a:xfrm>
          <a:off x="8454467" y="6365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25417</xdr:rowOff>
    </xdr:from>
    <xdr:ext cx="469744" cy="259045"/>
    <xdr:sp macro="" textlink="">
      <xdr:nvSpPr>
        <xdr:cNvPr id="91" name="n_2aveValue【図書館】&#10;一人当たり面積">
          <a:extLst>
            <a:ext uri="{FF2B5EF4-FFF2-40B4-BE49-F238E27FC236}">
              <a16:creationId xmlns:a16="http://schemas.microsoft.com/office/drawing/2014/main" id="{859ECCDB-6D2A-459F-988D-ED1B6AFB7F35}"/>
            </a:ext>
          </a:extLst>
        </xdr:cNvPr>
        <xdr:cNvSpPr txBox="1"/>
      </xdr:nvSpPr>
      <xdr:spPr>
        <a:xfrm>
          <a:off x="7673417" y="6365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33037</xdr:rowOff>
    </xdr:from>
    <xdr:ext cx="469744" cy="259045"/>
    <xdr:sp macro="" textlink="">
      <xdr:nvSpPr>
        <xdr:cNvPr id="92" name="n_3aveValue【図書館】&#10;一人当たり面積">
          <a:extLst>
            <a:ext uri="{FF2B5EF4-FFF2-40B4-BE49-F238E27FC236}">
              <a16:creationId xmlns:a16="http://schemas.microsoft.com/office/drawing/2014/main" id="{FF61190B-3650-4743-8698-A6DFDA685362}"/>
            </a:ext>
          </a:extLst>
        </xdr:cNvPr>
        <xdr:cNvSpPr txBox="1"/>
      </xdr:nvSpPr>
      <xdr:spPr>
        <a:xfrm>
          <a:off x="6866332" y="6374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86377</xdr:rowOff>
    </xdr:from>
    <xdr:ext cx="469744" cy="259045"/>
    <xdr:sp macro="" textlink="">
      <xdr:nvSpPr>
        <xdr:cNvPr id="93" name="n_4aveValue【図書館】&#10;一人当たり面積">
          <a:extLst>
            <a:ext uri="{FF2B5EF4-FFF2-40B4-BE49-F238E27FC236}">
              <a16:creationId xmlns:a16="http://schemas.microsoft.com/office/drawing/2014/main" id="{BF5FA311-36FA-4291-81CE-F20AE84E6BBF}"/>
            </a:ext>
          </a:extLst>
        </xdr:cNvPr>
        <xdr:cNvSpPr txBox="1"/>
      </xdr:nvSpPr>
      <xdr:spPr>
        <a:xfrm>
          <a:off x="6068772" y="6431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137177</xdr:rowOff>
    </xdr:from>
    <xdr:ext cx="469744" cy="259045"/>
    <xdr:sp macro="" textlink="">
      <xdr:nvSpPr>
        <xdr:cNvPr id="94" name="n_1mainValue【図書館】&#10;一人当たり面積">
          <a:extLst>
            <a:ext uri="{FF2B5EF4-FFF2-40B4-BE49-F238E27FC236}">
              <a16:creationId xmlns:a16="http://schemas.microsoft.com/office/drawing/2014/main" id="{A8573A49-46D7-4F63-983D-DE9A5BC92A44}"/>
            </a:ext>
          </a:extLst>
        </xdr:cNvPr>
        <xdr:cNvSpPr txBox="1"/>
      </xdr:nvSpPr>
      <xdr:spPr>
        <a:xfrm>
          <a:off x="8454467" y="7162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137177</xdr:rowOff>
    </xdr:from>
    <xdr:ext cx="469744" cy="259045"/>
    <xdr:sp macro="" textlink="">
      <xdr:nvSpPr>
        <xdr:cNvPr id="95" name="n_2mainValue【図書館】&#10;一人当たり面積">
          <a:extLst>
            <a:ext uri="{FF2B5EF4-FFF2-40B4-BE49-F238E27FC236}">
              <a16:creationId xmlns:a16="http://schemas.microsoft.com/office/drawing/2014/main" id="{279D85DC-4AC2-4B98-A13C-304D1C9C4CDE}"/>
            </a:ext>
          </a:extLst>
        </xdr:cNvPr>
        <xdr:cNvSpPr txBox="1"/>
      </xdr:nvSpPr>
      <xdr:spPr>
        <a:xfrm>
          <a:off x="7673417" y="7162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144797</xdr:rowOff>
    </xdr:from>
    <xdr:ext cx="469744" cy="259045"/>
    <xdr:sp macro="" textlink="">
      <xdr:nvSpPr>
        <xdr:cNvPr id="96" name="n_3mainValue【図書館】&#10;一人当たり面積">
          <a:extLst>
            <a:ext uri="{FF2B5EF4-FFF2-40B4-BE49-F238E27FC236}">
              <a16:creationId xmlns:a16="http://schemas.microsoft.com/office/drawing/2014/main" id="{84A3512C-B774-4B78-B122-47E14420EAB7}"/>
            </a:ext>
          </a:extLst>
        </xdr:cNvPr>
        <xdr:cNvSpPr txBox="1"/>
      </xdr:nvSpPr>
      <xdr:spPr>
        <a:xfrm>
          <a:off x="6866332" y="7172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144797</xdr:rowOff>
    </xdr:from>
    <xdr:ext cx="469744" cy="259045"/>
    <xdr:sp macro="" textlink="">
      <xdr:nvSpPr>
        <xdr:cNvPr id="97" name="n_4mainValue【図書館】&#10;一人当たり面積">
          <a:extLst>
            <a:ext uri="{FF2B5EF4-FFF2-40B4-BE49-F238E27FC236}">
              <a16:creationId xmlns:a16="http://schemas.microsoft.com/office/drawing/2014/main" id="{3E4ED2C8-8719-4FE9-8047-8C0997DFE488}"/>
            </a:ext>
          </a:extLst>
        </xdr:cNvPr>
        <xdr:cNvSpPr txBox="1"/>
      </xdr:nvSpPr>
      <xdr:spPr>
        <a:xfrm>
          <a:off x="6068772" y="7172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98" name="正方形/長方形 97">
          <a:extLst>
            <a:ext uri="{FF2B5EF4-FFF2-40B4-BE49-F238E27FC236}">
              <a16:creationId xmlns:a16="http://schemas.microsoft.com/office/drawing/2014/main" id="{89C9A237-D98C-4A41-BEFC-5C6621EF1E21}"/>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99" name="正方形/長方形 98">
          <a:extLst>
            <a:ext uri="{FF2B5EF4-FFF2-40B4-BE49-F238E27FC236}">
              <a16:creationId xmlns:a16="http://schemas.microsoft.com/office/drawing/2014/main" id="{337B0163-2926-407D-A572-9C33C10E615F}"/>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00" name="正方形/長方形 99">
          <a:extLst>
            <a:ext uri="{FF2B5EF4-FFF2-40B4-BE49-F238E27FC236}">
              <a16:creationId xmlns:a16="http://schemas.microsoft.com/office/drawing/2014/main" id="{5CBD46E7-C9B6-464C-BEA7-61FECFE2CA41}"/>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01" name="正方形/長方形 100">
          <a:extLst>
            <a:ext uri="{FF2B5EF4-FFF2-40B4-BE49-F238E27FC236}">
              <a16:creationId xmlns:a16="http://schemas.microsoft.com/office/drawing/2014/main" id="{269B5D46-C252-493C-8AEF-7217A860C0E3}"/>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02" name="正方形/長方形 101">
          <a:extLst>
            <a:ext uri="{FF2B5EF4-FFF2-40B4-BE49-F238E27FC236}">
              <a16:creationId xmlns:a16="http://schemas.microsoft.com/office/drawing/2014/main" id="{65E9DFC2-D526-4703-90B4-A46F231719C9}"/>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03" name="正方形/長方形 102">
          <a:extLst>
            <a:ext uri="{FF2B5EF4-FFF2-40B4-BE49-F238E27FC236}">
              <a16:creationId xmlns:a16="http://schemas.microsoft.com/office/drawing/2014/main" id="{83703157-B65F-45AA-A207-ACDF9FD37FCF}"/>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04" name="正方形/長方形 103">
          <a:extLst>
            <a:ext uri="{FF2B5EF4-FFF2-40B4-BE49-F238E27FC236}">
              <a16:creationId xmlns:a16="http://schemas.microsoft.com/office/drawing/2014/main" id="{81475B10-3ECB-40F4-AFDA-F932D11D0F41}"/>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05" name="正方形/長方形 104">
          <a:extLst>
            <a:ext uri="{FF2B5EF4-FFF2-40B4-BE49-F238E27FC236}">
              <a16:creationId xmlns:a16="http://schemas.microsoft.com/office/drawing/2014/main" id="{5CE70253-548F-43F6-BBA7-8875F4D07C0C}"/>
            </a:ext>
          </a:extLst>
        </xdr:cNvPr>
        <xdr:cNvSpPr/>
      </xdr:nvSpPr>
      <xdr:spPr>
        <a:xfrm>
          <a:off x="685800" y="914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106" name="正方形/長方形 105">
          <a:extLst>
            <a:ext uri="{FF2B5EF4-FFF2-40B4-BE49-F238E27FC236}">
              <a16:creationId xmlns:a16="http://schemas.microsoft.com/office/drawing/2014/main" id="{98636E56-AEF8-403C-861B-B6E985BD1DEA}"/>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7" name="正方形/長方形 106">
          <a:extLst>
            <a:ext uri="{FF2B5EF4-FFF2-40B4-BE49-F238E27FC236}">
              <a16:creationId xmlns:a16="http://schemas.microsoft.com/office/drawing/2014/main" id="{28983918-935B-4EC3-8748-FA97E139B83D}"/>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8" name="正方形/長方形 107">
          <a:extLst>
            <a:ext uri="{FF2B5EF4-FFF2-40B4-BE49-F238E27FC236}">
              <a16:creationId xmlns:a16="http://schemas.microsoft.com/office/drawing/2014/main" id="{34355AEB-9AC9-4A0E-AF8A-0358C8591CA2}"/>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9" name="正方形/長方形 108">
          <a:extLst>
            <a:ext uri="{FF2B5EF4-FFF2-40B4-BE49-F238E27FC236}">
              <a16:creationId xmlns:a16="http://schemas.microsoft.com/office/drawing/2014/main" id="{23F39AE8-6C8E-43F3-A962-23CAA0DF7223}"/>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0" name="正方形/長方形 109">
          <a:extLst>
            <a:ext uri="{FF2B5EF4-FFF2-40B4-BE49-F238E27FC236}">
              <a16:creationId xmlns:a16="http://schemas.microsoft.com/office/drawing/2014/main" id="{A40519C0-A7BA-4C2E-BEA1-B145E611872A}"/>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1" name="正方形/長方形 110">
          <a:extLst>
            <a:ext uri="{FF2B5EF4-FFF2-40B4-BE49-F238E27FC236}">
              <a16:creationId xmlns:a16="http://schemas.microsoft.com/office/drawing/2014/main" id="{AA5E097D-D4BB-4328-8DEF-4882BA0AF8B7}"/>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2" name="正方形/長方形 111">
          <a:extLst>
            <a:ext uri="{FF2B5EF4-FFF2-40B4-BE49-F238E27FC236}">
              <a16:creationId xmlns:a16="http://schemas.microsoft.com/office/drawing/2014/main" id="{61D5A590-0AF0-4709-AC77-B637B782C016}"/>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3" name="正方形/長方形 112">
          <a:extLst>
            <a:ext uri="{FF2B5EF4-FFF2-40B4-BE49-F238E27FC236}">
              <a16:creationId xmlns:a16="http://schemas.microsoft.com/office/drawing/2014/main" id="{41904D4D-7BE6-401E-9668-18CF8CA2DE5C}"/>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4" name="テキスト ボックス 113">
          <a:extLst>
            <a:ext uri="{FF2B5EF4-FFF2-40B4-BE49-F238E27FC236}">
              <a16:creationId xmlns:a16="http://schemas.microsoft.com/office/drawing/2014/main" id="{B7E464A8-5342-4315-9934-95E4ED61999E}"/>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5" name="直線コネクタ 114">
          <a:extLst>
            <a:ext uri="{FF2B5EF4-FFF2-40B4-BE49-F238E27FC236}">
              <a16:creationId xmlns:a16="http://schemas.microsoft.com/office/drawing/2014/main" id="{BBD46DFD-6A2D-4847-A8EA-45213721963E}"/>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65</xdr:row>
      <xdr:rowOff>0</xdr:rowOff>
    </xdr:from>
    <xdr:to>
      <xdr:col>59</xdr:col>
      <xdr:colOff>50800</xdr:colOff>
      <xdr:row>65</xdr:row>
      <xdr:rowOff>0</xdr:rowOff>
    </xdr:to>
    <xdr:cxnSp macro="">
      <xdr:nvCxnSpPr>
        <xdr:cNvPr id="116" name="直線コネクタ 115">
          <a:extLst>
            <a:ext uri="{FF2B5EF4-FFF2-40B4-BE49-F238E27FC236}">
              <a16:creationId xmlns:a16="http://schemas.microsoft.com/office/drawing/2014/main" id="{481E3855-6A2E-49EF-86DE-577DEC79DBFA}"/>
            </a:ext>
          </a:extLst>
        </xdr:cNvPr>
        <xdr:cNvCxnSpPr/>
      </xdr:nvCxnSpPr>
      <xdr:spPr>
        <a:xfrm>
          <a:off x="5960110" y="11144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64</xdr:row>
      <xdr:rowOff>29227</xdr:rowOff>
    </xdr:from>
    <xdr:ext cx="467179" cy="259045"/>
    <xdr:sp macro="" textlink="">
      <xdr:nvSpPr>
        <xdr:cNvPr id="117" name="テキスト ボックス 116">
          <a:extLst>
            <a:ext uri="{FF2B5EF4-FFF2-40B4-BE49-F238E27FC236}">
              <a16:creationId xmlns:a16="http://schemas.microsoft.com/office/drawing/2014/main" id="{BDE98E3C-ED17-42C2-AB06-190E643470B1}"/>
            </a:ext>
          </a:extLst>
        </xdr:cNvPr>
        <xdr:cNvSpPr txBox="1"/>
      </xdr:nvSpPr>
      <xdr:spPr>
        <a:xfrm>
          <a:off x="5527221" y="1100012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63</xdr:row>
      <xdr:rowOff>57150</xdr:rowOff>
    </xdr:to>
    <xdr:cxnSp macro="">
      <xdr:nvCxnSpPr>
        <xdr:cNvPr id="118" name="直線コネクタ 117">
          <a:extLst>
            <a:ext uri="{FF2B5EF4-FFF2-40B4-BE49-F238E27FC236}">
              <a16:creationId xmlns:a16="http://schemas.microsoft.com/office/drawing/2014/main" id="{2D8E72C0-3A5E-461F-9A1F-014C75C92D11}"/>
            </a:ext>
          </a:extLst>
        </xdr:cNvPr>
        <xdr:cNvCxnSpPr/>
      </xdr:nvCxnSpPr>
      <xdr:spPr>
        <a:xfrm>
          <a:off x="5960110" y="108546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119" name="テキスト ボックス 118">
          <a:extLst>
            <a:ext uri="{FF2B5EF4-FFF2-40B4-BE49-F238E27FC236}">
              <a16:creationId xmlns:a16="http://schemas.microsoft.com/office/drawing/2014/main" id="{4444D534-1090-46F3-9144-3BECBC342496}"/>
            </a:ext>
          </a:extLst>
        </xdr:cNvPr>
        <xdr:cNvSpPr txBox="1"/>
      </xdr:nvSpPr>
      <xdr:spPr>
        <a:xfrm>
          <a:off x="5527221" y="10718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114300</xdr:rowOff>
    </xdr:from>
    <xdr:to>
      <xdr:col>59</xdr:col>
      <xdr:colOff>50800</xdr:colOff>
      <xdr:row>61</xdr:row>
      <xdr:rowOff>114300</xdr:rowOff>
    </xdr:to>
    <xdr:cxnSp macro="">
      <xdr:nvCxnSpPr>
        <xdr:cNvPr id="120" name="直線コネクタ 119">
          <a:extLst>
            <a:ext uri="{FF2B5EF4-FFF2-40B4-BE49-F238E27FC236}">
              <a16:creationId xmlns:a16="http://schemas.microsoft.com/office/drawing/2014/main" id="{1E502FDD-34FE-4BD1-95C6-9648A591365D}"/>
            </a:ext>
          </a:extLst>
        </xdr:cNvPr>
        <xdr:cNvCxnSpPr/>
      </xdr:nvCxnSpPr>
      <xdr:spPr>
        <a:xfrm>
          <a:off x="5960110" y="1057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143527</xdr:rowOff>
    </xdr:from>
    <xdr:ext cx="467179" cy="259045"/>
    <xdr:sp macro="" textlink="">
      <xdr:nvSpPr>
        <xdr:cNvPr id="121" name="テキスト ボックス 120">
          <a:extLst>
            <a:ext uri="{FF2B5EF4-FFF2-40B4-BE49-F238E27FC236}">
              <a16:creationId xmlns:a16="http://schemas.microsoft.com/office/drawing/2014/main" id="{34A5441D-61E2-4800-A806-E189B9961692}"/>
            </a:ext>
          </a:extLst>
        </xdr:cNvPr>
        <xdr:cNvSpPr txBox="1"/>
      </xdr:nvSpPr>
      <xdr:spPr>
        <a:xfrm>
          <a:off x="5527221" y="1042862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2" name="直線コネクタ 121">
          <a:extLst>
            <a:ext uri="{FF2B5EF4-FFF2-40B4-BE49-F238E27FC236}">
              <a16:creationId xmlns:a16="http://schemas.microsoft.com/office/drawing/2014/main" id="{9E9DB799-1E7E-4F6B-8403-94DA440ADB59}"/>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3" name="テキスト ボックス 122">
          <a:extLst>
            <a:ext uri="{FF2B5EF4-FFF2-40B4-BE49-F238E27FC236}">
              <a16:creationId xmlns:a16="http://schemas.microsoft.com/office/drawing/2014/main" id="{078A8310-226B-48F4-90E1-D9E76CDA4F2B}"/>
            </a:ext>
          </a:extLst>
        </xdr:cNvPr>
        <xdr:cNvSpPr txBox="1"/>
      </xdr:nvSpPr>
      <xdr:spPr>
        <a:xfrm>
          <a:off x="5527221"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57150</xdr:rowOff>
    </xdr:from>
    <xdr:to>
      <xdr:col>59</xdr:col>
      <xdr:colOff>50800</xdr:colOff>
      <xdr:row>58</xdr:row>
      <xdr:rowOff>57150</xdr:rowOff>
    </xdr:to>
    <xdr:cxnSp macro="">
      <xdr:nvCxnSpPr>
        <xdr:cNvPr id="124" name="直線コネクタ 123">
          <a:extLst>
            <a:ext uri="{FF2B5EF4-FFF2-40B4-BE49-F238E27FC236}">
              <a16:creationId xmlns:a16="http://schemas.microsoft.com/office/drawing/2014/main" id="{5372D2A4-FCB6-49F9-A4AC-5ED8DB7E1F0D}"/>
            </a:ext>
          </a:extLst>
        </xdr:cNvPr>
        <xdr:cNvCxnSpPr/>
      </xdr:nvCxnSpPr>
      <xdr:spPr>
        <a:xfrm>
          <a:off x="5960110" y="999744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86377</xdr:rowOff>
    </xdr:from>
    <xdr:ext cx="467179" cy="259045"/>
    <xdr:sp macro="" textlink="">
      <xdr:nvSpPr>
        <xdr:cNvPr id="125" name="テキスト ボックス 124">
          <a:extLst>
            <a:ext uri="{FF2B5EF4-FFF2-40B4-BE49-F238E27FC236}">
              <a16:creationId xmlns:a16="http://schemas.microsoft.com/office/drawing/2014/main" id="{563BCFE8-0577-4963-9CE8-5AE96F0A08D9}"/>
            </a:ext>
          </a:extLst>
        </xdr:cNvPr>
        <xdr:cNvSpPr txBox="1"/>
      </xdr:nvSpPr>
      <xdr:spPr>
        <a:xfrm>
          <a:off x="5527221" y="98609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126" name="直線コネクタ 125">
          <a:extLst>
            <a:ext uri="{FF2B5EF4-FFF2-40B4-BE49-F238E27FC236}">
              <a16:creationId xmlns:a16="http://schemas.microsoft.com/office/drawing/2014/main" id="{A622C651-FD01-4FA3-8088-4D6EDD8E8DA9}"/>
            </a:ext>
          </a:extLst>
        </xdr:cNvPr>
        <xdr:cNvCxnSpPr/>
      </xdr:nvCxnSpPr>
      <xdr:spPr>
        <a:xfrm>
          <a:off x="5960110" y="971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127" name="テキスト ボックス 126">
          <a:extLst>
            <a:ext uri="{FF2B5EF4-FFF2-40B4-BE49-F238E27FC236}">
              <a16:creationId xmlns:a16="http://schemas.microsoft.com/office/drawing/2014/main" id="{B6E1BB81-00F6-4639-9FC6-7210EF51E1AA}"/>
            </a:ext>
          </a:extLst>
        </xdr:cNvPr>
        <xdr:cNvSpPr txBox="1"/>
      </xdr:nvSpPr>
      <xdr:spPr>
        <a:xfrm>
          <a:off x="5527221" y="95713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0</xdr:rowOff>
    </xdr:from>
    <xdr:to>
      <xdr:col>59</xdr:col>
      <xdr:colOff>50800</xdr:colOff>
      <xdr:row>55</xdr:row>
      <xdr:rowOff>0</xdr:rowOff>
    </xdr:to>
    <xdr:cxnSp macro="">
      <xdr:nvCxnSpPr>
        <xdr:cNvPr id="128" name="直線コネクタ 127">
          <a:extLst>
            <a:ext uri="{FF2B5EF4-FFF2-40B4-BE49-F238E27FC236}">
              <a16:creationId xmlns:a16="http://schemas.microsoft.com/office/drawing/2014/main" id="{52C187C9-0E3C-448A-981B-B76637D4CCCF}"/>
            </a:ext>
          </a:extLst>
        </xdr:cNvPr>
        <xdr:cNvCxnSpPr/>
      </xdr:nvCxnSpPr>
      <xdr:spPr>
        <a:xfrm>
          <a:off x="5960110" y="942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29227</xdr:rowOff>
    </xdr:from>
    <xdr:ext cx="467179" cy="259045"/>
    <xdr:sp macro="" textlink="">
      <xdr:nvSpPr>
        <xdr:cNvPr id="129" name="テキスト ボックス 128">
          <a:extLst>
            <a:ext uri="{FF2B5EF4-FFF2-40B4-BE49-F238E27FC236}">
              <a16:creationId xmlns:a16="http://schemas.microsoft.com/office/drawing/2014/main" id="{A7788596-FC77-4E81-973E-BEE1E2722346}"/>
            </a:ext>
          </a:extLst>
        </xdr:cNvPr>
        <xdr:cNvSpPr txBox="1"/>
      </xdr:nvSpPr>
      <xdr:spPr>
        <a:xfrm>
          <a:off x="5527221" y="928562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30" name="直線コネクタ 129">
          <a:extLst>
            <a:ext uri="{FF2B5EF4-FFF2-40B4-BE49-F238E27FC236}">
              <a16:creationId xmlns:a16="http://schemas.microsoft.com/office/drawing/2014/main" id="{83028EF6-C3D2-4A8A-96C2-DF0B96761AEA}"/>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31" name="テキスト ボックス 130">
          <a:extLst>
            <a:ext uri="{FF2B5EF4-FFF2-40B4-BE49-F238E27FC236}">
              <a16:creationId xmlns:a16="http://schemas.microsoft.com/office/drawing/2014/main" id="{5EE0C666-ED43-4F9F-B04B-CE2FD71B9B7F}"/>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2" name="【体育館・プール】&#10;一人当たり面積グラフ枠">
          <a:extLst>
            <a:ext uri="{FF2B5EF4-FFF2-40B4-BE49-F238E27FC236}">
              <a16:creationId xmlns:a16="http://schemas.microsoft.com/office/drawing/2014/main" id="{530B66E5-FBD5-475E-BF35-A5B6300CC383}"/>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14288</xdr:rowOff>
    </xdr:from>
    <xdr:to>
      <xdr:col>54</xdr:col>
      <xdr:colOff>189865</xdr:colOff>
      <xdr:row>64</xdr:row>
      <xdr:rowOff>44291</xdr:rowOff>
    </xdr:to>
    <xdr:cxnSp macro="">
      <xdr:nvCxnSpPr>
        <xdr:cNvPr id="133" name="直線コネクタ 132">
          <a:extLst>
            <a:ext uri="{FF2B5EF4-FFF2-40B4-BE49-F238E27FC236}">
              <a16:creationId xmlns:a16="http://schemas.microsoft.com/office/drawing/2014/main" id="{FEFBCCA9-8198-4C4B-A003-8E24BB31E983}"/>
            </a:ext>
          </a:extLst>
        </xdr:cNvPr>
        <xdr:cNvCxnSpPr/>
      </xdr:nvCxnSpPr>
      <xdr:spPr>
        <a:xfrm flipV="1">
          <a:off x="9429115" y="9619298"/>
          <a:ext cx="0" cy="1399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48118</xdr:rowOff>
    </xdr:from>
    <xdr:ext cx="469744" cy="259045"/>
    <xdr:sp macro="" textlink="">
      <xdr:nvSpPr>
        <xdr:cNvPr id="134" name="【体育館・プール】&#10;一人当たり面積最小値テキスト">
          <a:extLst>
            <a:ext uri="{FF2B5EF4-FFF2-40B4-BE49-F238E27FC236}">
              <a16:creationId xmlns:a16="http://schemas.microsoft.com/office/drawing/2014/main" id="{5314D44A-5824-4302-8F4A-B8CDD5AEC64C}"/>
            </a:ext>
          </a:extLst>
        </xdr:cNvPr>
        <xdr:cNvSpPr txBox="1"/>
      </xdr:nvSpPr>
      <xdr:spPr>
        <a:xfrm>
          <a:off x="9467850" y="11022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44291</xdr:rowOff>
    </xdr:from>
    <xdr:to>
      <xdr:col>55</xdr:col>
      <xdr:colOff>88900</xdr:colOff>
      <xdr:row>64</xdr:row>
      <xdr:rowOff>44291</xdr:rowOff>
    </xdr:to>
    <xdr:cxnSp macro="">
      <xdr:nvCxnSpPr>
        <xdr:cNvPr id="135" name="直線コネクタ 134">
          <a:extLst>
            <a:ext uri="{FF2B5EF4-FFF2-40B4-BE49-F238E27FC236}">
              <a16:creationId xmlns:a16="http://schemas.microsoft.com/office/drawing/2014/main" id="{238E43A2-8469-4B9A-BB0E-91DC96A772FC}"/>
            </a:ext>
          </a:extLst>
        </xdr:cNvPr>
        <xdr:cNvCxnSpPr/>
      </xdr:nvCxnSpPr>
      <xdr:spPr>
        <a:xfrm>
          <a:off x="9356090" y="1101899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132415</xdr:rowOff>
    </xdr:from>
    <xdr:ext cx="469744" cy="259045"/>
    <xdr:sp macro="" textlink="">
      <xdr:nvSpPr>
        <xdr:cNvPr id="136" name="【体育館・プール】&#10;一人当たり面積最大値テキスト">
          <a:extLst>
            <a:ext uri="{FF2B5EF4-FFF2-40B4-BE49-F238E27FC236}">
              <a16:creationId xmlns:a16="http://schemas.microsoft.com/office/drawing/2014/main" id="{9170B51E-BAFC-4952-AE51-C3EB1FB62264}"/>
            </a:ext>
          </a:extLst>
        </xdr:cNvPr>
        <xdr:cNvSpPr txBox="1"/>
      </xdr:nvSpPr>
      <xdr:spPr>
        <a:xfrm>
          <a:off x="9467850" y="9394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14288</xdr:rowOff>
    </xdr:from>
    <xdr:to>
      <xdr:col>55</xdr:col>
      <xdr:colOff>88900</xdr:colOff>
      <xdr:row>56</xdr:row>
      <xdr:rowOff>14288</xdr:rowOff>
    </xdr:to>
    <xdr:cxnSp macro="">
      <xdr:nvCxnSpPr>
        <xdr:cNvPr id="137" name="直線コネクタ 136">
          <a:extLst>
            <a:ext uri="{FF2B5EF4-FFF2-40B4-BE49-F238E27FC236}">
              <a16:creationId xmlns:a16="http://schemas.microsoft.com/office/drawing/2014/main" id="{D05FD09E-B60E-4007-ACE9-8A4795228CF9}"/>
            </a:ext>
          </a:extLst>
        </xdr:cNvPr>
        <xdr:cNvCxnSpPr/>
      </xdr:nvCxnSpPr>
      <xdr:spPr>
        <a:xfrm>
          <a:off x="9356090" y="961929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160672</xdr:rowOff>
    </xdr:from>
    <xdr:ext cx="469744" cy="259045"/>
    <xdr:sp macro="" textlink="">
      <xdr:nvSpPr>
        <xdr:cNvPr id="138" name="【体育館・プール】&#10;一人当たり面積平均値テキスト">
          <a:extLst>
            <a:ext uri="{FF2B5EF4-FFF2-40B4-BE49-F238E27FC236}">
              <a16:creationId xmlns:a16="http://schemas.microsoft.com/office/drawing/2014/main" id="{1F9124E9-9D27-4946-8F7B-54A4B1324651}"/>
            </a:ext>
          </a:extLst>
        </xdr:cNvPr>
        <xdr:cNvSpPr txBox="1"/>
      </xdr:nvSpPr>
      <xdr:spPr>
        <a:xfrm>
          <a:off x="9467850" y="102781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137795</xdr:rowOff>
    </xdr:from>
    <xdr:to>
      <xdr:col>55</xdr:col>
      <xdr:colOff>50800</xdr:colOff>
      <xdr:row>61</xdr:row>
      <xdr:rowOff>67945</xdr:rowOff>
    </xdr:to>
    <xdr:sp macro="" textlink="">
      <xdr:nvSpPr>
        <xdr:cNvPr id="139" name="フローチャート: 判断 138">
          <a:extLst>
            <a:ext uri="{FF2B5EF4-FFF2-40B4-BE49-F238E27FC236}">
              <a16:creationId xmlns:a16="http://schemas.microsoft.com/office/drawing/2014/main" id="{EED5DEB1-D30B-42C6-B140-406D97663121}"/>
            </a:ext>
          </a:extLst>
        </xdr:cNvPr>
        <xdr:cNvSpPr/>
      </xdr:nvSpPr>
      <xdr:spPr>
        <a:xfrm>
          <a:off x="9394190" y="10420985"/>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164941</xdr:rowOff>
    </xdr:from>
    <xdr:to>
      <xdr:col>50</xdr:col>
      <xdr:colOff>165100</xdr:colOff>
      <xdr:row>61</xdr:row>
      <xdr:rowOff>95091</xdr:rowOff>
    </xdr:to>
    <xdr:sp macro="" textlink="">
      <xdr:nvSpPr>
        <xdr:cNvPr id="140" name="フローチャート: 判断 139">
          <a:extLst>
            <a:ext uri="{FF2B5EF4-FFF2-40B4-BE49-F238E27FC236}">
              <a16:creationId xmlns:a16="http://schemas.microsoft.com/office/drawing/2014/main" id="{DD82ED6F-64EF-4C87-BE41-DB6D880E01A0}"/>
            </a:ext>
          </a:extLst>
        </xdr:cNvPr>
        <xdr:cNvSpPr/>
      </xdr:nvSpPr>
      <xdr:spPr>
        <a:xfrm>
          <a:off x="8632190" y="10455751"/>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159226</xdr:rowOff>
    </xdr:from>
    <xdr:to>
      <xdr:col>46</xdr:col>
      <xdr:colOff>38100</xdr:colOff>
      <xdr:row>61</xdr:row>
      <xdr:rowOff>89376</xdr:rowOff>
    </xdr:to>
    <xdr:sp macro="" textlink="">
      <xdr:nvSpPr>
        <xdr:cNvPr id="141" name="フローチャート: 判断 140">
          <a:extLst>
            <a:ext uri="{FF2B5EF4-FFF2-40B4-BE49-F238E27FC236}">
              <a16:creationId xmlns:a16="http://schemas.microsoft.com/office/drawing/2014/main" id="{7037E5C3-BECE-4FBD-A621-248C1DB4F086}"/>
            </a:ext>
          </a:extLst>
        </xdr:cNvPr>
        <xdr:cNvSpPr/>
      </xdr:nvSpPr>
      <xdr:spPr>
        <a:xfrm>
          <a:off x="7846060" y="1044813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635</xdr:rowOff>
    </xdr:from>
    <xdr:to>
      <xdr:col>41</xdr:col>
      <xdr:colOff>101600</xdr:colOff>
      <xdr:row>61</xdr:row>
      <xdr:rowOff>102235</xdr:rowOff>
    </xdr:to>
    <xdr:sp macro="" textlink="">
      <xdr:nvSpPr>
        <xdr:cNvPr id="142" name="フローチャート: 判断 141">
          <a:extLst>
            <a:ext uri="{FF2B5EF4-FFF2-40B4-BE49-F238E27FC236}">
              <a16:creationId xmlns:a16="http://schemas.microsoft.com/office/drawing/2014/main" id="{AD327936-C5D0-4C98-9E1C-20F6B533A5FD}"/>
            </a:ext>
          </a:extLst>
        </xdr:cNvPr>
        <xdr:cNvSpPr/>
      </xdr:nvSpPr>
      <xdr:spPr>
        <a:xfrm>
          <a:off x="7029450" y="1045908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83503</xdr:rowOff>
    </xdr:from>
    <xdr:to>
      <xdr:col>36</xdr:col>
      <xdr:colOff>165100</xdr:colOff>
      <xdr:row>62</xdr:row>
      <xdr:rowOff>13653</xdr:rowOff>
    </xdr:to>
    <xdr:sp macro="" textlink="">
      <xdr:nvSpPr>
        <xdr:cNvPr id="143" name="フローチャート: 判断 142">
          <a:extLst>
            <a:ext uri="{FF2B5EF4-FFF2-40B4-BE49-F238E27FC236}">
              <a16:creationId xmlns:a16="http://schemas.microsoft.com/office/drawing/2014/main" id="{3756B5CE-06C9-43FF-8344-61194D81D2E1}"/>
            </a:ext>
          </a:extLst>
        </xdr:cNvPr>
        <xdr:cNvSpPr/>
      </xdr:nvSpPr>
      <xdr:spPr>
        <a:xfrm>
          <a:off x="6231890" y="1054385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79FF83C4-0DBD-44AF-9C84-A04ABD6EC972}"/>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A0F51FBB-5628-43FC-8407-00B706F5EFCA}"/>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F8ABA830-FA0B-4502-860D-ECE8F4E1FF95}"/>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7" name="テキスト ボックス 146">
          <a:extLst>
            <a:ext uri="{FF2B5EF4-FFF2-40B4-BE49-F238E27FC236}">
              <a16:creationId xmlns:a16="http://schemas.microsoft.com/office/drawing/2014/main" id="{390E8206-FCA9-43DE-BDA2-80881E154791}"/>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8" name="テキスト ボックス 147">
          <a:extLst>
            <a:ext uri="{FF2B5EF4-FFF2-40B4-BE49-F238E27FC236}">
              <a16:creationId xmlns:a16="http://schemas.microsoft.com/office/drawing/2014/main" id="{4AAF9ECC-22A4-4098-BE42-E960C6A7840D}"/>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12065</xdr:rowOff>
    </xdr:from>
    <xdr:to>
      <xdr:col>55</xdr:col>
      <xdr:colOff>50800</xdr:colOff>
      <xdr:row>62</xdr:row>
      <xdr:rowOff>113665</xdr:rowOff>
    </xdr:to>
    <xdr:sp macro="" textlink="">
      <xdr:nvSpPr>
        <xdr:cNvPr id="149" name="楕円 148">
          <a:extLst>
            <a:ext uri="{FF2B5EF4-FFF2-40B4-BE49-F238E27FC236}">
              <a16:creationId xmlns:a16="http://schemas.microsoft.com/office/drawing/2014/main" id="{929BF8AB-385F-4D9E-A491-B18324F4E689}"/>
            </a:ext>
          </a:extLst>
        </xdr:cNvPr>
        <xdr:cNvSpPr/>
      </xdr:nvSpPr>
      <xdr:spPr>
        <a:xfrm>
          <a:off x="9394190" y="10645775"/>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161942</xdr:rowOff>
    </xdr:from>
    <xdr:ext cx="469744" cy="259045"/>
    <xdr:sp macro="" textlink="">
      <xdr:nvSpPr>
        <xdr:cNvPr id="150" name="【体育館・プール】&#10;一人当たり面積該当値テキスト">
          <a:extLst>
            <a:ext uri="{FF2B5EF4-FFF2-40B4-BE49-F238E27FC236}">
              <a16:creationId xmlns:a16="http://schemas.microsoft.com/office/drawing/2014/main" id="{55212A41-0C05-4D19-89CE-9A84530D9FE4}"/>
            </a:ext>
          </a:extLst>
        </xdr:cNvPr>
        <xdr:cNvSpPr txBox="1"/>
      </xdr:nvSpPr>
      <xdr:spPr>
        <a:xfrm>
          <a:off x="9467850" y="1062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22066</xdr:rowOff>
    </xdr:from>
    <xdr:to>
      <xdr:col>50</xdr:col>
      <xdr:colOff>165100</xdr:colOff>
      <xdr:row>62</xdr:row>
      <xdr:rowOff>123666</xdr:rowOff>
    </xdr:to>
    <xdr:sp macro="" textlink="">
      <xdr:nvSpPr>
        <xdr:cNvPr id="151" name="楕円 150">
          <a:extLst>
            <a:ext uri="{FF2B5EF4-FFF2-40B4-BE49-F238E27FC236}">
              <a16:creationId xmlns:a16="http://schemas.microsoft.com/office/drawing/2014/main" id="{E73C8829-DD58-40C5-9B84-56AFD36C96AF}"/>
            </a:ext>
          </a:extLst>
        </xdr:cNvPr>
        <xdr:cNvSpPr/>
      </xdr:nvSpPr>
      <xdr:spPr>
        <a:xfrm>
          <a:off x="8632190" y="10648156"/>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62865</xdr:rowOff>
    </xdr:from>
    <xdr:to>
      <xdr:col>55</xdr:col>
      <xdr:colOff>0</xdr:colOff>
      <xdr:row>62</xdr:row>
      <xdr:rowOff>72866</xdr:rowOff>
    </xdr:to>
    <xdr:cxnSp macro="">
      <xdr:nvCxnSpPr>
        <xdr:cNvPr id="152" name="直線コネクタ 151">
          <a:extLst>
            <a:ext uri="{FF2B5EF4-FFF2-40B4-BE49-F238E27FC236}">
              <a16:creationId xmlns:a16="http://schemas.microsoft.com/office/drawing/2014/main" id="{60DB8224-67B7-48CE-8A69-1612689D1FAE}"/>
            </a:ext>
          </a:extLst>
        </xdr:cNvPr>
        <xdr:cNvCxnSpPr/>
      </xdr:nvCxnSpPr>
      <xdr:spPr>
        <a:xfrm flipV="1">
          <a:off x="8686800" y="10688955"/>
          <a:ext cx="742950" cy="1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32068</xdr:rowOff>
    </xdr:from>
    <xdr:to>
      <xdr:col>46</xdr:col>
      <xdr:colOff>38100</xdr:colOff>
      <xdr:row>62</xdr:row>
      <xdr:rowOff>133668</xdr:rowOff>
    </xdr:to>
    <xdr:sp macro="" textlink="">
      <xdr:nvSpPr>
        <xdr:cNvPr id="153" name="楕円 152">
          <a:extLst>
            <a:ext uri="{FF2B5EF4-FFF2-40B4-BE49-F238E27FC236}">
              <a16:creationId xmlns:a16="http://schemas.microsoft.com/office/drawing/2014/main" id="{5E36549A-1810-4538-9EA2-6F390A4E341E}"/>
            </a:ext>
          </a:extLst>
        </xdr:cNvPr>
        <xdr:cNvSpPr/>
      </xdr:nvSpPr>
      <xdr:spPr>
        <a:xfrm>
          <a:off x="7846060" y="10660063"/>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72866</xdr:rowOff>
    </xdr:from>
    <xdr:to>
      <xdr:col>50</xdr:col>
      <xdr:colOff>114300</xdr:colOff>
      <xdr:row>62</xdr:row>
      <xdr:rowOff>82868</xdr:rowOff>
    </xdr:to>
    <xdr:cxnSp macro="">
      <xdr:nvCxnSpPr>
        <xdr:cNvPr id="154" name="直線コネクタ 153">
          <a:extLst>
            <a:ext uri="{FF2B5EF4-FFF2-40B4-BE49-F238E27FC236}">
              <a16:creationId xmlns:a16="http://schemas.microsoft.com/office/drawing/2014/main" id="{FE8ED655-5A9F-4BF9-920D-3097D5259B7A}"/>
            </a:ext>
          </a:extLst>
        </xdr:cNvPr>
        <xdr:cNvCxnSpPr/>
      </xdr:nvCxnSpPr>
      <xdr:spPr>
        <a:xfrm flipV="1">
          <a:off x="7889240" y="10702766"/>
          <a:ext cx="797560" cy="11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40640</xdr:rowOff>
    </xdr:from>
    <xdr:to>
      <xdr:col>41</xdr:col>
      <xdr:colOff>101600</xdr:colOff>
      <xdr:row>62</xdr:row>
      <xdr:rowOff>142240</xdr:rowOff>
    </xdr:to>
    <xdr:sp macro="" textlink="">
      <xdr:nvSpPr>
        <xdr:cNvPr id="155" name="楕円 154">
          <a:extLst>
            <a:ext uri="{FF2B5EF4-FFF2-40B4-BE49-F238E27FC236}">
              <a16:creationId xmlns:a16="http://schemas.microsoft.com/office/drawing/2014/main" id="{04CE370B-EB39-44BE-9947-9BD1DEEC1EAD}"/>
            </a:ext>
          </a:extLst>
        </xdr:cNvPr>
        <xdr:cNvSpPr/>
      </xdr:nvSpPr>
      <xdr:spPr>
        <a:xfrm>
          <a:off x="7029450" y="1067054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82868</xdr:rowOff>
    </xdr:from>
    <xdr:to>
      <xdr:col>45</xdr:col>
      <xdr:colOff>177800</xdr:colOff>
      <xdr:row>62</xdr:row>
      <xdr:rowOff>91440</xdr:rowOff>
    </xdr:to>
    <xdr:cxnSp macro="">
      <xdr:nvCxnSpPr>
        <xdr:cNvPr id="156" name="直線コネクタ 155">
          <a:extLst>
            <a:ext uri="{FF2B5EF4-FFF2-40B4-BE49-F238E27FC236}">
              <a16:creationId xmlns:a16="http://schemas.microsoft.com/office/drawing/2014/main" id="{D4D7F577-4171-4540-B916-1E47F4B7F37D}"/>
            </a:ext>
          </a:extLst>
        </xdr:cNvPr>
        <xdr:cNvCxnSpPr/>
      </xdr:nvCxnSpPr>
      <xdr:spPr>
        <a:xfrm flipV="1">
          <a:off x="7084060" y="10714673"/>
          <a:ext cx="805180" cy="10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49213</xdr:rowOff>
    </xdr:from>
    <xdr:to>
      <xdr:col>36</xdr:col>
      <xdr:colOff>165100</xdr:colOff>
      <xdr:row>62</xdr:row>
      <xdr:rowOff>150813</xdr:rowOff>
    </xdr:to>
    <xdr:sp macro="" textlink="">
      <xdr:nvSpPr>
        <xdr:cNvPr id="157" name="楕円 156">
          <a:extLst>
            <a:ext uri="{FF2B5EF4-FFF2-40B4-BE49-F238E27FC236}">
              <a16:creationId xmlns:a16="http://schemas.microsoft.com/office/drawing/2014/main" id="{AD19EC7D-B321-4BC4-A281-BA208EB2777F}"/>
            </a:ext>
          </a:extLst>
        </xdr:cNvPr>
        <xdr:cNvSpPr/>
      </xdr:nvSpPr>
      <xdr:spPr>
        <a:xfrm>
          <a:off x="6231890" y="10681018"/>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91440</xdr:rowOff>
    </xdr:from>
    <xdr:to>
      <xdr:col>41</xdr:col>
      <xdr:colOff>50800</xdr:colOff>
      <xdr:row>62</xdr:row>
      <xdr:rowOff>100013</xdr:rowOff>
    </xdr:to>
    <xdr:cxnSp macro="">
      <xdr:nvCxnSpPr>
        <xdr:cNvPr id="158" name="直線コネクタ 157">
          <a:extLst>
            <a:ext uri="{FF2B5EF4-FFF2-40B4-BE49-F238E27FC236}">
              <a16:creationId xmlns:a16="http://schemas.microsoft.com/office/drawing/2014/main" id="{13AC48FD-10EC-45A3-818E-94033C07CA92}"/>
            </a:ext>
          </a:extLst>
        </xdr:cNvPr>
        <xdr:cNvCxnSpPr/>
      </xdr:nvCxnSpPr>
      <xdr:spPr>
        <a:xfrm flipV="1">
          <a:off x="6286500" y="10725150"/>
          <a:ext cx="797560" cy="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111618</xdr:rowOff>
    </xdr:from>
    <xdr:ext cx="469744" cy="259045"/>
    <xdr:sp macro="" textlink="">
      <xdr:nvSpPr>
        <xdr:cNvPr id="159" name="n_1aveValue【体育館・プール】&#10;一人当たり面積">
          <a:extLst>
            <a:ext uri="{FF2B5EF4-FFF2-40B4-BE49-F238E27FC236}">
              <a16:creationId xmlns:a16="http://schemas.microsoft.com/office/drawing/2014/main" id="{6A803892-048B-48BE-8E59-D649144D8928}"/>
            </a:ext>
          </a:extLst>
        </xdr:cNvPr>
        <xdr:cNvSpPr txBox="1"/>
      </xdr:nvSpPr>
      <xdr:spPr>
        <a:xfrm>
          <a:off x="8454467" y="10227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105903</xdr:rowOff>
    </xdr:from>
    <xdr:ext cx="469744" cy="259045"/>
    <xdr:sp macro="" textlink="">
      <xdr:nvSpPr>
        <xdr:cNvPr id="160" name="n_2aveValue【体育館・プール】&#10;一人当たり面積">
          <a:extLst>
            <a:ext uri="{FF2B5EF4-FFF2-40B4-BE49-F238E27FC236}">
              <a16:creationId xmlns:a16="http://schemas.microsoft.com/office/drawing/2014/main" id="{FB7D5B5B-E442-4941-AFEA-3639DEB82751}"/>
            </a:ext>
          </a:extLst>
        </xdr:cNvPr>
        <xdr:cNvSpPr txBox="1"/>
      </xdr:nvSpPr>
      <xdr:spPr>
        <a:xfrm>
          <a:off x="7673417" y="10219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118762</xdr:rowOff>
    </xdr:from>
    <xdr:ext cx="469744" cy="259045"/>
    <xdr:sp macro="" textlink="">
      <xdr:nvSpPr>
        <xdr:cNvPr id="161" name="n_3aveValue【体育館・プール】&#10;一人当たり面積">
          <a:extLst>
            <a:ext uri="{FF2B5EF4-FFF2-40B4-BE49-F238E27FC236}">
              <a16:creationId xmlns:a16="http://schemas.microsoft.com/office/drawing/2014/main" id="{9286BE4C-F532-483C-84CA-C59CCC7BCE45}"/>
            </a:ext>
          </a:extLst>
        </xdr:cNvPr>
        <xdr:cNvSpPr txBox="1"/>
      </xdr:nvSpPr>
      <xdr:spPr>
        <a:xfrm>
          <a:off x="6866332" y="1023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30180</xdr:rowOff>
    </xdr:from>
    <xdr:ext cx="469744" cy="259045"/>
    <xdr:sp macro="" textlink="">
      <xdr:nvSpPr>
        <xdr:cNvPr id="162" name="n_4aveValue【体育館・プール】&#10;一人当たり面積">
          <a:extLst>
            <a:ext uri="{FF2B5EF4-FFF2-40B4-BE49-F238E27FC236}">
              <a16:creationId xmlns:a16="http://schemas.microsoft.com/office/drawing/2014/main" id="{95E982E7-E78A-4F52-88B0-BD1A07B6AADC}"/>
            </a:ext>
          </a:extLst>
        </xdr:cNvPr>
        <xdr:cNvSpPr txBox="1"/>
      </xdr:nvSpPr>
      <xdr:spPr>
        <a:xfrm>
          <a:off x="6068772" y="10315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114793</xdr:rowOff>
    </xdr:from>
    <xdr:ext cx="469744" cy="259045"/>
    <xdr:sp macro="" textlink="">
      <xdr:nvSpPr>
        <xdr:cNvPr id="163" name="n_1mainValue【体育館・プール】&#10;一人当たり面積">
          <a:extLst>
            <a:ext uri="{FF2B5EF4-FFF2-40B4-BE49-F238E27FC236}">
              <a16:creationId xmlns:a16="http://schemas.microsoft.com/office/drawing/2014/main" id="{F919699E-910E-4183-A0CA-4D572FC76DBB}"/>
            </a:ext>
          </a:extLst>
        </xdr:cNvPr>
        <xdr:cNvSpPr txBox="1"/>
      </xdr:nvSpPr>
      <xdr:spPr>
        <a:xfrm>
          <a:off x="8454467" y="10744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124795</xdr:rowOff>
    </xdr:from>
    <xdr:ext cx="469744" cy="259045"/>
    <xdr:sp macro="" textlink="">
      <xdr:nvSpPr>
        <xdr:cNvPr id="164" name="n_2mainValue【体育館・プール】&#10;一人当たり面積">
          <a:extLst>
            <a:ext uri="{FF2B5EF4-FFF2-40B4-BE49-F238E27FC236}">
              <a16:creationId xmlns:a16="http://schemas.microsoft.com/office/drawing/2014/main" id="{0B46094C-660B-4808-9CB0-E891BBC388A4}"/>
            </a:ext>
          </a:extLst>
        </xdr:cNvPr>
        <xdr:cNvSpPr txBox="1"/>
      </xdr:nvSpPr>
      <xdr:spPr>
        <a:xfrm>
          <a:off x="7673417" y="1075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133367</xdr:rowOff>
    </xdr:from>
    <xdr:ext cx="469744" cy="259045"/>
    <xdr:sp macro="" textlink="">
      <xdr:nvSpPr>
        <xdr:cNvPr id="165" name="n_3mainValue【体育館・プール】&#10;一人当たり面積">
          <a:extLst>
            <a:ext uri="{FF2B5EF4-FFF2-40B4-BE49-F238E27FC236}">
              <a16:creationId xmlns:a16="http://schemas.microsoft.com/office/drawing/2014/main" id="{DE5B3341-9A09-4FA0-A599-367B6DD0A05D}"/>
            </a:ext>
          </a:extLst>
        </xdr:cNvPr>
        <xdr:cNvSpPr txBox="1"/>
      </xdr:nvSpPr>
      <xdr:spPr>
        <a:xfrm>
          <a:off x="6866332" y="1075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141940</xdr:rowOff>
    </xdr:from>
    <xdr:ext cx="469744" cy="259045"/>
    <xdr:sp macro="" textlink="">
      <xdr:nvSpPr>
        <xdr:cNvPr id="166" name="n_4mainValue【体育館・プール】&#10;一人当たり面積">
          <a:extLst>
            <a:ext uri="{FF2B5EF4-FFF2-40B4-BE49-F238E27FC236}">
              <a16:creationId xmlns:a16="http://schemas.microsoft.com/office/drawing/2014/main" id="{A9FE68B0-7FDC-4FEA-8C55-AC79C6763CC5}"/>
            </a:ext>
          </a:extLst>
        </xdr:cNvPr>
        <xdr:cNvSpPr txBox="1"/>
      </xdr:nvSpPr>
      <xdr:spPr>
        <a:xfrm>
          <a:off x="6068772" y="10769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7" name="正方形/長方形 166">
          <a:extLst>
            <a:ext uri="{FF2B5EF4-FFF2-40B4-BE49-F238E27FC236}">
              <a16:creationId xmlns:a16="http://schemas.microsoft.com/office/drawing/2014/main" id="{2AD0CF62-E900-4B0B-B536-9A7156E1CC71}"/>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8" name="正方形/長方形 167">
          <a:extLst>
            <a:ext uri="{FF2B5EF4-FFF2-40B4-BE49-F238E27FC236}">
              <a16:creationId xmlns:a16="http://schemas.microsoft.com/office/drawing/2014/main" id="{B757C9FC-E4B9-478F-94BD-5219912DA133}"/>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9" name="正方形/長方形 168">
          <a:extLst>
            <a:ext uri="{FF2B5EF4-FFF2-40B4-BE49-F238E27FC236}">
              <a16:creationId xmlns:a16="http://schemas.microsoft.com/office/drawing/2014/main" id="{40419347-64AA-4817-9CCB-E350082232B7}"/>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70" name="正方形/長方形 169">
          <a:extLst>
            <a:ext uri="{FF2B5EF4-FFF2-40B4-BE49-F238E27FC236}">
              <a16:creationId xmlns:a16="http://schemas.microsoft.com/office/drawing/2014/main" id="{FD8DA1AC-4B8B-4A09-9A93-705C911C2856}"/>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1" name="正方形/長方形 170">
          <a:extLst>
            <a:ext uri="{FF2B5EF4-FFF2-40B4-BE49-F238E27FC236}">
              <a16:creationId xmlns:a16="http://schemas.microsoft.com/office/drawing/2014/main" id="{B1EE06BC-EBB1-486F-9919-A480E3F52629}"/>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2" name="正方形/長方形 171">
          <a:extLst>
            <a:ext uri="{FF2B5EF4-FFF2-40B4-BE49-F238E27FC236}">
              <a16:creationId xmlns:a16="http://schemas.microsoft.com/office/drawing/2014/main" id="{FA169CD3-3AC4-48A5-AD10-ACA9F92A3019}"/>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3" name="正方形/長方形 172">
          <a:extLst>
            <a:ext uri="{FF2B5EF4-FFF2-40B4-BE49-F238E27FC236}">
              <a16:creationId xmlns:a16="http://schemas.microsoft.com/office/drawing/2014/main" id="{64FE971F-6E2A-408B-9DEA-9A1FDAEB7B94}"/>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4" name="正方形/長方形 173">
          <a:extLst>
            <a:ext uri="{FF2B5EF4-FFF2-40B4-BE49-F238E27FC236}">
              <a16:creationId xmlns:a16="http://schemas.microsoft.com/office/drawing/2014/main" id="{39458370-EEA4-4B81-A58F-F30E7BF2B558}"/>
            </a:ext>
          </a:extLst>
        </xdr:cNvPr>
        <xdr:cNvSpPr/>
      </xdr:nvSpPr>
      <xdr:spPr>
        <a:xfrm>
          <a:off x="6858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5" name="正方形/長方形 174">
          <a:extLst>
            <a:ext uri="{FF2B5EF4-FFF2-40B4-BE49-F238E27FC236}">
              <a16:creationId xmlns:a16="http://schemas.microsoft.com/office/drawing/2014/main" id="{97A3AE22-95BC-408F-9192-D104E93FACB5}"/>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6" name="正方形/長方形 175">
          <a:extLst>
            <a:ext uri="{FF2B5EF4-FFF2-40B4-BE49-F238E27FC236}">
              <a16:creationId xmlns:a16="http://schemas.microsoft.com/office/drawing/2014/main" id="{1D8B72F6-F4C3-4797-94A9-7DD7D878E8F1}"/>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7" name="正方形/長方形 176">
          <a:extLst>
            <a:ext uri="{FF2B5EF4-FFF2-40B4-BE49-F238E27FC236}">
              <a16:creationId xmlns:a16="http://schemas.microsoft.com/office/drawing/2014/main" id="{96B94047-B91E-41E9-BCBF-1ABA699F74B6}"/>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8" name="正方形/長方形 177">
          <a:extLst>
            <a:ext uri="{FF2B5EF4-FFF2-40B4-BE49-F238E27FC236}">
              <a16:creationId xmlns:a16="http://schemas.microsoft.com/office/drawing/2014/main" id="{6E62F4B0-2C1F-4C06-A103-21B2DA2403B1}"/>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9" name="正方形/長方形 178">
          <a:extLst>
            <a:ext uri="{FF2B5EF4-FFF2-40B4-BE49-F238E27FC236}">
              <a16:creationId xmlns:a16="http://schemas.microsoft.com/office/drawing/2014/main" id="{CCCC79CE-4CEB-4A8B-94FA-B0C729C5D9BB}"/>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80" name="正方形/長方形 179">
          <a:extLst>
            <a:ext uri="{FF2B5EF4-FFF2-40B4-BE49-F238E27FC236}">
              <a16:creationId xmlns:a16="http://schemas.microsoft.com/office/drawing/2014/main" id="{94C7E4BC-CBD1-4195-9309-23F4DFA48416}"/>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81" name="正方形/長方形 180">
          <a:extLst>
            <a:ext uri="{FF2B5EF4-FFF2-40B4-BE49-F238E27FC236}">
              <a16:creationId xmlns:a16="http://schemas.microsoft.com/office/drawing/2014/main" id="{3BF52A68-D758-4A41-852B-BE7102BBE7A0}"/>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82" name="正方形/長方形 181">
          <a:extLst>
            <a:ext uri="{FF2B5EF4-FFF2-40B4-BE49-F238E27FC236}">
              <a16:creationId xmlns:a16="http://schemas.microsoft.com/office/drawing/2014/main" id="{30468A50-A5FE-4410-84C1-EC6B02414A08}"/>
            </a:ext>
          </a:extLst>
        </xdr:cNvPr>
        <xdr:cNvSpPr/>
      </xdr:nvSpPr>
      <xdr:spPr>
        <a:xfrm>
          <a:off x="5960110" y="1295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83" name="正方形/長方形 182">
          <a:extLst>
            <a:ext uri="{FF2B5EF4-FFF2-40B4-BE49-F238E27FC236}">
              <a16:creationId xmlns:a16="http://schemas.microsoft.com/office/drawing/2014/main" id="{6A41EC5D-E81A-4B17-94FD-8E8EEF3EF849}"/>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4" name="正方形/長方形 183">
          <a:extLst>
            <a:ext uri="{FF2B5EF4-FFF2-40B4-BE49-F238E27FC236}">
              <a16:creationId xmlns:a16="http://schemas.microsoft.com/office/drawing/2014/main" id="{78AC6158-8E9F-4B72-BD9A-E2A854932859}"/>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5" name="正方形/長方形 184">
          <a:extLst>
            <a:ext uri="{FF2B5EF4-FFF2-40B4-BE49-F238E27FC236}">
              <a16:creationId xmlns:a16="http://schemas.microsoft.com/office/drawing/2014/main" id="{6A6475A0-78EB-42C0-B469-62FF0AF3F2A9}"/>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6" name="正方形/長方形 185">
          <a:extLst>
            <a:ext uri="{FF2B5EF4-FFF2-40B4-BE49-F238E27FC236}">
              <a16:creationId xmlns:a16="http://schemas.microsoft.com/office/drawing/2014/main" id="{0DE8DDFA-9FF1-4A29-9EE0-70A1207FA480}"/>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7" name="正方形/長方形 186">
          <a:extLst>
            <a:ext uri="{FF2B5EF4-FFF2-40B4-BE49-F238E27FC236}">
              <a16:creationId xmlns:a16="http://schemas.microsoft.com/office/drawing/2014/main" id="{016B4425-A443-4DE4-BA68-3B375CEEAB99}"/>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8" name="正方形/長方形 187">
          <a:extLst>
            <a:ext uri="{FF2B5EF4-FFF2-40B4-BE49-F238E27FC236}">
              <a16:creationId xmlns:a16="http://schemas.microsoft.com/office/drawing/2014/main" id="{0C103283-B80F-48FC-81BE-5B42A5EBF4D0}"/>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9" name="正方形/長方形 188">
          <a:extLst>
            <a:ext uri="{FF2B5EF4-FFF2-40B4-BE49-F238E27FC236}">
              <a16:creationId xmlns:a16="http://schemas.microsoft.com/office/drawing/2014/main" id="{34BFCD36-C6B6-4131-BF5F-7024CF052383}"/>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90" name="正方形/長方形 189">
          <a:extLst>
            <a:ext uri="{FF2B5EF4-FFF2-40B4-BE49-F238E27FC236}">
              <a16:creationId xmlns:a16="http://schemas.microsoft.com/office/drawing/2014/main" id="{857AE9D7-684C-45DB-9D0D-DD3E12BA276B}"/>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91" name="正方形/長方形 190">
          <a:extLst>
            <a:ext uri="{FF2B5EF4-FFF2-40B4-BE49-F238E27FC236}">
              <a16:creationId xmlns:a16="http://schemas.microsoft.com/office/drawing/2014/main" id="{E822F294-284A-4330-875C-03BF6D477B82}"/>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92" name="正方形/長方形 191">
          <a:extLst>
            <a:ext uri="{FF2B5EF4-FFF2-40B4-BE49-F238E27FC236}">
              <a16:creationId xmlns:a16="http://schemas.microsoft.com/office/drawing/2014/main" id="{9C14586F-BABB-4CD6-B272-2B6F2C9E1A15}"/>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93" name="正方形/長方形 192">
          <a:extLst>
            <a:ext uri="{FF2B5EF4-FFF2-40B4-BE49-F238E27FC236}">
              <a16:creationId xmlns:a16="http://schemas.microsoft.com/office/drawing/2014/main" id="{20DE27F3-5F99-4000-A6D8-2EFA167B398F}"/>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94" name="正方形/長方形 193">
          <a:extLst>
            <a:ext uri="{FF2B5EF4-FFF2-40B4-BE49-F238E27FC236}">
              <a16:creationId xmlns:a16="http://schemas.microsoft.com/office/drawing/2014/main" id="{37CFC453-A063-4415-B62E-AF3FF6A3F9AA}"/>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95" name="正方形/長方形 194">
          <a:extLst>
            <a:ext uri="{FF2B5EF4-FFF2-40B4-BE49-F238E27FC236}">
              <a16:creationId xmlns:a16="http://schemas.microsoft.com/office/drawing/2014/main" id="{8D5B999D-BF2B-4430-9BB9-FD05E363F3EC}"/>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6" name="正方形/長方形 195">
          <a:extLst>
            <a:ext uri="{FF2B5EF4-FFF2-40B4-BE49-F238E27FC236}">
              <a16:creationId xmlns:a16="http://schemas.microsoft.com/office/drawing/2014/main" id="{49827C2F-BE32-4537-82A3-DC619B5ABC07}"/>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7" name="正方形/長方形 196">
          <a:extLst>
            <a:ext uri="{FF2B5EF4-FFF2-40B4-BE49-F238E27FC236}">
              <a16:creationId xmlns:a16="http://schemas.microsoft.com/office/drawing/2014/main" id="{2A95134D-D5A5-458F-A2CF-5857CE7859D3}"/>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8" name="正方形/長方形 197">
          <a:extLst>
            <a:ext uri="{FF2B5EF4-FFF2-40B4-BE49-F238E27FC236}">
              <a16:creationId xmlns:a16="http://schemas.microsoft.com/office/drawing/2014/main" id="{A68A1685-C0C8-4E43-B97F-6E579EB815F1}"/>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9" name="正方形/長方形 198">
          <a:extLst>
            <a:ext uri="{FF2B5EF4-FFF2-40B4-BE49-F238E27FC236}">
              <a16:creationId xmlns:a16="http://schemas.microsoft.com/office/drawing/2014/main" id="{A249354C-334E-42EA-B607-FCB64B3E26BB}"/>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00" name="正方形/長方形 199">
          <a:extLst>
            <a:ext uri="{FF2B5EF4-FFF2-40B4-BE49-F238E27FC236}">
              <a16:creationId xmlns:a16="http://schemas.microsoft.com/office/drawing/2014/main" id="{A1CC7372-BFD2-4990-8758-A164FB6EC344}"/>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01" name="正方形/長方形 200">
          <a:extLst>
            <a:ext uri="{FF2B5EF4-FFF2-40B4-BE49-F238E27FC236}">
              <a16:creationId xmlns:a16="http://schemas.microsoft.com/office/drawing/2014/main" id="{35E308EF-49D4-443A-BBE0-C14F395CDD59}"/>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02" name="正方形/長方形 201">
          <a:extLst>
            <a:ext uri="{FF2B5EF4-FFF2-40B4-BE49-F238E27FC236}">
              <a16:creationId xmlns:a16="http://schemas.microsoft.com/office/drawing/2014/main" id="{0ADCDE52-8F1D-464D-89B7-B92960C21361}"/>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03" name="正方形/長方形 202">
          <a:extLst>
            <a:ext uri="{FF2B5EF4-FFF2-40B4-BE49-F238E27FC236}">
              <a16:creationId xmlns:a16="http://schemas.microsoft.com/office/drawing/2014/main" id="{2365EB35-8307-4B9F-B22B-34EF2DA72E0F}"/>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04" name="正方形/長方形 203">
          <a:extLst>
            <a:ext uri="{FF2B5EF4-FFF2-40B4-BE49-F238E27FC236}">
              <a16:creationId xmlns:a16="http://schemas.microsoft.com/office/drawing/2014/main" id="{51C82454-4DAC-49A2-8547-64FB2E713E7B}"/>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05" name="正方形/長方形 204">
          <a:extLst>
            <a:ext uri="{FF2B5EF4-FFF2-40B4-BE49-F238E27FC236}">
              <a16:creationId xmlns:a16="http://schemas.microsoft.com/office/drawing/2014/main" id="{0870B5BA-2283-4611-AA85-420F6D3207E0}"/>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6" name="正方形/長方形 205">
          <a:extLst>
            <a:ext uri="{FF2B5EF4-FFF2-40B4-BE49-F238E27FC236}">
              <a16:creationId xmlns:a16="http://schemas.microsoft.com/office/drawing/2014/main" id="{20FE9C11-3C8F-438D-A936-C63496C849FB}"/>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07" name="テキスト ボックス 206">
          <a:extLst>
            <a:ext uri="{FF2B5EF4-FFF2-40B4-BE49-F238E27FC236}">
              <a16:creationId xmlns:a16="http://schemas.microsoft.com/office/drawing/2014/main" id="{A0D914ED-EE3E-4C71-9F9A-4C2136B721B9}"/>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08" name="直線コネクタ 207">
          <a:extLst>
            <a:ext uri="{FF2B5EF4-FFF2-40B4-BE49-F238E27FC236}">
              <a16:creationId xmlns:a16="http://schemas.microsoft.com/office/drawing/2014/main" id="{E85B076D-23BF-426F-B70C-2C6A01A285E2}"/>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209" name="テキスト ボックス 208">
          <a:extLst>
            <a:ext uri="{FF2B5EF4-FFF2-40B4-BE49-F238E27FC236}">
              <a16:creationId xmlns:a16="http://schemas.microsoft.com/office/drawing/2014/main" id="{C8D8355F-85E8-4310-AF31-674B27033DEA}"/>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210" name="直線コネクタ 209">
          <a:extLst>
            <a:ext uri="{FF2B5EF4-FFF2-40B4-BE49-F238E27FC236}">
              <a16:creationId xmlns:a16="http://schemas.microsoft.com/office/drawing/2014/main" id="{6695D312-B2B8-4984-BD23-0D5524742F3A}"/>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211" name="テキスト ボックス 210">
          <a:extLst>
            <a:ext uri="{FF2B5EF4-FFF2-40B4-BE49-F238E27FC236}">
              <a16:creationId xmlns:a16="http://schemas.microsoft.com/office/drawing/2014/main" id="{C5D34D83-FB60-4DF6-9677-5839908A14A0}"/>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212" name="直線コネクタ 211">
          <a:extLst>
            <a:ext uri="{FF2B5EF4-FFF2-40B4-BE49-F238E27FC236}">
              <a16:creationId xmlns:a16="http://schemas.microsoft.com/office/drawing/2014/main" id="{DB7302A8-5EEC-45A4-8A7B-65CC8B7E850B}"/>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213" name="テキスト ボックス 212">
          <a:extLst>
            <a:ext uri="{FF2B5EF4-FFF2-40B4-BE49-F238E27FC236}">
              <a16:creationId xmlns:a16="http://schemas.microsoft.com/office/drawing/2014/main" id="{E41AE34B-FB55-4A7B-B6EC-E95D1104C6BE}"/>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214" name="直線コネクタ 213">
          <a:extLst>
            <a:ext uri="{FF2B5EF4-FFF2-40B4-BE49-F238E27FC236}">
              <a16:creationId xmlns:a16="http://schemas.microsoft.com/office/drawing/2014/main" id="{12A7CDC4-BAF4-4779-80DE-5179B36F2B03}"/>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215" name="テキスト ボックス 214">
          <a:extLst>
            <a:ext uri="{FF2B5EF4-FFF2-40B4-BE49-F238E27FC236}">
              <a16:creationId xmlns:a16="http://schemas.microsoft.com/office/drawing/2014/main" id="{C7966E7C-59B4-41CB-A60E-453C4797E838}"/>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216" name="直線コネクタ 215">
          <a:extLst>
            <a:ext uri="{FF2B5EF4-FFF2-40B4-BE49-F238E27FC236}">
              <a16:creationId xmlns:a16="http://schemas.microsoft.com/office/drawing/2014/main" id="{A88F084A-8391-4916-84B3-6F536F32BCF3}"/>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217" name="テキスト ボックス 216">
          <a:extLst>
            <a:ext uri="{FF2B5EF4-FFF2-40B4-BE49-F238E27FC236}">
              <a16:creationId xmlns:a16="http://schemas.microsoft.com/office/drawing/2014/main" id="{10FEE696-9901-4198-B850-9AC33F82284D}"/>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218" name="直線コネクタ 217">
          <a:extLst>
            <a:ext uri="{FF2B5EF4-FFF2-40B4-BE49-F238E27FC236}">
              <a16:creationId xmlns:a16="http://schemas.microsoft.com/office/drawing/2014/main" id="{5560FB3A-27BF-4330-A171-8C838E93DAAC}"/>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219" name="テキスト ボックス 218">
          <a:extLst>
            <a:ext uri="{FF2B5EF4-FFF2-40B4-BE49-F238E27FC236}">
              <a16:creationId xmlns:a16="http://schemas.microsoft.com/office/drawing/2014/main" id="{4C00E7B9-807D-4EDC-8AAE-2FC6D0B5C5F8}"/>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220" name="直線コネクタ 219">
          <a:extLst>
            <a:ext uri="{FF2B5EF4-FFF2-40B4-BE49-F238E27FC236}">
              <a16:creationId xmlns:a16="http://schemas.microsoft.com/office/drawing/2014/main" id="{16E605FA-F4CC-44F9-B976-B26187548EA7}"/>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221" name="テキスト ボックス 220">
          <a:extLst>
            <a:ext uri="{FF2B5EF4-FFF2-40B4-BE49-F238E27FC236}">
              <a16:creationId xmlns:a16="http://schemas.microsoft.com/office/drawing/2014/main" id="{9D77AE0F-5050-4F21-9E57-772C5C460A84}"/>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222" name="【一般廃棄物処理施設】&#10;有形固定資産減価償却率グラフ枠">
          <a:extLst>
            <a:ext uri="{FF2B5EF4-FFF2-40B4-BE49-F238E27FC236}">
              <a16:creationId xmlns:a16="http://schemas.microsoft.com/office/drawing/2014/main" id="{839E67CF-8201-4F8F-8410-92572CB0E2E5}"/>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140970</xdr:rowOff>
    </xdr:from>
    <xdr:to>
      <xdr:col>85</xdr:col>
      <xdr:colOff>126364</xdr:colOff>
      <xdr:row>42</xdr:row>
      <xdr:rowOff>13335</xdr:rowOff>
    </xdr:to>
    <xdr:cxnSp macro="">
      <xdr:nvCxnSpPr>
        <xdr:cNvPr id="223" name="直線コネクタ 222">
          <a:extLst>
            <a:ext uri="{FF2B5EF4-FFF2-40B4-BE49-F238E27FC236}">
              <a16:creationId xmlns:a16="http://schemas.microsoft.com/office/drawing/2014/main" id="{274CBB36-02A9-4A82-AC15-A717C7944EE7}"/>
            </a:ext>
          </a:extLst>
        </xdr:cNvPr>
        <xdr:cNvCxnSpPr/>
      </xdr:nvCxnSpPr>
      <xdr:spPr>
        <a:xfrm flipV="1">
          <a:off x="14703424" y="5625465"/>
          <a:ext cx="0" cy="1592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224" name="【一般廃棄物処理施設】&#10;有形固定資産減価償却率最小値テキスト">
          <a:extLst>
            <a:ext uri="{FF2B5EF4-FFF2-40B4-BE49-F238E27FC236}">
              <a16:creationId xmlns:a16="http://schemas.microsoft.com/office/drawing/2014/main" id="{9DB8D9CC-0EF7-4232-8205-FFD94C40844D}"/>
            </a:ext>
          </a:extLst>
        </xdr:cNvPr>
        <xdr:cNvSpPr txBox="1"/>
      </xdr:nvSpPr>
      <xdr:spPr>
        <a:xfrm>
          <a:off x="14742160" y="722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225" name="直線コネクタ 224">
          <a:extLst>
            <a:ext uri="{FF2B5EF4-FFF2-40B4-BE49-F238E27FC236}">
              <a16:creationId xmlns:a16="http://schemas.microsoft.com/office/drawing/2014/main" id="{FD71184F-2608-4EC4-BAC8-E4A0A1FAB03E}"/>
            </a:ext>
          </a:extLst>
        </xdr:cNvPr>
        <xdr:cNvCxnSpPr/>
      </xdr:nvCxnSpPr>
      <xdr:spPr>
        <a:xfrm>
          <a:off x="14611350" y="72180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87647</xdr:rowOff>
    </xdr:from>
    <xdr:ext cx="405111" cy="259045"/>
    <xdr:sp macro="" textlink="">
      <xdr:nvSpPr>
        <xdr:cNvPr id="226" name="【一般廃棄物処理施設】&#10;有形固定資産減価償却率最大値テキスト">
          <a:extLst>
            <a:ext uri="{FF2B5EF4-FFF2-40B4-BE49-F238E27FC236}">
              <a16:creationId xmlns:a16="http://schemas.microsoft.com/office/drawing/2014/main" id="{69638441-47CC-4493-AA2C-C9E487402AA2}"/>
            </a:ext>
          </a:extLst>
        </xdr:cNvPr>
        <xdr:cNvSpPr txBox="1"/>
      </xdr:nvSpPr>
      <xdr:spPr>
        <a:xfrm>
          <a:off x="14742160" y="5406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140970</xdr:rowOff>
    </xdr:from>
    <xdr:to>
      <xdr:col>86</xdr:col>
      <xdr:colOff>25400</xdr:colOff>
      <xdr:row>32</xdr:row>
      <xdr:rowOff>140970</xdr:rowOff>
    </xdr:to>
    <xdr:cxnSp macro="">
      <xdr:nvCxnSpPr>
        <xdr:cNvPr id="227" name="直線コネクタ 226">
          <a:extLst>
            <a:ext uri="{FF2B5EF4-FFF2-40B4-BE49-F238E27FC236}">
              <a16:creationId xmlns:a16="http://schemas.microsoft.com/office/drawing/2014/main" id="{400E0FCB-0CEA-4867-B0AA-F7150DEB4DD4}"/>
            </a:ext>
          </a:extLst>
        </xdr:cNvPr>
        <xdr:cNvCxnSpPr/>
      </xdr:nvCxnSpPr>
      <xdr:spPr>
        <a:xfrm>
          <a:off x="14611350" y="56254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73042</xdr:rowOff>
    </xdr:from>
    <xdr:ext cx="405111" cy="259045"/>
    <xdr:sp macro="" textlink="">
      <xdr:nvSpPr>
        <xdr:cNvPr id="228" name="【一般廃棄物処理施設】&#10;有形固定資産減価償却率平均値テキスト">
          <a:extLst>
            <a:ext uri="{FF2B5EF4-FFF2-40B4-BE49-F238E27FC236}">
              <a16:creationId xmlns:a16="http://schemas.microsoft.com/office/drawing/2014/main" id="{BAA4766E-8241-4D7A-8E1D-7737AF60A106}"/>
            </a:ext>
          </a:extLst>
        </xdr:cNvPr>
        <xdr:cNvSpPr txBox="1"/>
      </xdr:nvSpPr>
      <xdr:spPr>
        <a:xfrm>
          <a:off x="14742160" y="60737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50165</xdr:rowOff>
    </xdr:from>
    <xdr:to>
      <xdr:col>85</xdr:col>
      <xdr:colOff>177800</xdr:colOff>
      <xdr:row>36</xdr:row>
      <xdr:rowOff>151765</xdr:rowOff>
    </xdr:to>
    <xdr:sp macro="" textlink="">
      <xdr:nvSpPr>
        <xdr:cNvPr id="229" name="フローチャート: 判断 228">
          <a:extLst>
            <a:ext uri="{FF2B5EF4-FFF2-40B4-BE49-F238E27FC236}">
              <a16:creationId xmlns:a16="http://schemas.microsoft.com/office/drawing/2014/main" id="{6BA431C1-0696-439E-8473-885F7F381D74}"/>
            </a:ext>
          </a:extLst>
        </xdr:cNvPr>
        <xdr:cNvSpPr/>
      </xdr:nvSpPr>
      <xdr:spPr>
        <a:xfrm>
          <a:off x="14649450" y="622617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97790</xdr:rowOff>
    </xdr:from>
    <xdr:to>
      <xdr:col>81</xdr:col>
      <xdr:colOff>101600</xdr:colOff>
      <xdr:row>37</xdr:row>
      <xdr:rowOff>27940</xdr:rowOff>
    </xdr:to>
    <xdr:sp macro="" textlink="">
      <xdr:nvSpPr>
        <xdr:cNvPr id="230" name="フローチャート: 判断 229">
          <a:extLst>
            <a:ext uri="{FF2B5EF4-FFF2-40B4-BE49-F238E27FC236}">
              <a16:creationId xmlns:a16="http://schemas.microsoft.com/office/drawing/2014/main" id="{3650005A-BAEF-41B9-93CF-E3949475C3D9}"/>
            </a:ext>
          </a:extLst>
        </xdr:cNvPr>
        <xdr:cNvSpPr/>
      </xdr:nvSpPr>
      <xdr:spPr>
        <a:xfrm>
          <a:off x="13887450" y="62661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29210</xdr:rowOff>
    </xdr:from>
    <xdr:to>
      <xdr:col>76</xdr:col>
      <xdr:colOff>165100</xdr:colOff>
      <xdr:row>37</xdr:row>
      <xdr:rowOff>130810</xdr:rowOff>
    </xdr:to>
    <xdr:sp macro="" textlink="">
      <xdr:nvSpPr>
        <xdr:cNvPr id="231" name="フローチャート: 判断 230">
          <a:extLst>
            <a:ext uri="{FF2B5EF4-FFF2-40B4-BE49-F238E27FC236}">
              <a16:creationId xmlns:a16="http://schemas.microsoft.com/office/drawing/2014/main" id="{F15F458F-28F3-4808-9C88-AE7E976D5D75}"/>
            </a:ext>
          </a:extLst>
        </xdr:cNvPr>
        <xdr:cNvSpPr/>
      </xdr:nvSpPr>
      <xdr:spPr>
        <a:xfrm>
          <a:off x="13089890" y="6370955"/>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19685</xdr:rowOff>
    </xdr:from>
    <xdr:to>
      <xdr:col>72</xdr:col>
      <xdr:colOff>38100</xdr:colOff>
      <xdr:row>37</xdr:row>
      <xdr:rowOff>121285</xdr:rowOff>
    </xdr:to>
    <xdr:sp macro="" textlink="">
      <xdr:nvSpPr>
        <xdr:cNvPr id="232" name="フローチャート: 判断 231">
          <a:extLst>
            <a:ext uri="{FF2B5EF4-FFF2-40B4-BE49-F238E27FC236}">
              <a16:creationId xmlns:a16="http://schemas.microsoft.com/office/drawing/2014/main" id="{D9E5EA7D-058C-4BEF-A7F2-81EDBBA1BD67}"/>
            </a:ext>
          </a:extLst>
        </xdr:cNvPr>
        <xdr:cNvSpPr/>
      </xdr:nvSpPr>
      <xdr:spPr>
        <a:xfrm>
          <a:off x="12303760" y="635952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233" name="フローチャート: 判断 232">
          <a:extLst>
            <a:ext uri="{FF2B5EF4-FFF2-40B4-BE49-F238E27FC236}">
              <a16:creationId xmlns:a16="http://schemas.microsoft.com/office/drawing/2014/main" id="{A3A7A818-70C3-4A26-86C9-63F476FD0D56}"/>
            </a:ext>
          </a:extLst>
        </xdr:cNvPr>
        <xdr:cNvSpPr/>
      </xdr:nvSpPr>
      <xdr:spPr>
        <a:xfrm>
          <a:off x="11487150" y="638810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234" name="テキスト ボックス 233">
          <a:extLst>
            <a:ext uri="{FF2B5EF4-FFF2-40B4-BE49-F238E27FC236}">
              <a16:creationId xmlns:a16="http://schemas.microsoft.com/office/drawing/2014/main" id="{85D0F989-A803-4E76-8C8B-A3C1C795B903}"/>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235" name="テキスト ボックス 234">
          <a:extLst>
            <a:ext uri="{FF2B5EF4-FFF2-40B4-BE49-F238E27FC236}">
              <a16:creationId xmlns:a16="http://schemas.microsoft.com/office/drawing/2014/main" id="{D1CCCFC5-3118-4990-9869-0E2C53CBA2F5}"/>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236" name="テキスト ボックス 235">
          <a:extLst>
            <a:ext uri="{FF2B5EF4-FFF2-40B4-BE49-F238E27FC236}">
              <a16:creationId xmlns:a16="http://schemas.microsoft.com/office/drawing/2014/main" id="{983BB897-A25D-4772-9519-B53E2408D1E0}"/>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237" name="テキスト ボックス 236">
          <a:extLst>
            <a:ext uri="{FF2B5EF4-FFF2-40B4-BE49-F238E27FC236}">
              <a16:creationId xmlns:a16="http://schemas.microsoft.com/office/drawing/2014/main" id="{8A5CACA2-2970-474A-A419-ED67679BC5F5}"/>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238" name="テキスト ボックス 237">
          <a:extLst>
            <a:ext uri="{FF2B5EF4-FFF2-40B4-BE49-F238E27FC236}">
              <a16:creationId xmlns:a16="http://schemas.microsoft.com/office/drawing/2014/main" id="{F3789455-6F2E-4791-87ED-D12DC3C578D4}"/>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48260</xdr:rowOff>
    </xdr:from>
    <xdr:to>
      <xdr:col>85</xdr:col>
      <xdr:colOff>177800</xdr:colOff>
      <xdr:row>37</xdr:row>
      <xdr:rowOff>149860</xdr:rowOff>
    </xdr:to>
    <xdr:sp macro="" textlink="">
      <xdr:nvSpPr>
        <xdr:cNvPr id="239" name="楕円 238">
          <a:extLst>
            <a:ext uri="{FF2B5EF4-FFF2-40B4-BE49-F238E27FC236}">
              <a16:creationId xmlns:a16="http://schemas.microsoft.com/office/drawing/2014/main" id="{0D6C62D4-0BDF-48D2-82E1-90A47C0CCD80}"/>
            </a:ext>
          </a:extLst>
        </xdr:cNvPr>
        <xdr:cNvSpPr/>
      </xdr:nvSpPr>
      <xdr:spPr>
        <a:xfrm>
          <a:off x="14649450" y="639381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26687</xdr:rowOff>
    </xdr:from>
    <xdr:ext cx="405111" cy="259045"/>
    <xdr:sp macro="" textlink="">
      <xdr:nvSpPr>
        <xdr:cNvPr id="240" name="【一般廃棄物処理施設】&#10;有形固定資産減価償却率該当値テキスト">
          <a:extLst>
            <a:ext uri="{FF2B5EF4-FFF2-40B4-BE49-F238E27FC236}">
              <a16:creationId xmlns:a16="http://schemas.microsoft.com/office/drawing/2014/main" id="{1DD9D4F3-216E-4966-A145-928874679120}"/>
            </a:ext>
          </a:extLst>
        </xdr:cNvPr>
        <xdr:cNvSpPr txBox="1"/>
      </xdr:nvSpPr>
      <xdr:spPr>
        <a:xfrm>
          <a:off x="14742160" y="6368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17780</xdr:rowOff>
    </xdr:from>
    <xdr:to>
      <xdr:col>81</xdr:col>
      <xdr:colOff>101600</xdr:colOff>
      <xdr:row>37</xdr:row>
      <xdr:rowOff>119380</xdr:rowOff>
    </xdr:to>
    <xdr:sp macro="" textlink="">
      <xdr:nvSpPr>
        <xdr:cNvPr id="241" name="楕円 240">
          <a:extLst>
            <a:ext uri="{FF2B5EF4-FFF2-40B4-BE49-F238E27FC236}">
              <a16:creationId xmlns:a16="http://schemas.microsoft.com/office/drawing/2014/main" id="{1E4FD609-3BF2-42BB-BF61-9B596838801D}"/>
            </a:ext>
          </a:extLst>
        </xdr:cNvPr>
        <xdr:cNvSpPr/>
      </xdr:nvSpPr>
      <xdr:spPr>
        <a:xfrm>
          <a:off x="13887450" y="636524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68580</xdr:rowOff>
    </xdr:from>
    <xdr:to>
      <xdr:col>85</xdr:col>
      <xdr:colOff>127000</xdr:colOff>
      <xdr:row>37</xdr:row>
      <xdr:rowOff>99060</xdr:rowOff>
    </xdr:to>
    <xdr:cxnSp macro="">
      <xdr:nvCxnSpPr>
        <xdr:cNvPr id="242" name="直線コネクタ 241">
          <a:extLst>
            <a:ext uri="{FF2B5EF4-FFF2-40B4-BE49-F238E27FC236}">
              <a16:creationId xmlns:a16="http://schemas.microsoft.com/office/drawing/2014/main" id="{19B0CF82-0323-4A81-AEB0-FF2DB3454F57}"/>
            </a:ext>
          </a:extLst>
        </xdr:cNvPr>
        <xdr:cNvCxnSpPr/>
      </xdr:nvCxnSpPr>
      <xdr:spPr>
        <a:xfrm>
          <a:off x="13942060" y="6410325"/>
          <a:ext cx="762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156845</xdr:rowOff>
    </xdr:from>
    <xdr:to>
      <xdr:col>76</xdr:col>
      <xdr:colOff>165100</xdr:colOff>
      <xdr:row>37</xdr:row>
      <xdr:rowOff>86995</xdr:rowOff>
    </xdr:to>
    <xdr:sp macro="" textlink="">
      <xdr:nvSpPr>
        <xdr:cNvPr id="243" name="楕円 242">
          <a:extLst>
            <a:ext uri="{FF2B5EF4-FFF2-40B4-BE49-F238E27FC236}">
              <a16:creationId xmlns:a16="http://schemas.microsoft.com/office/drawing/2014/main" id="{6E88929C-22B1-48BD-8F32-E5E41B55B2BB}"/>
            </a:ext>
          </a:extLst>
        </xdr:cNvPr>
        <xdr:cNvSpPr/>
      </xdr:nvSpPr>
      <xdr:spPr>
        <a:xfrm>
          <a:off x="13089890" y="633095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36195</xdr:rowOff>
    </xdr:from>
    <xdr:to>
      <xdr:col>81</xdr:col>
      <xdr:colOff>50800</xdr:colOff>
      <xdr:row>37</xdr:row>
      <xdr:rowOff>68580</xdr:rowOff>
    </xdr:to>
    <xdr:cxnSp macro="">
      <xdr:nvCxnSpPr>
        <xdr:cNvPr id="244" name="直線コネクタ 243">
          <a:extLst>
            <a:ext uri="{FF2B5EF4-FFF2-40B4-BE49-F238E27FC236}">
              <a16:creationId xmlns:a16="http://schemas.microsoft.com/office/drawing/2014/main" id="{F31EE4D7-F792-40E8-A898-9EA414F166D9}"/>
            </a:ext>
          </a:extLst>
        </xdr:cNvPr>
        <xdr:cNvCxnSpPr/>
      </xdr:nvCxnSpPr>
      <xdr:spPr>
        <a:xfrm>
          <a:off x="13144500" y="6379845"/>
          <a:ext cx="79756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52070</xdr:rowOff>
    </xdr:from>
    <xdr:to>
      <xdr:col>72</xdr:col>
      <xdr:colOff>38100</xdr:colOff>
      <xdr:row>38</xdr:row>
      <xdr:rowOff>153670</xdr:rowOff>
    </xdr:to>
    <xdr:sp macro="" textlink="">
      <xdr:nvSpPr>
        <xdr:cNvPr id="245" name="楕円 244">
          <a:extLst>
            <a:ext uri="{FF2B5EF4-FFF2-40B4-BE49-F238E27FC236}">
              <a16:creationId xmlns:a16="http://schemas.microsoft.com/office/drawing/2014/main" id="{A33A8236-3E5F-4AAA-A6A8-88B0DDBEBFF5}"/>
            </a:ext>
          </a:extLst>
        </xdr:cNvPr>
        <xdr:cNvSpPr/>
      </xdr:nvSpPr>
      <xdr:spPr>
        <a:xfrm>
          <a:off x="12303760" y="65709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36195</xdr:rowOff>
    </xdr:from>
    <xdr:to>
      <xdr:col>76</xdr:col>
      <xdr:colOff>114300</xdr:colOff>
      <xdr:row>38</xdr:row>
      <xdr:rowOff>102870</xdr:rowOff>
    </xdr:to>
    <xdr:cxnSp macro="">
      <xdr:nvCxnSpPr>
        <xdr:cNvPr id="246" name="直線コネクタ 245">
          <a:extLst>
            <a:ext uri="{FF2B5EF4-FFF2-40B4-BE49-F238E27FC236}">
              <a16:creationId xmlns:a16="http://schemas.microsoft.com/office/drawing/2014/main" id="{4A77FD25-CA33-46F7-A59E-3D85087AE3F5}"/>
            </a:ext>
          </a:extLst>
        </xdr:cNvPr>
        <xdr:cNvCxnSpPr/>
      </xdr:nvCxnSpPr>
      <xdr:spPr>
        <a:xfrm flipV="1">
          <a:off x="12346940" y="6379845"/>
          <a:ext cx="797560" cy="236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19685</xdr:rowOff>
    </xdr:from>
    <xdr:to>
      <xdr:col>67</xdr:col>
      <xdr:colOff>101600</xdr:colOff>
      <xdr:row>38</xdr:row>
      <xdr:rowOff>121285</xdr:rowOff>
    </xdr:to>
    <xdr:sp macro="" textlink="">
      <xdr:nvSpPr>
        <xdr:cNvPr id="247" name="楕円 246">
          <a:extLst>
            <a:ext uri="{FF2B5EF4-FFF2-40B4-BE49-F238E27FC236}">
              <a16:creationId xmlns:a16="http://schemas.microsoft.com/office/drawing/2014/main" id="{C4D97300-9A96-44F6-8ECC-9C16A0E82C11}"/>
            </a:ext>
          </a:extLst>
        </xdr:cNvPr>
        <xdr:cNvSpPr/>
      </xdr:nvSpPr>
      <xdr:spPr>
        <a:xfrm>
          <a:off x="11487150" y="653097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70485</xdr:rowOff>
    </xdr:from>
    <xdr:to>
      <xdr:col>71</xdr:col>
      <xdr:colOff>177800</xdr:colOff>
      <xdr:row>38</xdr:row>
      <xdr:rowOff>102870</xdr:rowOff>
    </xdr:to>
    <xdr:cxnSp macro="">
      <xdr:nvCxnSpPr>
        <xdr:cNvPr id="248" name="直線コネクタ 247">
          <a:extLst>
            <a:ext uri="{FF2B5EF4-FFF2-40B4-BE49-F238E27FC236}">
              <a16:creationId xmlns:a16="http://schemas.microsoft.com/office/drawing/2014/main" id="{2846CE03-F096-4DD2-A6C8-C7282CD7CA33}"/>
            </a:ext>
          </a:extLst>
        </xdr:cNvPr>
        <xdr:cNvCxnSpPr/>
      </xdr:nvCxnSpPr>
      <xdr:spPr>
        <a:xfrm>
          <a:off x="11541760" y="6583680"/>
          <a:ext cx="80518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44467</xdr:rowOff>
    </xdr:from>
    <xdr:ext cx="405111" cy="259045"/>
    <xdr:sp macro="" textlink="">
      <xdr:nvSpPr>
        <xdr:cNvPr id="249" name="n_1aveValue【一般廃棄物処理施設】&#10;有形固定資産減価償却率">
          <a:extLst>
            <a:ext uri="{FF2B5EF4-FFF2-40B4-BE49-F238E27FC236}">
              <a16:creationId xmlns:a16="http://schemas.microsoft.com/office/drawing/2014/main" id="{50AD1599-AFE4-4AAC-A519-120A921BCA04}"/>
            </a:ext>
          </a:extLst>
        </xdr:cNvPr>
        <xdr:cNvSpPr txBox="1"/>
      </xdr:nvSpPr>
      <xdr:spPr>
        <a:xfrm>
          <a:off x="13738234" y="604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121937</xdr:rowOff>
    </xdr:from>
    <xdr:ext cx="405111" cy="259045"/>
    <xdr:sp macro="" textlink="">
      <xdr:nvSpPr>
        <xdr:cNvPr id="250" name="n_2aveValue【一般廃棄物処理施設】&#10;有形固定資産減価償却率">
          <a:extLst>
            <a:ext uri="{FF2B5EF4-FFF2-40B4-BE49-F238E27FC236}">
              <a16:creationId xmlns:a16="http://schemas.microsoft.com/office/drawing/2014/main" id="{5D0A388D-EEEA-4704-A2AF-5591FBB244FE}"/>
            </a:ext>
          </a:extLst>
        </xdr:cNvPr>
        <xdr:cNvSpPr txBox="1"/>
      </xdr:nvSpPr>
      <xdr:spPr>
        <a:xfrm>
          <a:off x="12957184" y="6467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137812</xdr:rowOff>
    </xdr:from>
    <xdr:ext cx="405111" cy="259045"/>
    <xdr:sp macro="" textlink="">
      <xdr:nvSpPr>
        <xdr:cNvPr id="251" name="n_3aveValue【一般廃棄物処理施設】&#10;有形固定資産減価償却率">
          <a:extLst>
            <a:ext uri="{FF2B5EF4-FFF2-40B4-BE49-F238E27FC236}">
              <a16:creationId xmlns:a16="http://schemas.microsoft.com/office/drawing/2014/main" id="{F1CFCFF7-0727-423C-BEF3-430EB2C39BE5}"/>
            </a:ext>
          </a:extLst>
        </xdr:cNvPr>
        <xdr:cNvSpPr txBox="1"/>
      </xdr:nvSpPr>
      <xdr:spPr>
        <a:xfrm>
          <a:off x="12171054" y="613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160672</xdr:rowOff>
    </xdr:from>
    <xdr:ext cx="405111" cy="259045"/>
    <xdr:sp macro="" textlink="">
      <xdr:nvSpPr>
        <xdr:cNvPr id="252" name="n_4aveValue【一般廃棄物処理施設】&#10;有形固定資産減価償却率">
          <a:extLst>
            <a:ext uri="{FF2B5EF4-FFF2-40B4-BE49-F238E27FC236}">
              <a16:creationId xmlns:a16="http://schemas.microsoft.com/office/drawing/2014/main" id="{8E901CFA-CBA6-4656-8FD3-867A746D5A64}"/>
            </a:ext>
          </a:extLst>
        </xdr:cNvPr>
        <xdr:cNvSpPr txBox="1"/>
      </xdr:nvSpPr>
      <xdr:spPr>
        <a:xfrm>
          <a:off x="11354444" y="616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110507</xdr:rowOff>
    </xdr:from>
    <xdr:ext cx="405111" cy="259045"/>
    <xdr:sp macro="" textlink="">
      <xdr:nvSpPr>
        <xdr:cNvPr id="253" name="n_1mainValue【一般廃棄物処理施設】&#10;有形固定資産減価償却率">
          <a:extLst>
            <a:ext uri="{FF2B5EF4-FFF2-40B4-BE49-F238E27FC236}">
              <a16:creationId xmlns:a16="http://schemas.microsoft.com/office/drawing/2014/main" id="{E0FC141F-6781-4013-8935-3681576D0FA0}"/>
            </a:ext>
          </a:extLst>
        </xdr:cNvPr>
        <xdr:cNvSpPr txBox="1"/>
      </xdr:nvSpPr>
      <xdr:spPr>
        <a:xfrm>
          <a:off x="13738234" y="6454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103522</xdr:rowOff>
    </xdr:from>
    <xdr:ext cx="405111" cy="259045"/>
    <xdr:sp macro="" textlink="">
      <xdr:nvSpPr>
        <xdr:cNvPr id="254" name="n_2mainValue【一般廃棄物処理施設】&#10;有形固定資産減価償却率">
          <a:extLst>
            <a:ext uri="{FF2B5EF4-FFF2-40B4-BE49-F238E27FC236}">
              <a16:creationId xmlns:a16="http://schemas.microsoft.com/office/drawing/2014/main" id="{B6EDDFDE-1786-434A-9005-C81AECAD0729}"/>
            </a:ext>
          </a:extLst>
        </xdr:cNvPr>
        <xdr:cNvSpPr txBox="1"/>
      </xdr:nvSpPr>
      <xdr:spPr>
        <a:xfrm>
          <a:off x="12957184" y="6102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144797</xdr:rowOff>
    </xdr:from>
    <xdr:ext cx="405111" cy="259045"/>
    <xdr:sp macro="" textlink="">
      <xdr:nvSpPr>
        <xdr:cNvPr id="255" name="n_3mainValue【一般廃棄物処理施設】&#10;有形固定資産減価償却率">
          <a:extLst>
            <a:ext uri="{FF2B5EF4-FFF2-40B4-BE49-F238E27FC236}">
              <a16:creationId xmlns:a16="http://schemas.microsoft.com/office/drawing/2014/main" id="{D65089C8-9DC1-4129-9955-D76C7BDB8D84}"/>
            </a:ext>
          </a:extLst>
        </xdr:cNvPr>
        <xdr:cNvSpPr txBox="1"/>
      </xdr:nvSpPr>
      <xdr:spPr>
        <a:xfrm>
          <a:off x="12171054" y="665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112412</xdr:rowOff>
    </xdr:from>
    <xdr:ext cx="405111" cy="259045"/>
    <xdr:sp macro="" textlink="">
      <xdr:nvSpPr>
        <xdr:cNvPr id="256" name="n_4mainValue【一般廃棄物処理施設】&#10;有形固定資産減価償却率">
          <a:extLst>
            <a:ext uri="{FF2B5EF4-FFF2-40B4-BE49-F238E27FC236}">
              <a16:creationId xmlns:a16="http://schemas.microsoft.com/office/drawing/2014/main" id="{68FD0F24-4AE7-406B-8F12-0A9B149D05F1}"/>
            </a:ext>
          </a:extLst>
        </xdr:cNvPr>
        <xdr:cNvSpPr txBox="1"/>
      </xdr:nvSpPr>
      <xdr:spPr>
        <a:xfrm>
          <a:off x="11354444"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257" name="正方形/長方形 256">
          <a:extLst>
            <a:ext uri="{FF2B5EF4-FFF2-40B4-BE49-F238E27FC236}">
              <a16:creationId xmlns:a16="http://schemas.microsoft.com/office/drawing/2014/main" id="{902A5CB6-43D9-4548-8831-644276366E39}"/>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58" name="正方形/長方形 257">
          <a:extLst>
            <a:ext uri="{FF2B5EF4-FFF2-40B4-BE49-F238E27FC236}">
              <a16:creationId xmlns:a16="http://schemas.microsoft.com/office/drawing/2014/main" id="{C2DDCA6C-5E96-41B7-903D-A4CA33017233}"/>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59" name="正方形/長方形 258">
          <a:extLst>
            <a:ext uri="{FF2B5EF4-FFF2-40B4-BE49-F238E27FC236}">
              <a16:creationId xmlns:a16="http://schemas.microsoft.com/office/drawing/2014/main" id="{2DFF6044-15DD-4659-B25B-21487CC441DE}"/>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60" name="正方形/長方形 259">
          <a:extLst>
            <a:ext uri="{FF2B5EF4-FFF2-40B4-BE49-F238E27FC236}">
              <a16:creationId xmlns:a16="http://schemas.microsoft.com/office/drawing/2014/main" id="{D41FF6F2-E878-4198-AEC7-BAD930586B28}"/>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61" name="正方形/長方形 260">
          <a:extLst>
            <a:ext uri="{FF2B5EF4-FFF2-40B4-BE49-F238E27FC236}">
              <a16:creationId xmlns:a16="http://schemas.microsoft.com/office/drawing/2014/main" id="{10691C4D-A82A-492D-92CA-5E1C68B6A804}"/>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62" name="正方形/長方形 261">
          <a:extLst>
            <a:ext uri="{FF2B5EF4-FFF2-40B4-BE49-F238E27FC236}">
              <a16:creationId xmlns:a16="http://schemas.microsoft.com/office/drawing/2014/main" id="{60F5997D-6DE6-48A2-AA2D-03E073A73AD9}"/>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63" name="正方形/長方形 262">
          <a:extLst>
            <a:ext uri="{FF2B5EF4-FFF2-40B4-BE49-F238E27FC236}">
              <a16:creationId xmlns:a16="http://schemas.microsoft.com/office/drawing/2014/main" id="{8CBAEE93-3AD2-4195-85B0-B9549320FDB0}"/>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64" name="正方形/長方形 263">
          <a:extLst>
            <a:ext uri="{FF2B5EF4-FFF2-40B4-BE49-F238E27FC236}">
              <a16:creationId xmlns:a16="http://schemas.microsoft.com/office/drawing/2014/main" id="{18F8D33E-155A-4713-9B50-62BB24834E7A}"/>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265" name="テキスト ボックス 264">
          <a:extLst>
            <a:ext uri="{FF2B5EF4-FFF2-40B4-BE49-F238E27FC236}">
              <a16:creationId xmlns:a16="http://schemas.microsoft.com/office/drawing/2014/main" id="{83253ACB-A949-4596-AAE7-8438D17E69AF}"/>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266" name="直線コネクタ 265">
          <a:extLst>
            <a:ext uri="{FF2B5EF4-FFF2-40B4-BE49-F238E27FC236}">
              <a16:creationId xmlns:a16="http://schemas.microsoft.com/office/drawing/2014/main" id="{28FA767E-CDAE-45AC-9E11-F356619AB401}"/>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267" name="直線コネクタ 266">
          <a:extLst>
            <a:ext uri="{FF2B5EF4-FFF2-40B4-BE49-F238E27FC236}">
              <a16:creationId xmlns:a16="http://schemas.microsoft.com/office/drawing/2014/main" id="{F06B8C2C-95E3-4CED-ADFB-27E860E9F28D}"/>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268" name="テキスト ボックス 267">
          <a:extLst>
            <a:ext uri="{FF2B5EF4-FFF2-40B4-BE49-F238E27FC236}">
              <a16:creationId xmlns:a16="http://schemas.microsoft.com/office/drawing/2014/main" id="{9F41E3DB-3310-497B-8E90-AC6DD80C6257}"/>
            </a:ext>
          </a:extLst>
        </xdr:cNvPr>
        <xdr:cNvSpPr txBox="1"/>
      </xdr:nvSpPr>
      <xdr:spPr>
        <a:xfrm>
          <a:off x="16252324" y="709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269" name="直線コネクタ 268">
          <a:extLst>
            <a:ext uri="{FF2B5EF4-FFF2-40B4-BE49-F238E27FC236}">
              <a16:creationId xmlns:a16="http://schemas.microsoft.com/office/drawing/2014/main" id="{30A69B02-3355-41A1-AC53-2883D0342623}"/>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270" name="テキスト ボックス 269">
          <a:extLst>
            <a:ext uri="{FF2B5EF4-FFF2-40B4-BE49-F238E27FC236}">
              <a16:creationId xmlns:a16="http://schemas.microsoft.com/office/drawing/2014/main" id="{86EB0725-A739-4470-9A91-5D4EF68CDA37}"/>
            </a:ext>
          </a:extLst>
        </xdr:cNvPr>
        <xdr:cNvSpPr txBox="1"/>
      </xdr:nvSpPr>
      <xdr:spPr>
        <a:xfrm>
          <a:off x="15943791" y="671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271" name="直線コネクタ 270">
          <a:extLst>
            <a:ext uri="{FF2B5EF4-FFF2-40B4-BE49-F238E27FC236}">
              <a16:creationId xmlns:a16="http://schemas.microsoft.com/office/drawing/2014/main" id="{C33887E5-3128-45DE-9B74-7FC6F068216F}"/>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272" name="テキスト ボックス 271">
          <a:extLst>
            <a:ext uri="{FF2B5EF4-FFF2-40B4-BE49-F238E27FC236}">
              <a16:creationId xmlns:a16="http://schemas.microsoft.com/office/drawing/2014/main" id="{564D342E-B16B-4D1B-A350-405372CED8E6}"/>
            </a:ext>
          </a:extLst>
        </xdr:cNvPr>
        <xdr:cNvSpPr txBox="1"/>
      </xdr:nvSpPr>
      <xdr:spPr>
        <a:xfrm>
          <a:off x="15943791" y="6336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273" name="直線コネクタ 272">
          <a:extLst>
            <a:ext uri="{FF2B5EF4-FFF2-40B4-BE49-F238E27FC236}">
              <a16:creationId xmlns:a16="http://schemas.microsoft.com/office/drawing/2014/main" id="{06EF2D28-CDE0-4A5E-AC81-B3CA7E03658E}"/>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274" name="テキスト ボックス 273">
          <a:extLst>
            <a:ext uri="{FF2B5EF4-FFF2-40B4-BE49-F238E27FC236}">
              <a16:creationId xmlns:a16="http://schemas.microsoft.com/office/drawing/2014/main" id="{18D9E0AB-158D-4AF8-81E6-0727034E08D4}"/>
            </a:ext>
          </a:extLst>
        </xdr:cNvPr>
        <xdr:cNvSpPr txBox="1"/>
      </xdr:nvSpPr>
      <xdr:spPr>
        <a:xfrm>
          <a:off x="15943791" y="595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275" name="直線コネクタ 274">
          <a:extLst>
            <a:ext uri="{FF2B5EF4-FFF2-40B4-BE49-F238E27FC236}">
              <a16:creationId xmlns:a16="http://schemas.microsoft.com/office/drawing/2014/main" id="{658BAC4D-99F3-4A30-84D5-6E5D9060CB45}"/>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276" name="テキスト ボックス 275">
          <a:extLst>
            <a:ext uri="{FF2B5EF4-FFF2-40B4-BE49-F238E27FC236}">
              <a16:creationId xmlns:a16="http://schemas.microsoft.com/office/drawing/2014/main" id="{DFB7983B-1C90-4A91-9E0F-C8A6862550D0}"/>
            </a:ext>
          </a:extLst>
        </xdr:cNvPr>
        <xdr:cNvSpPr txBox="1"/>
      </xdr:nvSpPr>
      <xdr:spPr>
        <a:xfrm>
          <a:off x="15943791" y="5574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277" name="直線コネクタ 276">
          <a:extLst>
            <a:ext uri="{FF2B5EF4-FFF2-40B4-BE49-F238E27FC236}">
              <a16:creationId xmlns:a16="http://schemas.microsoft.com/office/drawing/2014/main" id="{3A10C74E-B745-4ED3-90DA-3B54AEFCD810}"/>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278" name="テキスト ボックス 277">
          <a:extLst>
            <a:ext uri="{FF2B5EF4-FFF2-40B4-BE49-F238E27FC236}">
              <a16:creationId xmlns:a16="http://schemas.microsoft.com/office/drawing/2014/main" id="{C5129CC7-EF68-452C-BE85-78453B7F8775}"/>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279" name="【一般廃棄物処理施設】&#10;一人当たり有形固定資産（償却資産）額グラフ枠">
          <a:extLst>
            <a:ext uri="{FF2B5EF4-FFF2-40B4-BE49-F238E27FC236}">
              <a16:creationId xmlns:a16="http://schemas.microsoft.com/office/drawing/2014/main" id="{167E23D5-2257-49F7-830C-81055650B863}"/>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66755</xdr:rowOff>
    </xdr:from>
    <xdr:to>
      <xdr:col>116</xdr:col>
      <xdr:colOff>62864</xdr:colOff>
      <xdr:row>42</xdr:row>
      <xdr:rowOff>31779</xdr:rowOff>
    </xdr:to>
    <xdr:cxnSp macro="">
      <xdr:nvCxnSpPr>
        <xdr:cNvPr id="280" name="直線コネクタ 279">
          <a:extLst>
            <a:ext uri="{FF2B5EF4-FFF2-40B4-BE49-F238E27FC236}">
              <a16:creationId xmlns:a16="http://schemas.microsoft.com/office/drawing/2014/main" id="{C19F2FDF-444D-4189-A3C3-5D5D79E879D1}"/>
            </a:ext>
          </a:extLst>
        </xdr:cNvPr>
        <xdr:cNvCxnSpPr/>
      </xdr:nvCxnSpPr>
      <xdr:spPr>
        <a:xfrm flipV="1">
          <a:off x="19947254" y="5894150"/>
          <a:ext cx="0" cy="1336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35606</xdr:rowOff>
    </xdr:from>
    <xdr:ext cx="469744" cy="259045"/>
    <xdr:sp macro="" textlink="">
      <xdr:nvSpPr>
        <xdr:cNvPr id="281" name="【一般廃棄物処理施設】&#10;一人当たり有形固定資産（償却資産）額最小値テキスト">
          <a:extLst>
            <a:ext uri="{FF2B5EF4-FFF2-40B4-BE49-F238E27FC236}">
              <a16:creationId xmlns:a16="http://schemas.microsoft.com/office/drawing/2014/main" id="{F4A09AFE-BB20-49D5-9D3D-BE24F2F60EC1}"/>
            </a:ext>
          </a:extLst>
        </xdr:cNvPr>
        <xdr:cNvSpPr txBox="1"/>
      </xdr:nvSpPr>
      <xdr:spPr>
        <a:xfrm>
          <a:off x="19985990" y="7236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31779</xdr:rowOff>
    </xdr:from>
    <xdr:to>
      <xdr:col>116</xdr:col>
      <xdr:colOff>152400</xdr:colOff>
      <xdr:row>42</xdr:row>
      <xdr:rowOff>31779</xdr:rowOff>
    </xdr:to>
    <xdr:cxnSp macro="">
      <xdr:nvCxnSpPr>
        <xdr:cNvPr id="282" name="直線コネクタ 281">
          <a:extLst>
            <a:ext uri="{FF2B5EF4-FFF2-40B4-BE49-F238E27FC236}">
              <a16:creationId xmlns:a16="http://schemas.microsoft.com/office/drawing/2014/main" id="{46B1250D-CC75-49E7-99F2-ECE5825275D9}"/>
            </a:ext>
          </a:extLst>
        </xdr:cNvPr>
        <xdr:cNvCxnSpPr/>
      </xdr:nvCxnSpPr>
      <xdr:spPr>
        <a:xfrm>
          <a:off x="19885660" y="723077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13432</xdr:rowOff>
    </xdr:from>
    <xdr:ext cx="599010" cy="259045"/>
    <xdr:sp macro="" textlink="">
      <xdr:nvSpPr>
        <xdr:cNvPr id="283" name="【一般廃棄物処理施設】&#10;一人当たり有形固定資産（償却資産）額最大値テキスト">
          <a:extLst>
            <a:ext uri="{FF2B5EF4-FFF2-40B4-BE49-F238E27FC236}">
              <a16:creationId xmlns:a16="http://schemas.microsoft.com/office/drawing/2014/main" id="{9EAE2CCF-3991-41CA-8D20-EC62E567B03A}"/>
            </a:ext>
          </a:extLst>
        </xdr:cNvPr>
        <xdr:cNvSpPr txBox="1"/>
      </xdr:nvSpPr>
      <xdr:spPr>
        <a:xfrm>
          <a:off x="19985990" y="5675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66755</xdr:rowOff>
    </xdr:from>
    <xdr:to>
      <xdr:col>116</xdr:col>
      <xdr:colOff>152400</xdr:colOff>
      <xdr:row>34</xdr:row>
      <xdr:rowOff>66755</xdr:rowOff>
    </xdr:to>
    <xdr:cxnSp macro="">
      <xdr:nvCxnSpPr>
        <xdr:cNvPr id="284" name="直線コネクタ 283">
          <a:extLst>
            <a:ext uri="{FF2B5EF4-FFF2-40B4-BE49-F238E27FC236}">
              <a16:creationId xmlns:a16="http://schemas.microsoft.com/office/drawing/2014/main" id="{D33520C5-C295-47B2-BE0B-E185E8AE238E}"/>
            </a:ext>
          </a:extLst>
        </xdr:cNvPr>
        <xdr:cNvCxnSpPr/>
      </xdr:nvCxnSpPr>
      <xdr:spPr>
        <a:xfrm>
          <a:off x="19885660" y="58941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109493</xdr:rowOff>
    </xdr:from>
    <xdr:ext cx="534377" cy="259045"/>
    <xdr:sp macro="" textlink="">
      <xdr:nvSpPr>
        <xdr:cNvPr id="285" name="【一般廃棄物処理施設】&#10;一人当たり有形固定資産（償却資産）額平均値テキスト">
          <a:extLst>
            <a:ext uri="{FF2B5EF4-FFF2-40B4-BE49-F238E27FC236}">
              <a16:creationId xmlns:a16="http://schemas.microsoft.com/office/drawing/2014/main" id="{1708BFDB-610F-4199-86C3-7886A4A8F7E9}"/>
            </a:ext>
          </a:extLst>
        </xdr:cNvPr>
        <xdr:cNvSpPr txBox="1"/>
      </xdr:nvSpPr>
      <xdr:spPr>
        <a:xfrm>
          <a:off x="19985990" y="67941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131066</xdr:rowOff>
    </xdr:from>
    <xdr:to>
      <xdr:col>116</xdr:col>
      <xdr:colOff>114300</xdr:colOff>
      <xdr:row>40</xdr:row>
      <xdr:rowOff>61216</xdr:rowOff>
    </xdr:to>
    <xdr:sp macro="" textlink="">
      <xdr:nvSpPr>
        <xdr:cNvPr id="286" name="フローチャート: 判断 285">
          <a:extLst>
            <a:ext uri="{FF2B5EF4-FFF2-40B4-BE49-F238E27FC236}">
              <a16:creationId xmlns:a16="http://schemas.microsoft.com/office/drawing/2014/main" id="{614DA5D9-9F5A-4798-8BCF-26580587472E}"/>
            </a:ext>
          </a:extLst>
        </xdr:cNvPr>
        <xdr:cNvSpPr/>
      </xdr:nvSpPr>
      <xdr:spPr>
        <a:xfrm>
          <a:off x="19904710" y="6821426"/>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131928</xdr:rowOff>
    </xdr:from>
    <xdr:to>
      <xdr:col>112</xdr:col>
      <xdr:colOff>38100</xdr:colOff>
      <xdr:row>40</xdr:row>
      <xdr:rowOff>62078</xdr:rowOff>
    </xdr:to>
    <xdr:sp macro="" textlink="">
      <xdr:nvSpPr>
        <xdr:cNvPr id="287" name="フローチャート: 判断 286">
          <a:extLst>
            <a:ext uri="{FF2B5EF4-FFF2-40B4-BE49-F238E27FC236}">
              <a16:creationId xmlns:a16="http://schemas.microsoft.com/office/drawing/2014/main" id="{4164B848-1CF6-4707-8C37-5F1663B3AEED}"/>
            </a:ext>
          </a:extLst>
        </xdr:cNvPr>
        <xdr:cNvSpPr/>
      </xdr:nvSpPr>
      <xdr:spPr>
        <a:xfrm>
          <a:off x="19161760" y="6822288"/>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134739</xdr:rowOff>
    </xdr:from>
    <xdr:to>
      <xdr:col>107</xdr:col>
      <xdr:colOff>101600</xdr:colOff>
      <xdr:row>40</xdr:row>
      <xdr:rowOff>64889</xdr:rowOff>
    </xdr:to>
    <xdr:sp macro="" textlink="">
      <xdr:nvSpPr>
        <xdr:cNvPr id="288" name="フローチャート: 判断 287">
          <a:extLst>
            <a:ext uri="{FF2B5EF4-FFF2-40B4-BE49-F238E27FC236}">
              <a16:creationId xmlns:a16="http://schemas.microsoft.com/office/drawing/2014/main" id="{A221ED43-6C95-4F24-82A7-2ABB9717E735}"/>
            </a:ext>
          </a:extLst>
        </xdr:cNvPr>
        <xdr:cNvSpPr/>
      </xdr:nvSpPr>
      <xdr:spPr>
        <a:xfrm>
          <a:off x="18345150" y="681747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162945</xdr:rowOff>
    </xdr:from>
    <xdr:to>
      <xdr:col>102</xdr:col>
      <xdr:colOff>165100</xdr:colOff>
      <xdr:row>40</xdr:row>
      <xdr:rowOff>93095</xdr:rowOff>
    </xdr:to>
    <xdr:sp macro="" textlink="">
      <xdr:nvSpPr>
        <xdr:cNvPr id="289" name="フローチャート: 判断 288">
          <a:extLst>
            <a:ext uri="{FF2B5EF4-FFF2-40B4-BE49-F238E27FC236}">
              <a16:creationId xmlns:a16="http://schemas.microsoft.com/office/drawing/2014/main" id="{EB404CB3-B3BF-4306-BCAF-0A9CADD3A7B0}"/>
            </a:ext>
          </a:extLst>
        </xdr:cNvPr>
        <xdr:cNvSpPr/>
      </xdr:nvSpPr>
      <xdr:spPr>
        <a:xfrm>
          <a:off x="17547590" y="685140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5950</xdr:rowOff>
    </xdr:from>
    <xdr:to>
      <xdr:col>98</xdr:col>
      <xdr:colOff>38100</xdr:colOff>
      <xdr:row>40</xdr:row>
      <xdr:rowOff>107550</xdr:rowOff>
    </xdr:to>
    <xdr:sp macro="" textlink="">
      <xdr:nvSpPr>
        <xdr:cNvPr id="290" name="フローチャート: 判断 289">
          <a:extLst>
            <a:ext uri="{FF2B5EF4-FFF2-40B4-BE49-F238E27FC236}">
              <a16:creationId xmlns:a16="http://schemas.microsoft.com/office/drawing/2014/main" id="{094CE2F8-CAA4-41FC-9979-B1E52DEFEA81}"/>
            </a:ext>
          </a:extLst>
        </xdr:cNvPr>
        <xdr:cNvSpPr/>
      </xdr:nvSpPr>
      <xdr:spPr>
        <a:xfrm>
          <a:off x="16761460" y="68658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291" name="テキスト ボックス 290">
          <a:extLst>
            <a:ext uri="{FF2B5EF4-FFF2-40B4-BE49-F238E27FC236}">
              <a16:creationId xmlns:a16="http://schemas.microsoft.com/office/drawing/2014/main" id="{D42C6088-89F3-4AD7-9270-A3CF55B58BCD}"/>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292" name="テキスト ボックス 291">
          <a:extLst>
            <a:ext uri="{FF2B5EF4-FFF2-40B4-BE49-F238E27FC236}">
              <a16:creationId xmlns:a16="http://schemas.microsoft.com/office/drawing/2014/main" id="{5130C13E-AA2E-4B94-A76C-0A6AE33F6E0E}"/>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293" name="テキスト ボックス 292">
          <a:extLst>
            <a:ext uri="{FF2B5EF4-FFF2-40B4-BE49-F238E27FC236}">
              <a16:creationId xmlns:a16="http://schemas.microsoft.com/office/drawing/2014/main" id="{311150A8-F5A0-4126-B9F7-AD55AE036B21}"/>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294" name="テキスト ボックス 293">
          <a:extLst>
            <a:ext uri="{FF2B5EF4-FFF2-40B4-BE49-F238E27FC236}">
              <a16:creationId xmlns:a16="http://schemas.microsoft.com/office/drawing/2014/main" id="{8DAFFCF3-78CE-4F9B-92B7-39AFCDB72F91}"/>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295" name="テキスト ボックス 294">
          <a:extLst>
            <a:ext uri="{FF2B5EF4-FFF2-40B4-BE49-F238E27FC236}">
              <a16:creationId xmlns:a16="http://schemas.microsoft.com/office/drawing/2014/main" id="{BA12D4B2-0A2A-4B09-954E-B69A0B1CD707}"/>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55476</xdr:rowOff>
    </xdr:from>
    <xdr:to>
      <xdr:col>116</xdr:col>
      <xdr:colOff>114300</xdr:colOff>
      <xdr:row>38</xdr:row>
      <xdr:rowOff>157076</xdr:rowOff>
    </xdr:to>
    <xdr:sp macro="" textlink="">
      <xdr:nvSpPr>
        <xdr:cNvPr id="296" name="楕円 295">
          <a:extLst>
            <a:ext uri="{FF2B5EF4-FFF2-40B4-BE49-F238E27FC236}">
              <a16:creationId xmlns:a16="http://schemas.microsoft.com/office/drawing/2014/main" id="{8C23BE9F-131E-4251-866B-20591D014460}"/>
            </a:ext>
          </a:extLst>
        </xdr:cNvPr>
        <xdr:cNvSpPr/>
      </xdr:nvSpPr>
      <xdr:spPr>
        <a:xfrm>
          <a:off x="19904710" y="6574386"/>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78353</xdr:rowOff>
    </xdr:from>
    <xdr:ext cx="599010" cy="259045"/>
    <xdr:sp macro="" textlink="">
      <xdr:nvSpPr>
        <xdr:cNvPr id="297" name="【一般廃棄物処理施設】&#10;一人当たり有形固定資産（償却資産）額該当値テキスト">
          <a:extLst>
            <a:ext uri="{FF2B5EF4-FFF2-40B4-BE49-F238E27FC236}">
              <a16:creationId xmlns:a16="http://schemas.microsoft.com/office/drawing/2014/main" id="{D3159BBD-E31C-40D7-8817-1871CC166737}"/>
            </a:ext>
          </a:extLst>
        </xdr:cNvPr>
        <xdr:cNvSpPr txBox="1"/>
      </xdr:nvSpPr>
      <xdr:spPr>
        <a:xfrm>
          <a:off x="19985990" y="6422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69112</xdr:rowOff>
    </xdr:from>
    <xdr:to>
      <xdr:col>112</xdr:col>
      <xdr:colOff>38100</xdr:colOff>
      <xdr:row>38</xdr:row>
      <xdr:rowOff>170712</xdr:rowOff>
    </xdr:to>
    <xdr:sp macro="" textlink="">
      <xdr:nvSpPr>
        <xdr:cNvPr id="298" name="楕円 297">
          <a:extLst>
            <a:ext uri="{FF2B5EF4-FFF2-40B4-BE49-F238E27FC236}">
              <a16:creationId xmlns:a16="http://schemas.microsoft.com/office/drawing/2014/main" id="{4720E6D9-58AD-4633-9990-E2265C2E73DB}"/>
            </a:ext>
          </a:extLst>
        </xdr:cNvPr>
        <xdr:cNvSpPr/>
      </xdr:nvSpPr>
      <xdr:spPr>
        <a:xfrm>
          <a:off x="19161760" y="6582307"/>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106276</xdr:rowOff>
    </xdr:from>
    <xdr:to>
      <xdr:col>116</xdr:col>
      <xdr:colOff>63500</xdr:colOff>
      <xdr:row>38</xdr:row>
      <xdr:rowOff>119912</xdr:rowOff>
    </xdr:to>
    <xdr:cxnSp macro="">
      <xdr:nvCxnSpPr>
        <xdr:cNvPr id="299" name="直線コネクタ 298">
          <a:extLst>
            <a:ext uri="{FF2B5EF4-FFF2-40B4-BE49-F238E27FC236}">
              <a16:creationId xmlns:a16="http://schemas.microsoft.com/office/drawing/2014/main" id="{1F6071EA-8576-4644-A3EA-08E3471E311A}"/>
            </a:ext>
          </a:extLst>
        </xdr:cNvPr>
        <xdr:cNvCxnSpPr/>
      </xdr:nvCxnSpPr>
      <xdr:spPr>
        <a:xfrm flipV="1">
          <a:off x="19204940" y="6619471"/>
          <a:ext cx="742950" cy="17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83548</xdr:rowOff>
    </xdr:from>
    <xdr:to>
      <xdr:col>107</xdr:col>
      <xdr:colOff>101600</xdr:colOff>
      <xdr:row>39</xdr:row>
      <xdr:rowOff>13698</xdr:rowOff>
    </xdr:to>
    <xdr:sp macro="" textlink="">
      <xdr:nvSpPr>
        <xdr:cNvPr id="300" name="楕円 299">
          <a:extLst>
            <a:ext uri="{FF2B5EF4-FFF2-40B4-BE49-F238E27FC236}">
              <a16:creationId xmlns:a16="http://schemas.microsoft.com/office/drawing/2014/main" id="{5F31A603-4E24-44CE-9251-31A8C4F3B1BB}"/>
            </a:ext>
          </a:extLst>
        </xdr:cNvPr>
        <xdr:cNvSpPr/>
      </xdr:nvSpPr>
      <xdr:spPr>
        <a:xfrm>
          <a:off x="18345150" y="660055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119912</xdr:rowOff>
    </xdr:from>
    <xdr:to>
      <xdr:col>111</xdr:col>
      <xdr:colOff>177800</xdr:colOff>
      <xdr:row>38</xdr:row>
      <xdr:rowOff>134348</xdr:rowOff>
    </xdr:to>
    <xdr:cxnSp macro="">
      <xdr:nvCxnSpPr>
        <xdr:cNvPr id="301" name="直線コネクタ 300">
          <a:extLst>
            <a:ext uri="{FF2B5EF4-FFF2-40B4-BE49-F238E27FC236}">
              <a16:creationId xmlns:a16="http://schemas.microsoft.com/office/drawing/2014/main" id="{BAC0A6D3-6A9B-4890-9A76-74BC03EA37AD}"/>
            </a:ext>
          </a:extLst>
        </xdr:cNvPr>
        <xdr:cNvCxnSpPr/>
      </xdr:nvCxnSpPr>
      <xdr:spPr>
        <a:xfrm flipV="1">
          <a:off x="18399760" y="6636917"/>
          <a:ext cx="805180" cy="8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42549</xdr:rowOff>
    </xdr:from>
    <xdr:to>
      <xdr:col>102</xdr:col>
      <xdr:colOff>165100</xdr:colOff>
      <xdr:row>39</xdr:row>
      <xdr:rowOff>144149</xdr:rowOff>
    </xdr:to>
    <xdr:sp macro="" textlink="">
      <xdr:nvSpPr>
        <xdr:cNvPr id="302" name="楕円 301">
          <a:extLst>
            <a:ext uri="{FF2B5EF4-FFF2-40B4-BE49-F238E27FC236}">
              <a16:creationId xmlns:a16="http://schemas.microsoft.com/office/drawing/2014/main" id="{C802D837-0C9A-4724-B3BE-FF91F6A93155}"/>
            </a:ext>
          </a:extLst>
        </xdr:cNvPr>
        <xdr:cNvSpPr/>
      </xdr:nvSpPr>
      <xdr:spPr>
        <a:xfrm>
          <a:off x="17547590" y="6731004"/>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134348</xdr:rowOff>
    </xdr:from>
    <xdr:to>
      <xdr:col>107</xdr:col>
      <xdr:colOff>50800</xdr:colOff>
      <xdr:row>39</xdr:row>
      <xdr:rowOff>93349</xdr:rowOff>
    </xdr:to>
    <xdr:cxnSp macro="">
      <xdr:nvCxnSpPr>
        <xdr:cNvPr id="303" name="直線コネクタ 302">
          <a:extLst>
            <a:ext uri="{FF2B5EF4-FFF2-40B4-BE49-F238E27FC236}">
              <a16:creationId xmlns:a16="http://schemas.microsoft.com/office/drawing/2014/main" id="{72691731-759F-49F6-AD78-E284BE149A3F}"/>
            </a:ext>
          </a:extLst>
        </xdr:cNvPr>
        <xdr:cNvCxnSpPr/>
      </xdr:nvCxnSpPr>
      <xdr:spPr>
        <a:xfrm flipV="1">
          <a:off x="17602200" y="6645638"/>
          <a:ext cx="797560" cy="138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52859</xdr:rowOff>
    </xdr:from>
    <xdr:to>
      <xdr:col>98</xdr:col>
      <xdr:colOff>38100</xdr:colOff>
      <xdr:row>39</xdr:row>
      <xdr:rowOff>154459</xdr:rowOff>
    </xdr:to>
    <xdr:sp macro="" textlink="">
      <xdr:nvSpPr>
        <xdr:cNvPr id="304" name="楕円 303">
          <a:extLst>
            <a:ext uri="{FF2B5EF4-FFF2-40B4-BE49-F238E27FC236}">
              <a16:creationId xmlns:a16="http://schemas.microsoft.com/office/drawing/2014/main" id="{C2D75C49-6A72-4203-A0FA-ACB3E45AC5E0}"/>
            </a:ext>
          </a:extLst>
        </xdr:cNvPr>
        <xdr:cNvSpPr/>
      </xdr:nvSpPr>
      <xdr:spPr>
        <a:xfrm>
          <a:off x="16761460" y="674321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93349</xdr:rowOff>
    </xdr:from>
    <xdr:to>
      <xdr:col>102</xdr:col>
      <xdr:colOff>114300</xdr:colOff>
      <xdr:row>39</xdr:row>
      <xdr:rowOff>103659</xdr:rowOff>
    </xdr:to>
    <xdr:cxnSp macro="">
      <xdr:nvCxnSpPr>
        <xdr:cNvPr id="305" name="直線コネクタ 304">
          <a:extLst>
            <a:ext uri="{FF2B5EF4-FFF2-40B4-BE49-F238E27FC236}">
              <a16:creationId xmlns:a16="http://schemas.microsoft.com/office/drawing/2014/main" id="{1F1F47B2-9701-4990-B9A8-F26FF96B4629}"/>
            </a:ext>
          </a:extLst>
        </xdr:cNvPr>
        <xdr:cNvCxnSpPr/>
      </xdr:nvCxnSpPr>
      <xdr:spPr>
        <a:xfrm flipV="1">
          <a:off x="16804640" y="6783709"/>
          <a:ext cx="797560" cy="4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53205</xdr:rowOff>
    </xdr:from>
    <xdr:ext cx="534377" cy="259045"/>
    <xdr:sp macro="" textlink="">
      <xdr:nvSpPr>
        <xdr:cNvPr id="306" name="n_1aveValue【一般廃棄物処理施設】&#10;一人当たり有形固定資産（償却資産）額">
          <a:extLst>
            <a:ext uri="{FF2B5EF4-FFF2-40B4-BE49-F238E27FC236}">
              <a16:creationId xmlns:a16="http://schemas.microsoft.com/office/drawing/2014/main" id="{5935EFF2-A983-43CF-9D55-C51ADA213DA7}"/>
            </a:ext>
          </a:extLst>
        </xdr:cNvPr>
        <xdr:cNvSpPr txBox="1"/>
      </xdr:nvSpPr>
      <xdr:spPr>
        <a:xfrm>
          <a:off x="18951721" y="6915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56016</xdr:rowOff>
    </xdr:from>
    <xdr:ext cx="534377" cy="259045"/>
    <xdr:sp macro="" textlink="">
      <xdr:nvSpPr>
        <xdr:cNvPr id="307" name="n_2aveValue【一般廃棄物処理施設】&#10;一人当たり有形固定資産（償却資産）額">
          <a:extLst>
            <a:ext uri="{FF2B5EF4-FFF2-40B4-BE49-F238E27FC236}">
              <a16:creationId xmlns:a16="http://schemas.microsoft.com/office/drawing/2014/main" id="{AB5C5758-CCDC-4DCE-BFDC-697EB2C53C5B}"/>
            </a:ext>
          </a:extLst>
        </xdr:cNvPr>
        <xdr:cNvSpPr txBox="1"/>
      </xdr:nvSpPr>
      <xdr:spPr>
        <a:xfrm>
          <a:off x="18170671" y="6917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84222</xdr:rowOff>
    </xdr:from>
    <xdr:ext cx="534377" cy="259045"/>
    <xdr:sp macro="" textlink="">
      <xdr:nvSpPr>
        <xdr:cNvPr id="308" name="n_3aveValue【一般廃棄物処理施設】&#10;一人当たり有形固定資産（償却資産）額">
          <a:extLst>
            <a:ext uri="{FF2B5EF4-FFF2-40B4-BE49-F238E27FC236}">
              <a16:creationId xmlns:a16="http://schemas.microsoft.com/office/drawing/2014/main" id="{B97E9954-42FC-45CD-A909-46B19A47AE6A}"/>
            </a:ext>
          </a:extLst>
        </xdr:cNvPr>
        <xdr:cNvSpPr txBox="1"/>
      </xdr:nvSpPr>
      <xdr:spPr>
        <a:xfrm>
          <a:off x="17354061" y="6944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98677</xdr:rowOff>
    </xdr:from>
    <xdr:ext cx="534377" cy="259045"/>
    <xdr:sp macro="" textlink="">
      <xdr:nvSpPr>
        <xdr:cNvPr id="309" name="n_4aveValue【一般廃棄物処理施設】&#10;一人当たり有形固定資産（償却資産）額">
          <a:extLst>
            <a:ext uri="{FF2B5EF4-FFF2-40B4-BE49-F238E27FC236}">
              <a16:creationId xmlns:a16="http://schemas.microsoft.com/office/drawing/2014/main" id="{DBB30A36-47AD-469F-8D84-FD1B5386FC08}"/>
            </a:ext>
          </a:extLst>
        </xdr:cNvPr>
        <xdr:cNvSpPr txBox="1"/>
      </xdr:nvSpPr>
      <xdr:spPr>
        <a:xfrm>
          <a:off x="16556501" y="6952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15789</xdr:rowOff>
    </xdr:from>
    <xdr:ext cx="599010" cy="259045"/>
    <xdr:sp macro="" textlink="">
      <xdr:nvSpPr>
        <xdr:cNvPr id="310" name="n_1mainValue【一般廃棄物処理施設】&#10;一人当たり有形固定資産（償却資産）額">
          <a:extLst>
            <a:ext uri="{FF2B5EF4-FFF2-40B4-BE49-F238E27FC236}">
              <a16:creationId xmlns:a16="http://schemas.microsoft.com/office/drawing/2014/main" id="{A248BB40-94AB-438F-AF48-7253A98C7B7C}"/>
            </a:ext>
          </a:extLst>
        </xdr:cNvPr>
        <xdr:cNvSpPr txBox="1"/>
      </xdr:nvSpPr>
      <xdr:spPr>
        <a:xfrm>
          <a:off x="18919405" y="6363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30225</xdr:rowOff>
    </xdr:from>
    <xdr:ext cx="599010" cy="259045"/>
    <xdr:sp macro="" textlink="">
      <xdr:nvSpPr>
        <xdr:cNvPr id="311" name="n_2mainValue【一般廃棄物処理施設】&#10;一人当たり有形固定資産（償却資産）額">
          <a:extLst>
            <a:ext uri="{FF2B5EF4-FFF2-40B4-BE49-F238E27FC236}">
              <a16:creationId xmlns:a16="http://schemas.microsoft.com/office/drawing/2014/main" id="{A4075739-C7A5-4313-976F-F9FEFC281DAF}"/>
            </a:ext>
          </a:extLst>
        </xdr:cNvPr>
        <xdr:cNvSpPr txBox="1"/>
      </xdr:nvSpPr>
      <xdr:spPr>
        <a:xfrm>
          <a:off x="18138355" y="6371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160676</xdr:rowOff>
    </xdr:from>
    <xdr:ext cx="599010" cy="259045"/>
    <xdr:sp macro="" textlink="">
      <xdr:nvSpPr>
        <xdr:cNvPr id="312" name="n_3mainValue【一般廃棄物処理施設】&#10;一人当たり有形固定資産（償却資産）額">
          <a:extLst>
            <a:ext uri="{FF2B5EF4-FFF2-40B4-BE49-F238E27FC236}">
              <a16:creationId xmlns:a16="http://schemas.microsoft.com/office/drawing/2014/main" id="{3AB575AD-4904-41A5-AFA7-1CDA528B0E29}"/>
            </a:ext>
          </a:extLst>
        </xdr:cNvPr>
        <xdr:cNvSpPr txBox="1"/>
      </xdr:nvSpPr>
      <xdr:spPr>
        <a:xfrm>
          <a:off x="17323650" y="6506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170986</xdr:rowOff>
    </xdr:from>
    <xdr:ext cx="599010" cy="259045"/>
    <xdr:sp macro="" textlink="">
      <xdr:nvSpPr>
        <xdr:cNvPr id="313" name="n_4mainValue【一般廃棄物処理施設】&#10;一人当たり有形固定資産（償却資産）額">
          <a:extLst>
            <a:ext uri="{FF2B5EF4-FFF2-40B4-BE49-F238E27FC236}">
              <a16:creationId xmlns:a16="http://schemas.microsoft.com/office/drawing/2014/main" id="{8555C3F1-F11F-438D-88D9-22BBB8AA3E99}"/>
            </a:ext>
          </a:extLst>
        </xdr:cNvPr>
        <xdr:cNvSpPr txBox="1"/>
      </xdr:nvSpPr>
      <xdr:spPr>
        <a:xfrm>
          <a:off x="16526090" y="6518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14" name="正方形/長方形 313">
          <a:extLst>
            <a:ext uri="{FF2B5EF4-FFF2-40B4-BE49-F238E27FC236}">
              <a16:creationId xmlns:a16="http://schemas.microsoft.com/office/drawing/2014/main" id="{8280181F-A2DE-4459-9236-BF676FB66F9D}"/>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15" name="正方形/長方形 314">
          <a:extLst>
            <a:ext uri="{FF2B5EF4-FFF2-40B4-BE49-F238E27FC236}">
              <a16:creationId xmlns:a16="http://schemas.microsoft.com/office/drawing/2014/main" id="{328B9A90-16D7-43B5-A9B6-B75C7E88B7D5}"/>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6" name="正方形/長方形 315">
          <a:extLst>
            <a:ext uri="{FF2B5EF4-FFF2-40B4-BE49-F238E27FC236}">
              <a16:creationId xmlns:a16="http://schemas.microsoft.com/office/drawing/2014/main" id="{2F9ED151-7234-4294-8EDB-0C85C9509F38}"/>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7" name="正方形/長方形 316">
          <a:extLst>
            <a:ext uri="{FF2B5EF4-FFF2-40B4-BE49-F238E27FC236}">
              <a16:creationId xmlns:a16="http://schemas.microsoft.com/office/drawing/2014/main" id="{111296B5-BDEA-4F8A-B6D5-8F650444D890}"/>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8" name="正方形/長方形 317">
          <a:extLst>
            <a:ext uri="{FF2B5EF4-FFF2-40B4-BE49-F238E27FC236}">
              <a16:creationId xmlns:a16="http://schemas.microsoft.com/office/drawing/2014/main" id="{4F46944B-FC6D-4E19-9C0B-0E302E539EBA}"/>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9" name="正方形/長方形 318">
          <a:extLst>
            <a:ext uri="{FF2B5EF4-FFF2-40B4-BE49-F238E27FC236}">
              <a16:creationId xmlns:a16="http://schemas.microsoft.com/office/drawing/2014/main" id="{DAA2B432-1CA5-4117-98D2-0848C6A360E7}"/>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20" name="正方形/長方形 319">
          <a:extLst>
            <a:ext uri="{FF2B5EF4-FFF2-40B4-BE49-F238E27FC236}">
              <a16:creationId xmlns:a16="http://schemas.microsoft.com/office/drawing/2014/main" id="{34F3B7F8-0039-4719-A894-F258EB7AE62B}"/>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21" name="正方形/長方形 320">
          <a:extLst>
            <a:ext uri="{FF2B5EF4-FFF2-40B4-BE49-F238E27FC236}">
              <a16:creationId xmlns:a16="http://schemas.microsoft.com/office/drawing/2014/main" id="{4C48E7FF-20ED-48C1-90B4-160F64131F69}"/>
            </a:ext>
          </a:extLst>
        </xdr:cNvPr>
        <xdr:cNvSpPr/>
      </xdr:nvSpPr>
      <xdr:spPr>
        <a:xfrm>
          <a:off x="11203940" y="914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322" name="正方形/長方形 321">
          <a:extLst>
            <a:ext uri="{FF2B5EF4-FFF2-40B4-BE49-F238E27FC236}">
              <a16:creationId xmlns:a16="http://schemas.microsoft.com/office/drawing/2014/main" id="{D357E048-32B8-497B-8A23-693484D362FA}"/>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23" name="正方形/長方形 322">
          <a:extLst>
            <a:ext uri="{FF2B5EF4-FFF2-40B4-BE49-F238E27FC236}">
              <a16:creationId xmlns:a16="http://schemas.microsoft.com/office/drawing/2014/main" id="{AEEFC50E-BB23-4177-AF54-4AA0E4219EE7}"/>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24" name="正方形/長方形 323">
          <a:extLst>
            <a:ext uri="{FF2B5EF4-FFF2-40B4-BE49-F238E27FC236}">
              <a16:creationId xmlns:a16="http://schemas.microsoft.com/office/drawing/2014/main" id="{8BBF13B9-C584-4F81-9C98-9781A6B2411C}"/>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25" name="正方形/長方形 324">
          <a:extLst>
            <a:ext uri="{FF2B5EF4-FFF2-40B4-BE49-F238E27FC236}">
              <a16:creationId xmlns:a16="http://schemas.microsoft.com/office/drawing/2014/main" id="{495EAFC4-3AF7-4F0C-8D87-0282C4E73EBA}"/>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26" name="正方形/長方形 325">
          <a:extLst>
            <a:ext uri="{FF2B5EF4-FFF2-40B4-BE49-F238E27FC236}">
              <a16:creationId xmlns:a16="http://schemas.microsoft.com/office/drawing/2014/main" id="{ABF09046-B302-424F-81AC-E6F6BA429B6B}"/>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27" name="正方形/長方形 326">
          <a:extLst>
            <a:ext uri="{FF2B5EF4-FFF2-40B4-BE49-F238E27FC236}">
              <a16:creationId xmlns:a16="http://schemas.microsoft.com/office/drawing/2014/main" id="{85EBC072-E94E-4101-A533-FE5BF3E2C53F}"/>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28" name="正方形/長方形 327">
          <a:extLst>
            <a:ext uri="{FF2B5EF4-FFF2-40B4-BE49-F238E27FC236}">
              <a16:creationId xmlns:a16="http://schemas.microsoft.com/office/drawing/2014/main" id="{E8E69D9D-2A7F-40B5-A864-F0EDD950ACF0}"/>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29" name="正方形/長方形 328">
          <a:extLst>
            <a:ext uri="{FF2B5EF4-FFF2-40B4-BE49-F238E27FC236}">
              <a16:creationId xmlns:a16="http://schemas.microsoft.com/office/drawing/2014/main" id="{9319EC7E-3CCA-40C9-BCF0-DAE2EBE25CC2}"/>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30" name="テキスト ボックス 329">
          <a:extLst>
            <a:ext uri="{FF2B5EF4-FFF2-40B4-BE49-F238E27FC236}">
              <a16:creationId xmlns:a16="http://schemas.microsoft.com/office/drawing/2014/main" id="{64CA9A12-FC9E-479F-8E69-9B59F8209DF5}"/>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31" name="直線コネクタ 330">
          <a:extLst>
            <a:ext uri="{FF2B5EF4-FFF2-40B4-BE49-F238E27FC236}">
              <a16:creationId xmlns:a16="http://schemas.microsoft.com/office/drawing/2014/main" id="{4D1F699C-E9BF-4765-AC96-D6DD3C561D82}"/>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332" name="直線コネクタ 331">
          <a:extLst>
            <a:ext uri="{FF2B5EF4-FFF2-40B4-BE49-F238E27FC236}">
              <a16:creationId xmlns:a16="http://schemas.microsoft.com/office/drawing/2014/main" id="{DD13C4AC-BBE1-4064-8B1B-C3677F432D4B}"/>
            </a:ext>
          </a:extLst>
        </xdr:cNvPr>
        <xdr:cNvCxnSpPr/>
      </xdr:nvCxnSpPr>
      <xdr:spPr>
        <a:xfrm>
          <a:off x="164592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333" name="テキスト ボックス 332">
          <a:extLst>
            <a:ext uri="{FF2B5EF4-FFF2-40B4-BE49-F238E27FC236}">
              <a16:creationId xmlns:a16="http://schemas.microsoft.com/office/drawing/2014/main" id="{BB406592-E853-41F4-8118-025EC83D2204}"/>
            </a:ext>
          </a:extLst>
        </xdr:cNvPr>
        <xdr:cNvSpPr txBox="1"/>
      </xdr:nvSpPr>
      <xdr:spPr>
        <a:xfrm>
          <a:off x="160472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334" name="直線コネクタ 333">
          <a:extLst>
            <a:ext uri="{FF2B5EF4-FFF2-40B4-BE49-F238E27FC236}">
              <a16:creationId xmlns:a16="http://schemas.microsoft.com/office/drawing/2014/main" id="{7255E38C-305F-42A5-B08D-D47DBB5B2CC4}"/>
            </a:ext>
          </a:extLst>
        </xdr:cNvPr>
        <xdr:cNvCxnSpPr/>
      </xdr:nvCxnSpPr>
      <xdr:spPr>
        <a:xfrm>
          <a:off x="164592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335" name="テキスト ボックス 334">
          <a:extLst>
            <a:ext uri="{FF2B5EF4-FFF2-40B4-BE49-F238E27FC236}">
              <a16:creationId xmlns:a16="http://schemas.microsoft.com/office/drawing/2014/main" id="{0B7DF22D-72D6-472D-A8AA-3809360D977C}"/>
            </a:ext>
          </a:extLst>
        </xdr:cNvPr>
        <xdr:cNvSpPr txBox="1"/>
      </xdr:nvSpPr>
      <xdr:spPr>
        <a:xfrm>
          <a:off x="16047266"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336" name="直線コネクタ 335">
          <a:extLst>
            <a:ext uri="{FF2B5EF4-FFF2-40B4-BE49-F238E27FC236}">
              <a16:creationId xmlns:a16="http://schemas.microsoft.com/office/drawing/2014/main" id="{27F1229D-4B93-4AB3-B4B3-D454DA7697FC}"/>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337" name="テキスト ボックス 336">
          <a:extLst>
            <a:ext uri="{FF2B5EF4-FFF2-40B4-BE49-F238E27FC236}">
              <a16:creationId xmlns:a16="http://schemas.microsoft.com/office/drawing/2014/main" id="{9E04ED55-482A-49D6-A5F1-946C3E811A42}"/>
            </a:ext>
          </a:extLst>
        </xdr:cNvPr>
        <xdr:cNvSpPr txBox="1"/>
      </xdr:nvSpPr>
      <xdr:spPr>
        <a:xfrm>
          <a:off x="16047266"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338" name="直線コネクタ 337">
          <a:extLst>
            <a:ext uri="{FF2B5EF4-FFF2-40B4-BE49-F238E27FC236}">
              <a16:creationId xmlns:a16="http://schemas.microsoft.com/office/drawing/2014/main" id="{7D24EC92-03FF-46E0-B3D4-E3A11B56F604}"/>
            </a:ext>
          </a:extLst>
        </xdr:cNvPr>
        <xdr:cNvCxnSpPr/>
      </xdr:nvCxnSpPr>
      <xdr:spPr>
        <a:xfrm>
          <a:off x="164592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339" name="テキスト ボックス 338">
          <a:extLst>
            <a:ext uri="{FF2B5EF4-FFF2-40B4-BE49-F238E27FC236}">
              <a16:creationId xmlns:a16="http://schemas.microsoft.com/office/drawing/2014/main" id="{B33D36E6-1DAA-4BA0-8ED0-40A701E2A13B}"/>
            </a:ext>
          </a:extLst>
        </xdr:cNvPr>
        <xdr:cNvSpPr txBox="1"/>
      </xdr:nvSpPr>
      <xdr:spPr>
        <a:xfrm>
          <a:off x="16047266"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340" name="直線コネクタ 339">
          <a:extLst>
            <a:ext uri="{FF2B5EF4-FFF2-40B4-BE49-F238E27FC236}">
              <a16:creationId xmlns:a16="http://schemas.microsoft.com/office/drawing/2014/main" id="{7E6CCA6F-9C46-4B8D-8024-741927B31101}"/>
            </a:ext>
          </a:extLst>
        </xdr:cNvPr>
        <xdr:cNvCxnSpPr/>
      </xdr:nvCxnSpPr>
      <xdr:spPr>
        <a:xfrm>
          <a:off x="164592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341" name="テキスト ボックス 340">
          <a:extLst>
            <a:ext uri="{FF2B5EF4-FFF2-40B4-BE49-F238E27FC236}">
              <a16:creationId xmlns:a16="http://schemas.microsoft.com/office/drawing/2014/main" id="{37CAA9EB-DF6D-4C41-8326-E0154D037B27}"/>
            </a:ext>
          </a:extLst>
        </xdr:cNvPr>
        <xdr:cNvSpPr txBox="1"/>
      </xdr:nvSpPr>
      <xdr:spPr>
        <a:xfrm>
          <a:off x="16047266"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42" name="直線コネクタ 341">
          <a:extLst>
            <a:ext uri="{FF2B5EF4-FFF2-40B4-BE49-F238E27FC236}">
              <a16:creationId xmlns:a16="http://schemas.microsoft.com/office/drawing/2014/main" id="{B1418881-4A67-41AE-9335-8211323D3BCD}"/>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43" name="テキスト ボックス 342">
          <a:extLst>
            <a:ext uri="{FF2B5EF4-FFF2-40B4-BE49-F238E27FC236}">
              <a16:creationId xmlns:a16="http://schemas.microsoft.com/office/drawing/2014/main" id="{B4C947E8-0CD0-45D5-8F07-791D0E5AA41A}"/>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44" name="【保健センター・保健所】&#10;一人当たり面積グラフ枠">
          <a:extLst>
            <a:ext uri="{FF2B5EF4-FFF2-40B4-BE49-F238E27FC236}">
              <a16:creationId xmlns:a16="http://schemas.microsoft.com/office/drawing/2014/main" id="{D49EB433-F39D-4401-B7AB-B56CB94373E8}"/>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38100</xdr:rowOff>
    </xdr:from>
    <xdr:to>
      <xdr:col>116</xdr:col>
      <xdr:colOff>62864</xdr:colOff>
      <xdr:row>63</xdr:row>
      <xdr:rowOff>144780</xdr:rowOff>
    </xdr:to>
    <xdr:cxnSp macro="">
      <xdr:nvCxnSpPr>
        <xdr:cNvPr id="345" name="直線コネクタ 344">
          <a:extLst>
            <a:ext uri="{FF2B5EF4-FFF2-40B4-BE49-F238E27FC236}">
              <a16:creationId xmlns:a16="http://schemas.microsoft.com/office/drawing/2014/main" id="{DCFAFB7F-E06C-478F-A77E-AAE36C374FEC}"/>
            </a:ext>
          </a:extLst>
        </xdr:cNvPr>
        <xdr:cNvCxnSpPr/>
      </xdr:nvCxnSpPr>
      <xdr:spPr>
        <a:xfrm flipV="1">
          <a:off x="19947254" y="9467850"/>
          <a:ext cx="0" cy="1476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148607</xdr:rowOff>
    </xdr:from>
    <xdr:ext cx="469744" cy="259045"/>
    <xdr:sp macro="" textlink="">
      <xdr:nvSpPr>
        <xdr:cNvPr id="346" name="【保健センター・保健所】&#10;一人当たり面積最小値テキスト">
          <a:extLst>
            <a:ext uri="{FF2B5EF4-FFF2-40B4-BE49-F238E27FC236}">
              <a16:creationId xmlns:a16="http://schemas.microsoft.com/office/drawing/2014/main" id="{EC182BCE-0B44-4699-9E01-73BE1BEEF543}"/>
            </a:ext>
          </a:extLst>
        </xdr:cNvPr>
        <xdr:cNvSpPr txBox="1"/>
      </xdr:nvSpPr>
      <xdr:spPr>
        <a:xfrm>
          <a:off x="19985990" y="1094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144780</xdr:rowOff>
    </xdr:from>
    <xdr:to>
      <xdr:col>116</xdr:col>
      <xdr:colOff>152400</xdr:colOff>
      <xdr:row>63</xdr:row>
      <xdr:rowOff>144780</xdr:rowOff>
    </xdr:to>
    <xdr:cxnSp macro="">
      <xdr:nvCxnSpPr>
        <xdr:cNvPr id="347" name="直線コネクタ 346">
          <a:extLst>
            <a:ext uri="{FF2B5EF4-FFF2-40B4-BE49-F238E27FC236}">
              <a16:creationId xmlns:a16="http://schemas.microsoft.com/office/drawing/2014/main" id="{4A3FEF3A-4194-4154-9A73-977A0DBD4368}"/>
            </a:ext>
          </a:extLst>
        </xdr:cNvPr>
        <xdr:cNvCxnSpPr/>
      </xdr:nvCxnSpPr>
      <xdr:spPr>
        <a:xfrm>
          <a:off x="19885660" y="109442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156227</xdr:rowOff>
    </xdr:from>
    <xdr:ext cx="469744" cy="259045"/>
    <xdr:sp macro="" textlink="">
      <xdr:nvSpPr>
        <xdr:cNvPr id="348" name="【保健センター・保健所】&#10;一人当たり面積最大値テキスト">
          <a:extLst>
            <a:ext uri="{FF2B5EF4-FFF2-40B4-BE49-F238E27FC236}">
              <a16:creationId xmlns:a16="http://schemas.microsoft.com/office/drawing/2014/main" id="{C1C053AD-F8C5-486E-BBDE-67F0457F50BD}"/>
            </a:ext>
          </a:extLst>
        </xdr:cNvPr>
        <xdr:cNvSpPr txBox="1"/>
      </xdr:nvSpPr>
      <xdr:spPr>
        <a:xfrm>
          <a:off x="19985990" y="9244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38100</xdr:rowOff>
    </xdr:from>
    <xdr:to>
      <xdr:col>116</xdr:col>
      <xdr:colOff>152400</xdr:colOff>
      <xdr:row>55</xdr:row>
      <xdr:rowOff>38100</xdr:rowOff>
    </xdr:to>
    <xdr:cxnSp macro="">
      <xdr:nvCxnSpPr>
        <xdr:cNvPr id="349" name="直線コネクタ 348">
          <a:extLst>
            <a:ext uri="{FF2B5EF4-FFF2-40B4-BE49-F238E27FC236}">
              <a16:creationId xmlns:a16="http://schemas.microsoft.com/office/drawing/2014/main" id="{E0C3395A-CC2A-42E7-88E3-7FD91C3860F6}"/>
            </a:ext>
          </a:extLst>
        </xdr:cNvPr>
        <xdr:cNvCxnSpPr/>
      </xdr:nvCxnSpPr>
      <xdr:spPr>
        <a:xfrm>
          <a:off x="19885660" y="94678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116857</xdr:rowOff>
    </xdr:from>
    <xdr:ext cx="469744" cy="259045"/>
    <xdr:sp macro="" textlink="">
      <xdr:nvSpPr>
        <xdr:cNvPr id="350" name="【保健センター・保健所】&#10;一人当たり面積平均値テキスト">
          <a:extLst>
            <a:ext uri="{FF2B5EF4-FFF2-40B4-BE49-F238E27FC236}">
              <a16:creationId xmlns:a16="http://schemas.microsoft.com/office/drawing/2014/main" id="{81C271F7-A64D-4392-89A6-CC6367ABFE97}"/>
            </a:ext>
          </a:extLst>
        </xdr:cNvPr>
        <xdr:cNvSpPr txBox="1"/>
      </xdr:nvSpPr>
      <xdr:spPr>
        <a:xfrm>
          <a:off x="19985990" y="104038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93980</xdr:rowOff>
    </xdr:from>
    <xdr:to>
      <xdr:col>116</xdr:col>
      <xdr:colOff>114300</xdr:colOff>
      <xdr:row>62</xdr:row>
      <xdr:rowOff>24130</xdr:rowOff>
    </xdr:to>
    <xdr:sp macro="" textlink="">
      <xdr:nvSpPr>
        <xdr:cNvPr id="351" name="フローチャート: 判断 350">
          <a:extLst>
            <a:ext uri="{FF2B5EF4-FFF2-40B4-BE49-F238E27FC236}">
              <a16:creationId xmlns:a16="http://schemas.microsoft.com/office/drawing/2014/main" id="{720A60F5-9B66-4E0F-81DF-FDB85160FF8D}"/>
            </a:ext>
          </a:extLst>
        </xdr:cNvPr>
        <xdr:cNvSpPr/>
      </xdr:nvSpPr>
      <xdr:spPr>
        <a:xfrm>
          <a:off x="19904710" y="1055624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116840</xdr:rowOff>
    </xdr:from>
    <xdr:to>
      <xdr:col>112</xdr:col>
      <xdr:colOff>38100</xdr:colOff>
      <xdr:row>62</xdr:row>
      <xdr:rowOff>46990</xdr:rowOff>
    </xdr:to>
    <xdr:sp macro="" textlink="">
      <xdr:nvSpPr>
        <xdr:cNvPr id="352" name="フローチャート: 判断 351">
          <a:extLst>
            <a:ext uri="{FF2B5EF4-FFF2-40B4-BE49-F238E27FC236}">
              <a16:creationId xmlns:a16="http://schemas.microsoft.com/office/drawing/2014/main" id="{CF1A0F3C-3E1B-4CDA-8F96-97DC100EB460}"/>
            </a:ext>
          </a:extLst>
        </xdr:cNvPr>
        <xdr:cNvSpPr/>
      </xdr:nvSpPr>
      <xdr:spPr>
        <a:xfrm>
          <a:off x="19161760" y="105752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113030</xdr:rowOff>
    </xdr:from>
    <xdr:to>
      <xdr:col>107</xdr:col>
      <xdr:colOff>101600</xdr:colOff>
      <xdr:row>62</xdr:row>
      <xdr:rowOff>43180</xdr:rowOff>
    </xdr:to>
    <xdr:sp macro="" textlink="">
      <xdr:nvSpPr>
        <xdr:cNvPr id="353" name="フローチャート: 判断 352">
          <a:extLst>
            <a:ext uri="{FF2B5EF4-FFF2-40B4-BE49-F238E27FC236}">
              <a16:creationId xmlns:a16="http://schemas.microsoft.com/office/drawing/2014/main" id="{8F755A39-BA60-427B-9EBC-8895D68A332F}"/>
            </a:ext>
          </a:extLst>
        </xdr:cNvPr>
        <xdr:cNvSpPr/>
      </xdr:nvSpPr>
      <xdr:spPr>
        <a:xfrm>
          <a:off x="18345150" y="105714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120650</xdr:rowOff>
    </xdr:from>
    <xdr:to>
      <xdr:col>102</xdr:col>
      <xdr:colOff>165100</xdr:colOff>
      <xdr:row>62</xdr:row>
      <xdr:rowOff>50800</xdr:rowOff>
    </xdr:to>
    <xdr:sp macro="" textlink="">
      <xdr:nvSpPr>
        <xdr:cNvPr id="354" name="フローチャート: 判断 353">
          <a:extLst>
            <a:ext uri="{FF2B5EF4-FFF2-40B4-BE49-F238E27FC236}">
              <a16:creationId xmlns:a16="http://schemas.microsoft.com/office/drawing/2014/main" id="{82D3EF4D-427E-420A-8EBD-9CCF8C633E52}"/>
            </a:ext>
          </a:extLst>
        </xdr:cNvPr>
        <xdr:cNvSpPr/>
      </xdr:nvSpPr>
      <xdr:spPr>
        <a:xfrm>
          <a:off x="17547590" y="1058100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147320</xdr:rowOff>
    </xdr:from>
    <xdr:to>
      <xdr:col>98</xdr:col>
      <xdr:colOff>38100</xdr:colOff>
      <xdr:row>62</xdr:row>
      <xdr:rowOff>77470</xdr:rowOff>
    </xdr:to>
    <xdr:sp macro="" textlink="">
      <xdr:nvSpPr>
        <xdr:cNvPr id="355" name="フローチャート: 判断 354">
          <a:extLst>
            <a:ext uri="{FF2B5EF4-FFF2-40B4-BE49-F238E27FC236}">
              <a16:creationId xmlns:a16="http://schemas.microsoft.com/office/drawing/2014/main" id="{E2C89E18-3436-45D9-99DE-33AB37DC55E3}"/>
            </a:ext>
          </a:extLst>
        </xdr:cNvPr>
        <xdr:cNvSpPr/>
      </xdr:nvSpPr>
      <xdr:spPr>
        <a:xfrm>
          <a:off x="16761460" y="106038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356" name="テキスト ボックス 355">
          <a:extLst>
            <a:ext uri="{FF2B5EF4-FFF2-40B4-BE49-F238E27FC236}">
              <a16:creationId xmlns:a16="http://schemas.microsoft.com/office/drawing/2014/main" id="{6107C458-AC89-4D64-A113-47916D37DCA2}"/>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357" name="テキスト ボックス 356">
          <a:extLst>
            <a:ext uri="{FF2B5EF4-FFF2-40B4-BE49-F238E27FC236}">
              <a16:creationId xmlns:a16="http://schemas.microsoft.com/office/drawing/2014/main" id="{9D237405-CB9B-4909-A9A1-BC99B3188709}"/>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358" name="テキスト ボックス 357">
          <a:extLst>
            <a:ext uri="{FF2B5EF4-FFF2-40B4-BE49-F238E27FC236}">
              <a16:creationId xmlns:a16="http://schemas.microsoft.com/office/drawing/2014/main" id="{884D19C4-BF96-4B1D-B6F9-01B62A1E074B}"/>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359" name="テキスト ボックス 358">
          <a:extLst>
            <a:ext uri="{FF2B5EF4-FFF2-40B4-BE49-F238E27FC236}">
              <a16:creationId xmlns:a16="http://schemas.microsoft.com/office/drawing/2014/main" id="{7725BB67-1448-414D-8641-02A613CBC6C4}"/>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360" name="テキスト ボックス 359">
          <a:extLst>
            <a:ext uri="{FF2B5EF4-FFF2-40B4-BE49-F238E27FC236}">
              <a16:creationId xmlns:a16="http://schemas.microsoft.com/office/drawing/2014/main" id="{9907C212-59F0-4AF3-AD47-3BE195411FE1}"/>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93980</xdr:rowOff>
    </xdr:from>
    <xdr:to>
      <xdr:col>116</xdr:col>
      <xdr:colOff>114300</xdr:colOff>
      <xdr:row>64</xdr:row>
      <xdr:rowOff>24130</xdr:rowOff>
    </xdr:to>
    <xdr:sp macro="" textlink="">
      <xdr:nvSpPr>
        <xdr:cNvPr id="361" name="楕円 360">
          <a:extLst>
            <a:ext uri="{FF2B5EF4-FFF2-40B4-BE49-F238E27FC236}">
              <a16:creationId xmlns:a16="http://schemas.microsoft.com/office/drawing/2014/main" id="{F0AFDB6C-9F08-4B3A-8170-E69DF1CDCEE2}"/>
            </a:ext>
          </a:extLst>
        </xdr:cNvPr>
        <xdr:cNvSpPr/>
      </xdr:nvSpPr>
      <xdr:spPr>
        <a:xfrm>
          <a:off x="19904710" y="1089914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8907</xdr:rowOff>
    </xdr:from>
    <xdr:ext cx="469744" cy="259045"/>
    <xdr:sp macro="" textlink="">
      <xdr:nvSpPr>
        <xdr:cNvPr id="362" name="【保健センター・保健所】&#10;一人当たり面積該当値テキスト">
          <a:extLst>
            <a:ext uri="{FF2B5EF4-FFF2-40B4-BE49-F238E27FC236}">
              <a16:creationId xmlns:a16="http://schemas.microsoft.com/office/drawing/2014/main" id="{14F63CD7-AC8C-4740-8C0A-B5D599F9B192}"/>
            </a:ext>
          </a:extLst>
        </xdr:cNvPr>
        <xdr:cNvSpPr txBox="1"/>
      </xdr:nvSpPr>
      <xdr:spPr>
        <a:xfrm>
          <a:off x="19985990" y="10812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93980</xdr:rowOff>
    </xdr:from>
    <xdr:to>
      <xdr:col>112</xdr:col>
      <xdr:colOff>38100</xdr:colOff>
      <xdr:row>64</xdr:row>
      <xdr:rowOff>24130</xdr:rowOff>
    </xdr:to>
    <xdr:sp macro="" textlink="">
      <xdr:nvSpPr>
        <xdr:cNvPr id="363" name="楕円 362">
          <a:extLst>
            <a:ext uri="{FF2B5EF4-FFF2-40B4-BE49-F238E27FC236}">
              <a16:creationId xmlns:a16="http://schemas.microsoft.com/office/drawing/2014/main" id="{3DE009EB-6204-4BFC-92AD-066DC917FB79}"/>
            </a:ext>
          </a:extLst>
        </xdr:cNvPr>
        <xdr:cNvSpPr/>
      </xdr:nvSpPr>
      <xdr:spPr>
        <a:xfrm>
          <a:off x="19161760" y="1089914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144780</xdr:rowOff>
    </xdr:from>
    <xdr:to>
      <xdr:col>116</xdr:col>
      <xdr:colOff>63500</xdr:colOff>
      <xdr:row>63</xdr:row>
      <xdr:rowOff>144780</xdr:rowOff>
    </xdr:to>
    <xdr:cxnSp macro="">
      <xdr:nvCxnSpPr>
        <xdr:cNvPr id="364" name="直線コネクタ 363">
          <a:extLst>
            <a:ext uri="{FF2B5EF4-FFF2-40B4-BE49-F238E27FC236}">
              <a16:creationId xmlns:a16="http://schemas.microsoft.com/office/drawing/2014/main" id="{589D57DE-9032-47A4-813F-831AC78654F4}"/>
            </a:ext>
          </a:extLst>
        </xdr:cNvPr>
        <xdr:cNvCxnSpPr/>
      </xdr:nvCxnSpPr>
      <xdr:spPr>
        <a:xfrm>
          <a:off x="19204940" y="1094422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97790</xdr:rowOff>
    </xdr:from>
    <xdr:to>
      <xdr:col>107</xdr:col>
      <xdr:colOff>101600</xdr:colOff>
      <xdr:row>64</xdr:row>
      <xdr:rowOff>27940</xdr:rowOff>
    </xdr:to>
    <xdr:sp macro="" textlink="">
      <xdr:nvSpPr>
        <xdr:cNvPr id="365" name="楕円 364">
          <a:extLst>
            <a:ext uri="{FF2B5EF4-FFF2-40B4-BE49-F238E27FC236}">
              <a16:creationId xmlns:a16="http://schemas.microsoft.com/office/drawing/2014/main" id="{A4F280B4-F87E-4B6C-89A1-F1DA7204722E}"/>
            </a:ext>
          </a:extLst>
        </xdr:cNvPr>
        <xdr:cNvSpPr/>
      </xdr:nvSpPr>
      <xdr:spPr>
        <a:xfrm>
          <a:off x="18345150" y="108953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144780</xdr:rowOff>
    </xdr:from>
    <xdr:to>
      <xdr:col>111</xdr:col>
      <xdr:colOff>177800</xdr:colOff>
      <xdr:row>63</xdr:row>
      <xdr:rowOff>148590</xdr:rowOff>
    </xdr:to>
    <xdr:cxnSp macro="">
      <xdr:nvCxnSpPr>
        <xdr:cNvPr id="366" name="直線コネクタ 365">
          <a:extLst>
            <a:ext uri="{FF2B5EF4-FFF2-40B4-BE49-F238E27FC236}">
              <a16:creationId xmlns:a16="http://schemas.microsoft.com/office/drawing/2014/main" id="{636E249E-ED1B-449C-BE3A-4ACFA2FBD7F2}"/>
            </a:ext>
          </a:extLst>
        </xdr:cNvPr>
        <xdr:cNvCxnSpPr/>
      </xdr:nvCxnSpPr>
      <xdr:spPr>
        <a:xfrm flipV="1">
          <a:off x="18399760" y="10944225"/>
          <a:ext cx="80518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97790</xdr:rowOff>
    </xdr:from>
    <xdr:to>
      <xdr:col>102</xdr:col>
      <xdr:colOff>165100</xdr:colOff>
      <xdr:row>64</xdr:row>
      <xdr:rowOff>27940</xdr:rowOff>
    </xdr:to>
    <xdr:sp macro="" textlink="">
      <xdr:nvSpPr>
        <xdr:cNvPr id="367" name="楕円 366">
          <a:extLst>
            <a:ext uri="{FF2B5EF4-FFF2-40B4-BE49-F238E27FC236}">
              <a16:creationId xmlns:a16="http://schemas.microsoft.com/office/drawing/2014/main" id="{1A8F27A7-C7D2-4306-BC2E-00891980BDC2}"/>
            </a:ext>
          </a:extLst>
        </xdr:cNvPr>
        <xdr:cNvSpPr/>
      </xdr:nvSpPr>
      <xdr:spPr>
        <a:xfrm>
          <a:off x="17547590" y="1089533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148590</xdr:rowOff>
    </xdr:from>
    <xdr:to>
      <xdr:col>107</xdr:col>
      <xdr:colOff>50800</xdr:colOff>
      <xdr:row>63</xdr:row>
      <xdr:rowOff>148590</xdr:rowOff>
    </xdr:to>
    <xdr:cxnSp macro="">
      <xdr:nvCxnSpPr>
        <xdr:cNvPr id="368" name="直線コネクタ 367">
          <a:extLst>
            <a:ext uri="{FF2B5EF4-FFF2-40B4-BE49-F238E27FC236}">
              <a16:creationId xmlns:a16="http://schemas.microsoft.com/office/drawing/2014/main" id="{DFC1D6F8-16FF-42D9-8CBF-0A2CDA2BE16D}"/>
            </a:ext>
          </a:extLst>
        </xdr:cNvPr>
        <xdr:cNvCxnSpPr/>
      </xdr:nvCxnSpPr>
      <xdr:spPr>
        <a:xfrm>
          <a:off x="17602200" y="1094994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101600</xdr:rowOff>
    </xdr:from>
    <xdr:to>
      <xdr:col>98</xdr:col>
      <xdr:colOff>38100</xdr:colOff>
      <xdr:row>64</xdr:row>
      <xdr:rowOff>31750</xdr:rowOff>
    </xdr:to>
    <xdr:sp macro="" textlink="">
      <xdr:nvSpPr>
        <xdr:cNvPr id="369" name="楕円 368">
          <a:extLst>
            <a:ext uri="{FF2B5EF4-FFF2-40B4-BE49-F238E27FC236}">
              <a16:creationId xmlns:a16="http://schemas.microsoft.com/office/drawing/2014/main" id="{F1AF0E90-5765-4AC9-859E-BCC7C6EE511F}"/>
            </a:ext>
          </a:extLst>
        </xdr:cNvPr>
        <xdr:cNvSpPr/>
      </xdr:nvSpPr>
      <xdr:spPr>
        <a:xfrm>
          <a:off x="16761460" y="1089914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148590</xdr:rowOff>
    </xdr:from>
    <xdr:to>
      <xdr:col>102</xdr:col>
      <xdr:colOff>114300</xdr:colOff>
      <xdr:row>63</xdr:row>
      <xdr:rowOff>152400</xdr:rowOff>
    </xdr:to>
    <xdr:cxnSp macro="">
      <xdr:nvCxnSpPr>
        <xdr:cNvPr id="370" name="直線コネクタ 369">
          <a:extLst>
            <a:ext uri="{FF2B5EF4-FFF2-40B4-BE49-F238E27FC236}">
              <a16:creationId xmlns:a16="http://schemas.microsoft.com/office/drawing/2014/main" id="{6EFF41D5-8929-4A04-BE84-55EFB644C9B7}"/>
            </a:ext>
          </a:extLst>
        </xdr:cNvPr>
        <xdr:cNvCxnSpPr/>
      </xdr:nvCxnSpPr>
      <xdr:spPr>
        <a:xfrm flipV="1">
          <a:off x="16804640" y="10949940"/>
          <a:ext cx="79756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63517</xdr:rowOff>
    </xdr:from>
    <xdr:ext cx="469744" cy="259045"/>
    <xdr:sp macro="" textlink="">
      <xdr:nvSpPr>
        <xdr:cNvPr id="371" name="n_1aveValue【保健センター・保健所】&#10;一人当たり面積">
          <a:extLst>
            <a:ext uri="{FF2B5EF4-FFF2-40B4-BE49-F238E27FC236}">
              <a16:creationId xmlns:a16="http://schemas.microsoft.com/office/drawing/2014/main" id="{4E239CD2-C4A7-4A4F-BC86-5C8635FC1BCF}"/>
            </a:ext>
          </a:extLst>
        </xdr:cNvPr>
        <xdr:cNvSpPr txBox="1"/>
      </xdr:nvSpPr>
      <xdr:spPr>
        <a:xfrm>
          <a:off x="18982132" y="1034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59707</xdr:rowOff>
    </xdr:from>
    <xdr:ext cx="469744" cy="259045"/>
    <xdr:sp macro="" textlink="">
      <xdr:nvSpPr>
        <xdr:cNvPr id="372" name="n_2aveValue【保健センター・保健所】&#10;一人当たり面積">
          <a:extLst>
            <a:ext uri="{FF2B5EF4-FFF2-40B4-BE49-F238E27FC236}">
              <a16:creationId xmlns:a16="http://schemas.microsoft.com/office/drawing/2014/main" id="{17A7727E-67A6-41A6-A50A-B088494AEB88}"/>
            </a:ext>
          </a:extLst>
        </xdr:cNvPr>
        <xdr:cNvSpPr txBox="1"/>
      </xdr:nvSpPr>
      <xdr:spPr>
        <a:xfrm>
          <a:off x="18182032" y="1034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67327</xdr:rowOff>
    </xdr:from>
    <xdr:ext cx="469744" cy="259045"/>
    <xdr:sp macro="" textlink="">
      <xdr:nvSpPr>
        <xdr:cNvPr id="373" name="n_3aveValue【保健センター・保健所】&#10;一人当たり面積">
          <a:extLst>
            <a:ext uri="{FF2B5EF4-FFF2-40B4-BE49-F238E27FC236}">
              <a16:creationId xmlns:a16="http://schemas.microsoft.com/office/drawing/2014/main" id="{1FC4FB5B-770E-4009-8B72-09403DA83EA5}"/>
            </a:ext>
          </a:extLst>
        </xdr:cNvPr>
        <xdr:cNvSpPr txBox="1"/>
      </xdr:nvSpPr>
      <xdr:spPr>
        <a:xfrm>
          <a:off x="17384472" y="10352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93997</xdr:rowOff>
    </xdr:from>
    <xdr:ext cx="469744" cy="259045"/>
    <xdr:sp macro="" textlink="">
      <xdr:nvSpPr>
        <xdr:cNvPr id="374" name="n_4aveValue【保健センター・保健所】&#10;一人当たり面積">
          <a:extLst>
            <a:ext uri="{FF2B5EF4-FFF2-40B4-BE49-F238E27FC236}">
              <a16:creationId xmlns:a16="http://schemas.microsoft.com/office/drawing/2014/main" id="{0B77A610-D716-4A97-9F3B-45AAD6B3FA79}"/>
            </a:ext>
          </a:extLst>
        </xdr:cNvPr>
        <xdr:cNvSpPr txBox="1"/>
      </xdr:nvSpPr>
      <xdr:spPr>
        <a:xfrm>
          <a:off x="16588817" y="1038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15257</xdr:rowOff>
    </xdr:from>
    <xdr:ext cx="469744" cy="259045"/>
    <xdr:sp macro="" textlink="">
      <xdr:nvSpPr>
        <xdr:cNvPr id="375" name="n_1mainValue【保健センター・保健所】&#10;一人当たり面積">
          <a:extLst>
            <a:ext uri="{FF2B5EF4-FFF2-40B4-BE49-F238E27FC236}">
              <a16:creationId xmlns:a16="http://schemas.microsoft.com/office/drawing/2014/main" id="{B78C61D6-16C4-4848-9E84-793A10F2DDA6}"/>
            </a:ext>
          </a:extLst>
        </xdr:cNvPr>
        <xdr:cNvSpPr txBox="1"/>
      </xdr:nvSpPr>
      <xdr:spPr>
        <a:xfrm>
          <a:off x="18982132" y="10991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19067</xdr:rowOff>
    </xdr:from>
    <xdr:ext cx="469744" cy="259045"/>
    <xdr:sp macro="" textlink="">
      <xdr:nvSpPr>
        <xdr:cNvPr id="376" name="n_2mainValue【保健センター・保健所】&#10;一人当たり面積">
          <a:extLst>
            <a:ext uri="{FF2B5EF4-FFF2-40B4-BE49-F238E27FC236}">
              <a16:creationId xmlns:a16="http://schemas.microsoft.com/office/drawing/2014/main" id="{E9D73FC1-9D06-4038-BF8A-053AEDC6096C}"/>
            </a:ext>
          </a:extLst>
        </xdr:cNvPr>
        <xdr:cNvSpPr txBox="1"/>
      </xdr:nvSpPr>
      <xdr:spPr>
        <a:xfrm>
          <a:off x="18182032" y="10988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19067</xdr:rowOff>
    </xdr:from>
    <xdr:ext cx="469744" cy="259045"/>
    <xdr:sp macro="" textlink="">
      <xdr:nvSpPr>
        <xdr:cNvPr id="377" name="n_3mainValue【保健センター・保健所】&#10;一人当たり面積">
          <a:extLst>
            <a:ext uri="{FF2B5EF4-FFF2-40B4-BE49-F238E27FC236}">
              <a16:creationId xmlns:a16="http://schemas.microsoft.com/office/drawing/2014/main" id="{A06A750F-3901-4564-95A0-18168D28A2AD}"/>
            </a:ext>
          </a:extLst>
        </xdr:cNvPr>
        <xdr:cNvSpPr txBox="1"/>
      </xdr:nvSpPr>
      <xdr:spPr>
        <a:xfrm>
          <a:off x="17384472" y="10988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22877</xdr:rowOff>
    </xdr:from>
    <xdr:ext cx="469744" cy="259045"/>
    <xdr:sp macro="" textlink="">
      <xdr:nvSpPr>
        <xdr:cNvPr id="378" name="n_4mainValue【保健センター・保健所】&#10;一人当たり面積">
          <a:extLst>
            <a:ext uri="{FF2B5EF4-FFF2-40B4-BE49-F238E27FC236}">
              <a16:creationId xmlns:a16="http://schemas.microsoft.com/office/drawing/2014/main" id="{DB4C8DA2-B1B0-43D1-AFD5-4EADAD4CC584}"/>
            </a:ext>
          </a:extLst>
        </xdr:cNvPr>
        <xdr:cNvSpPr txBox="1"/>
      </xdr:nvSpPr>
      <xdr:spPr>
        <a:xfrm>
          <a:off x="16588817" y="10991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379" name="正方形/長方形 378">
          <a:extLst>
            <a:ext uri="{FF2B5EF4-FFF2-40B4-BE49-F238E27FC236}">
              <a16:creationId xmlns:a16="http://schemas.microsoft.com/office/drawing/2014/main" id="{C8E16D7C-E095-4BC8-94B7-C1C3EC8AE41F}"/>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80" name="正方形/長方形 379">
          <a:extLst>
            <a:ext uri="{FF2B5EF4-FFF2-40B4-BE49-F238E27FC236}">
              <a16:creationId xmlns:a16="http://schemas.microsoft.com/office/drawing/2014/main" id="{FAF5C918-A4CE-421A-A478-9A63FD9F3540}"/>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81" name="正方形/長方形 380">
          <a:extLst>
            <a:ext uri="{FF2B5EF4-FFF2-40B4-BE49-F238E27FC236}">
              <a16:creationId xmlns:a16="http://schemas.microsoft.com/office/drawing/2014/main" id="{4B9EC1D6-71B3-40E6-A9A0-AAB86BE9326A}"/>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82" name="正方形/長方形 381">
          <a:extLst>
            <a:ext uri="{FF2B5EF4-FFF2-40B4-BE49-F238E27FC236}">
              <a16:creationId xmlns:a16="http://schemas.microsoft.com/office/drawing/2014/main" id="{C2859318-8E4F-457B-99E2-7DA2DC671080}"/>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83" name="正方形/長方形 382">
          <a:extLst>
            <a:ext uri="{FF2B5EF4-FFF2-40B4-BE49-F238E27FC236}">
              <a16:creationId xmlns:a16="http://schemas.microsoft.com/office/drawing/2014/main" id="{6D407BFB-D809-4C05-9C32-23E93C0CBE23}"/>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84" name="正方形/長方形 383">
          <a:extLst>
            <a:ext uri="{FF2B5EF4-FFF2-40B4-BE49-F238E27FC236}">
              <a16:creationId xmlns:a16="http://schemas.microsoft.com/office/drawing/2014/main" id="{C53E7ED3-4609-447F-BEC1-8839E52DD4C8}"/>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85" name="正方形/長方形 384">
          <a:extLst>
            <a:ext uri="{FF2B5EF4-FFF2-40B4-BE49-F238E27FC236}">
              <a16:creationId xmlns:a16="http://schemas.microsoft.com/office/drawing/2014/main" id="{B0AD4724-2B04-4D28-9D2E-DF58C4A73F67}"/>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86" name="正方形/長方形 385">
          <a:extLst>
            <a:ext uri="{FF2B5EF4-FFF2-40B4-BE49-F238E27FC236}">
              <a16:creationId xmlns:a16="http://schemas.microsoft.com/office/drawing/2014/main" id="{62B17C0A-7381-496C-8AFC-605B5612C938}"/>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87" name="テキスト ボックス 386">
          <a:extLst>
            <a:ext uri="{FF2B5EF4-FFF2-40B4-BE49-F238E27FC236}">
              <a16:creationId xmlns:a16="http://schemas.microsoft.com/office/drawing/2014/main" id="{CB612741-B090-4A09-BD6F-DB7C68974ECC}"/>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388" name="直線コネクタ 387">
          <a:extLst>
            <a:ext uri="{FF2B5EF4-FFF2-40B4-BE49-F238E27FC236}">
              <a16:creationId xmlns:a16="http://schemas.microsoft.com/office/drawing/2014/main" id="{B1F81477-0534-4C47-87AB-5523E9779F33}"/>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389" name="テキスト ボックス 388">
          <a:extLst>
            <a:ext uri="{FF2B5EF4-FFF2-40B4-BE49-F238E27FC236}">
              <a16:creationId xmlns:a16="http://schemas.microsoft.com/office/drawing/2014/main" id="{5BD405CD-73C4-4798-9556-8D6F7627DFC5}"/>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390" name="直線コネクタ 389">
          <a:extLst>
            <a:ext uri="{FF2B5EF4-FFF2-40B4-BE49-F238E27FC236}">
              <a16:creationId xmlns:a16="http://schemas.microsoft.com/office/drawing/2014/main" id="{D5436BA4-AFEE-437F-B96B-F1C2C5F36694}"/>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391" name="テキスト ボックス 390">
          <a:extLst>
            <a:ext uri="{FF2B5EF4-FFF2-40B4-BE49-F238E27FC236}">
              <a16:creationId xmlns:a16="http://schemas.microsoft.com/office/drawing/2014/main" id="{59236336-3181-4B77-8247-14B3D216CFDA}"/>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392" name="直線コネクタ 391">
          <a:extLst>
            <a:ext uri="{FF2B5EF4-FFF2-40B4-BE49-F238E27FC236}">
              <a16:creationId xmlns:a16="http://schemas.microsoft.com/office/drawing/2014/main" id="{54412E8E-5C15-42E1-B658-6777FC2E2EB6}"/>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393" name="テキスト ボックス 392">
          <a:extLst>
            <a:ext uri="{FF2B5EF4-FFF2-40B4-BE49-F238E27FC236}">
              <a16:creationId xmlns:a16="http://schemas.microsoft.com/office/drawing/2014/main" id="{571816D4-F679-4641-8E86-8A45F71AE709}"/>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394" name="直線コネクタ 393">
          <a:extLst>
            <a:ext uri="{FF2B5EF4-FFF2-40B4-BE49-F238E27FC236}">
              <a16:creationId xmlns:a16="http://schemas.microsoft.com/office/drawing/2014/main" id="{EB808192-0496-4473-8AA3-64E355E9BD66}"/>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395" name="テキスト ボックス 394">
          <a:extLst>
            <a:ext uri="{FF2B5EF4-FFF2-40B4-BE49-F238E27FC236}">
              <a16:creationId xmlns:a16="http://schemas.microsoft.com/office/drawing/2014/main" id="{F67055D5-6C51-4FE3-9DC0-4DE3B06BC025}"/>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396" name="直線コネクタ 395">
          <a:extLst>
            <a:ext uri="{FF2B5EF4-FFF2-40B4-BE49-F238E27FC236}">
              <a16:creationId xmlns:a16="http://schemas.microsoft.com/office/drawing/2014/main" id="{4EF6BF93-7DF5-4478-9148-B3EAA6030D6D}"/>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397" name="テキスト ボックス 396">
          <a:extLst>
            <a:ext uri="{FF2B5EF4-FFF2-40B4-BE49-F238E27FC236}">
              <a16:creationId xmlns:a16="http://schemas.microsoft.com/office/drawing/2014/main" id="{6CE81A78-DA0E-4404-83A9-569BD92D513E}"/>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398" name="直線コネクタ 397">
          <a:extLst>
            <a:ext uri="{FF2B5EF4-FFF2-40B4-BE49-F238E27FC236}">
              <a16:creationId xmlns:a16="http://schemas.microsoft.com/office/drawing/2014/main" id="{0034C7C8-A817-4875-9AB7-3441618D04B3}"/>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399" name="テキスト ボックス 398">
          <a:extLst>
            <a:ext uri="{FF2B5EF4-FFF2-40B4-BE49-F238E27FC236}">
              <a16:creationId xmlns:a16="http://schemas.microsoft.com/office/drawing/2014/main" id="{34858C7C-55F5-40FD-81F2-32DE44C91E13}"/>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00" name="直線コネクタ 399">
          <a:extLst>
            <a:ext uri="{FF2B5EF4-FFF2-40B4-BE49-F238E27FC236}">
              <a16:creationId xmlns:a16="http://schemas.microsoft.com/office/drawing/2014/main" id="{8DD3F011-27EB-471E-91F6-6CCEFAA79FD2}"/>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401" name="テキスト ボックス 400">
          <a:extLst>
            <a:ext uri="{FF2B5EF4-FFF2-40B4-BE49-F238E27FC236}">
              <a16:creationId xmlns:a16="http://schemas.microsoft.com/office/drawing/2014/main" id="{F2E39F14-91E1-4739-81A7-74149C7DD46B}"/>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02" name="【消防施設】&#10;有形固定資産減価償却率グラフ枠">
          <a:extLst>
            <a:ext uri="{FF2B5EF4-FFF2-40B4-BE49-F238E27FC236}">
              <a16:creationId xmlns:a16="http://schemas.microsoft.com/office/drawing/2014/main" id="{8B6F40C5-07B6-486C-9C5B-3FB50B8EEC1E}"/>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51436</xdr:rowOff>
    </xdr:from>
    <xdr:to>
      <xdr:col>85</xdr:col>
      <xdr:colOff>126364</xdr:colOff>
      <xdr:row>86</xdr:row>
      <xdr:rowOff>34289</xdr:rowOff>
    </xdr:to>
    <xdr:cxnSp macro="">
      <xdr:nvCxnSpPr>
        <xdr:cNvPr id="403" name="直線コネクタ 402">
          <a:extLst>
            <a:ext uri="{FF2B5EF4-FFF2-40B4-BE49-F238E27FC236}">
              <a16:creationId xmlns:a16="http://schemas.microsoft.com/office/drawing/2014/main" id="{2076E504-BAD5-4969-821F-A462C3A754C6}"/>
            </a:ext>
          </a:extLst>
        </xdr:cNvPr>
        <xdr:cNvCxnSpPr/>
      </xdr:nvCxnSpPr>
      <xdr:spPr>
        <a:xfrm flipV="1">
          <a:off x="14703424" y="13428346"/>
          <a:ext cx="0" cy="13487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38116</xdr:rowOff>
    </xdr:from>
    <xdr:ext cx="405111" cy="259045"/>
    <xdr:sp macro="" textlink="">
      <xdr:nvSpPr>
        <xdr:cNvPr id="404" name="【消防施設】&#10;有形固定資産減価償却率最小値テキスト">
          <a:extLst>
            <a:ext uri="{FF2B5EF4-FFF2-40B4-BE49-F238E27FC236}">
              <a16:creationId xmlns:a16="http://schemas.microsoft.com/office/drawing/2014/main" id="{AB9E77DE-D04F-4265-B3A1-4814F9193170}"/>
            </a:ext>
          </a:extLst>
        </xdr:cNvPr>
        <xdr:cNvSpPr txBox="1"/>
      </xdr:nvSpPr>
      <xdr:spPr>
        <a:xfrm>
          <a:off x="14742160" y="1478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34289</xdr:rowOff>
    </xdr:from>
    <xdr:to>
      <xdr:col>86</xdr:col>
      <xdr:colOff>25400</xdr:colOff>
      <xdr:row>86</xdr:row>
      <xdr:rowOff>34289</xdr:rowOff>
    </xdr:to>
    <xdr:cxnSp macro="">
      <xdr:nvCxnSpPr>
        <xdr:cNvPr id="405" name="直線コネクタ 404">
          <a:extLst>
            <a:ext uri="{FF2B5EF4-FFF2-40B4-BE49-F238E27FC236}">
              <a16:creationId xmlns:a16="http://schemas.microsoft.com/office/drawing/2014/main" id="{6AE7CDAE-C365-47AA-BE00-810F16943D32}"/>
            </a:ext>
          </a:extLst>
        </xdr:cNvPr>
        <xdr:cNvCxnSpPr/>
      </xdr:nvCxnSpPr>
      <xdr:spPr>
        <a:xfrm>
          <a:off x="14611350" y="147770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169563</xdr:rowOff>
    </xdr:from>
    <xdr:ext cx="405111" cy="259045"/>
    <xdr:sp macro="" textlink="">
      <xdr:nvSpPr>
        <xdr:cNvPr id="406" name="【消防施設】&#10;有形固定資産減価償却率最大値テキスト">
          <a:extLst>
            <a:ext uri="{FF2B5EF4-FFF2-40B4-BE49-F238E27FC236}">
              <a16:creationId xmlns:a16="http://schemas.microsoft.com/office/drawing/2014/main" id="{05FBAE84-4F90-4A3E-890C-CE41F8DB8AFA}"/>
            </a:ext>
          </a:extLst>
        </xdr:cNvPr>
        <xdr:cNvSpPr txBox="1"/>
      </xdr:nvSpPr>
      <xdr:spPr>
        <a:xfrm>
          <a:off x="14742160" y="13203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51436</xdr:rowOff>
    </xdr:from>
    <xdr:to>
      <xdr:col>86</xdr:col>
      <xdr:colOff>25400</xdr:colOff>
      <xdr:row>78</xdr:row>
      <xdr:rowOff>51436</xdr:rowOff>
    </xdr:to>
    <xdr:cxnSp macro="">
      <xdr:nvCxnSpPr>
        <xdr:cNvPr id="407" name="直線コネクタ 406">
          <a:extLst>
            <a:ext uri="{FF2B5EF4-FFF2-40B4-BE49-F238E27FC236}">
              <a16:creationId xmlns:a16="http://schemas.microsoft.com/office/drawing/2014/main" id="{7D0D00EA-BEB6-48CD-9027-4A31B50EA0CD}"/>
            </a:ext>
          </a:extLst>
        </xdr:cNvPr>
        <xdr:cNvCxnSpPr/>
      </xdr:nvCxnSpPr>
      <xdr:spPr>
        <a:xfrm>
          <a:off x="14611350" y="134283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70502</xdr:rowOff>
    </xdr:from>
    <xdr:ext cx="405111" cy="259045"/>
    <xdr:sp macro="" textlink="">
      <xdr:nvSpPr>
        <xdr:cNvPr id="408" name="【消防施設】&#10;有形固定資産減価償却率平均値テキスト">
          <a:extLst>
            <a:ext uri="{FF2B5EF4-FFF2-40B4-BE49-F238E27FC236}">
              <a16:creationId xmlns:a16="http://schemas.microsoft.com/office/drawing/2014/main" id="{8607DCAC-EA75-44E0-8DF4-FBEE9DFCAF14}"/>
            </a:ext>
          </a:extLst>
        </xdr:cNvPr>
        <xdr:cNvSpPr txBox="1"/>
      </xdr:nvSpPr>
      <xdr:spPr>
        <a:xfrm>
          <a:off x="14742160" y="14127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92075</xdr:rowOff>
    </xdr:from>
    <xdr:to>
      <xdr:col>85</xdr:col>
      <xdr:colOff>177800</xdr:colOff>
      <xdr:row>83</xdr:row>
      <xdr:rowOff>22225</xdr:rowOff>
    </xdr:to>
    <xdr:sp macro="" textlink="">
      <xdr:nvSpPr>
        <xdr:cNvPr id="409" name="フローチャート: 判断 408">
          <a:extLst>
            <a:ext uri="{FF2B5EF4-FFF2-40B4-BE49-F238E27FC236}">
              <a16:creationId xmlns:a16="http://schemas.microsoft.com/office/drawing/2014/main" id="{E8BF573D-9F17-4234-A883-7A8AA550B51C}"/>
            </a:ext>
          </a:extLst>
        </xdr:cNvPr>
        <xdr:cNvSpPr/>
      </xdr:nvSpPr>
      <xdr:spPr>
        <a:xfrm>
          <a:off x="14649450" y="1415478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151130</xdr:rowOff>
    </xdr:from>
    <xdr:to>
      <xdr:col>81</xdr:col>
      <xdr:colOff>101600</xdr:colOff>
      <xdr:row>83</xdr:row>
      <xdr:rowOff>81280</xdr:rowOff>
    </xdr:to>
    <xdr:sp macro="" textlink="">
      <xdr:nvSpPr>
        <xdr:cNvPr id="410" name="フローチャート: 判断 409">
          <a:extLst>
            <a:ext uri="{FF2B5EF4-FFF2-40B4-BE49-F238E27FC236}">
              <a16:creationId xmlns:a16="http://schemas.microsoft.com/office/drawing/2014/main" id="{6127E43B-AB6D-41D2-BDB0-F7BC984D5A0A}"/>
            </a:ext>
          </a:extLst>
        </xdr:cNvPr>
        <xdr:cNvSpPr/>
      </xdr:nvSpPr>
      <xdr:spPr>
        <a:xfrm>
          <a:off x="13887450" y="1421003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120650</xdr:rowOff>
    </xdr:from>
    <xdr:to>
      <xdr:col>76</xdr:col>
      <xdr:colOff>165100</xdr:colOff>
      <xdr:row>83</xdr:row>
      <xdr:rowOff>50800</xdr:rowOff>
    </xdr:to>
    <xdr:sp macro="" textlink="">
      <xdr:nvSpPr>
        <xdr:cNvPr id="411" name="フローチャート: 判断 410">
          <a:extLst>
            <a:ext uri="{FF2B5EF4-FFF2-40B4-BE49-F238E27FC236}">
              <a16:creationId xmlns:a16="http://schemas.microsoft.com/office/drawing/2014/main" id="{C380C513-71B1-4F5C-AC10-55F2E58BA7BE}"/>
            </a:ext>
          </a:extLst>
        </xdr:cNvPr>
        <xdr:cNvSpPr/>
      </xdr:nvSpPr>
      <xdr:spPr>
        <a:xfrm>
          <a:off x="13089890" y="1418145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92075</xdr:rowOff>
    </xdr:from>
    <xdr:to>
      <xdr:col>72</xdr:col>
      <xdr:colOff>38100</xdr:colOff>
      <xdr:row>83</xdr:row>
      <xdr:rowOff>22225</xdr:rowOff>
    </xdr:to>
    <xdr:sp macro="" textlink="">
      <xdr:nvSpPr>
        <xdr:cNvPr id="412" name="フローチャート: 判断 411">
          <a:extLst>
            <a:ext uri="{FF2B5EF4-FFF2-40B4-BE49-F238E27FC236}">
              <a16:creationId xmlns:a16="http://schemas.microsoft.com/office/drawing/2014/main" id="{96D428B2-02F6-4F71-9D79-3869CEC9C953}"/>
            </a:ext>
          </a:extLst>
        </xdr:cNvPr>
        <xdr:cNvSpPr/>
      </xdr:nvSpPr>
      <xdr:spPr>
        <a:xfrm>
          <a:off x="12303760" y="14154785"/>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40639</xdr:rowOff>
    </xdr:from>
    <xdr:to>
      <xdr:col>67</xdr:col>
      <xdr:colOff>101600</xdr:colOff>
      <xdr:row>82</xdr:row>
      <xdr:rowOff>142239</xdr:rowOff>
    </xdr:to>
    <xdr:sp macro="" textlink="">
      <xdr:nvSpPr>
        <xdr:cNvPr id="413" name="フローチャート: 判断 412">
          <a:extLst>
            <a:ext uri="{FF2B5EF4-FFF2-40B4-BE49-F238E27FC236}">
              <a16:creationId xmlns:a16="http://schemas.microsoft.com/office/drawing/2014/main" id="{47EBF516-308C-4AEB-A19C-5692B0A2CB83}"/>
            </a:ext>
          </a:extLst>
        </xdr:cNvPr>
        <xdr:cNvSpPr/>
      </xdr:nvSpPr>
      <xdr:spPr>
        <a:xfrm>
          <a:off x="11487150" y="14099539"/>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14" name="テキスト ボックス 413">
          <a:extLst>
            <a:ext uri="{FF2B5EF4-FFF2-40B4-BE49-F238E27FC236}">
              <a16:creationId xmlns:a16="http://schemas.microsoft.com/office/drawing/2014/main" id="{E97FBCAF-762F-4CFA-90A9-5AFCCEBF5B11}"/>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15" name="テキスト ボックス 414">
          <a:extLst>
            <a:ext uri="{FF2B5EF4-FFF2-40B4-BE49-F238E27FC236}">
              <a16:creationId xmlns:a16="http://schemas.microsoft.com/office/drawing/2014/main" id="{3C04D42C-C14D-4213-9546-480535A6F665}"/>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16" name="テキスト ボックス 415">
          <a:extLst>
            <a:ext uri="{FF2B5EF4-FFF2-40B4-BE49-F238E27FC236}">
              <a16:creationId xmlns:a16="http://schemas.microsoft.com/office/drawing/2014/main" id="{2924D512-387E-4329-B1FF-9DDC287B066C}"/>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17" name="テキスト ボックス 416">
          <a:extLst>
            <a:ext uri="{FF2B5EF4-FFF2-40B4-BE49-F238E27FC236}">
              <a16:creationId xmlns:a16="http://schemas.microsoft.com/office/drawing/2014/main" id="{276EE2C0-EC95-4EAC-ABCC-5A3EA4170B0B}"/>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18" name="テキスト ボックス 417">
          <a:extLst>
            <a:ext uri="{FF2B5EF4-FFF2-40B4-BE49-F238E27FC236}">
              <a16:creationId xmlns:a16="http://schemas.microsoft.com/office/drawing/2014/main" id="{E5CA3B8D-0D49-437E-B2A7-4E8F776EA43E}"/>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48261</xdr:rowOff>
    </xdr:from>
    <xdr:to>
      <xdr:col>85</xdr:col>
      <xdr:colOff>177800</xdr:colOff>
      <xdr:row>81</xdr:row>
      <xdr:rowOff>149861</xdr:rowOff>
    </xdr:to>
    <xdr:sp macro="" textlink="">
      <xdr:nvSpPr>
        <xdr:cNvPr id="419" name="楕円 418">
          <a:extLst>
            <a:ext uri="{FF2B5EF4-FFF2-40B4-BE49-F238E27FC236}">
              <a16:creationId xmlns:a16="http://schemas.microsoft.com/office/drawing/2014/main" id="{C4099B62-B35F-4F48-8C56-80E4AA8A2575}"/>
            </a:ext>
          </a:extLst>
        </xdr:cNvPr>
        <xdr:cNvSpPr/>
      </xdr:nvSpPr>
      <xdr:spPr>
        <a:xfrm>
          <a:off x="14649450" y="13937616"/>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71138</xdr:rowOff>
    </xdr:from>
    <xdr:ext cx="405111" cy="259045"/>
    <xdr:sp macro="" textlink="">
      <xdr:nvSpPr>
        <xdr:cNvPr id="420" name="【消防施設】&#10;有形固定資産減価償却率該当値テキスト">
          <a:extLst>
            <a:ext uri="{FF2B5EF4-FFF2-40B4-BE49-F238E27FC236}">
              <a16:creationId xmlns:a16="http://schemas.microsoft.com/office/drawing/2014/main" id="{E28A661C-45B3-49E3-A378-6D78450933B5}"/>
            </a:ext>
          </a:extLst>
        </xdr:cNvPr>
        <xdr:cNvSpPr txBox="1"/>
      </xdr:nvSpPr>
      <xdr:spPr>
        <a:xfrm>
          <a:off x="14742160" y="13785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147320</xdr:rowOff>
    </xdr:from>
    <xdr:to>
      <xdr:col>81</xdr:col>
      <xdr:colOff>101600</xdr:colOff>
      <xdr:row>81</xdr:row>
      <xdr:rowOff>77470</xdr:rowOff>
    </xdr:to>
    <xdr:sp macro="" textlink="">
      <xdr:nvSpPr>
        <xdr:cNvPr id="421" name="楕円 420">
          <a:extLst>
            <a:ext uri="{FF2B5EF4-FFF2-40B4-BE49-F238E27FC236}">
              <a16:creationId xmlns:a16="http://schemas.microsoft.com/office/drawing/2014/main" id="{91A1BDFE-4EA8-4E74-BD7D-9BE7964C41BD}"/>
            </a:ext>
          </a:extLst>
        </xdr:cNvPr>
        <xdr:cNvSpPr/>
      </xdr:nvSpPr>
      <xdr:spPr>
        <a:xfrm>
          <a:off x="13887450" y="138614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26670</xdr:rowOff>
    </xdr:from>
    <xdr:to>
      <xdr:col>85</xdr:col>
      <xdr:colOff>127000</xdr:colOff>
      <xdr:row>81</xdr:row>
      <xdr:rowOff>99061</xdr:rowOff>
    </xdr:to>
    <xdr:cxnSp macro="">
      <xdr:nvCxnSpPr>
        <xdr:cNvPr id="422" name="直線コネクタ 421">
          <a:extLst>
            <a:ext uri="{FF2B5EF4-FFF2-40B4-BE49-F238E27FC236}">
              <a16:creationId xmlns:a16="http://schemas.microsoft.com/office/drawing/2014/main" id="{47005691-6432-44F7-8706-9F0151336DCB}"/>
            </a:ext>
          </a:extLst>
        </xdr:cNvPr>
        <xdr:cNvCxnSpPr/>
      </xdr:nvCxnSpPr>
      <xdr:spPr>
        <a:xfrm>
          <a:off x="13942060" y="13912215"/>
          <a:ext cx="762000" cy="70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69214</xdr:rowOff>
    </xdr:from>
    <xdr:to>
      <xdr:col>76</xdr:col>
      <xdr:colOff>165100</xdr:colOff>
      <xdr:row>80</xdr:row>
      <xdr:rowOff>170814</xdr:rowOff>
    </xdr:to>
    <xdr:sp macro="" textlink="">
      <xdr:nvSpPr>
        <xdr:cNvPr id="423" name="楕円 422">
          <a:extLst>
            <a:ext uri="{FF2B5EF4-FFF2-40B4-BE49-F238E27FC236}">
              <a16:creationId xmlns:a16="http://schemas.microsoft.com/office/drawing/2014/main" id="{4E306988-C197-4704-8144-C2EF80758AF1}"/>
            </a:ext>
          </a:extLst>
        </xdr:cNvPr>
        <xdr:cNvSpPr/>
      </xdr:nvSpPr>
      <xdr:spPr>
        <a:xfrm>
          <a:off x="13089890" y="13783309"/>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120014</xdr:rowOff>
    </xdr:from>
    <xdr:to>
      <xdr:col>81</xdr:col>
      <xdr:colOff>50800</xdr:colOff>
      <xdr:row>81</xdr:row>
      <xdr:rowOff>26670</xdr:rowOff>
    </xdr:to>
    <xdr:cxnSp macro="">
      <xdr:nvCxnSpPr>
        <xdr:cNvPr id="424" name="直線コネクタ 423">
          <a:extLst>
            <a:ext uri="{FF2B5EF4-FFF2-40B4-BE49-F238E27FC236}">
              <a16:creationId xmlns:a16="http://schemas.microsoft.com/office/drawing/2014/main" id="{E47A5457-0B07-4E86-9937-E5129677326B}"/>
            </a:ext>
          </a:extLst>
        </xdr:cNvPr>
        <xdr:cNvCxnSpPr/>
      </xdr:nvCxnSpPr>
      <xdr:spPr>
        <a:xfrm>
          <a:off x="13144500" y="13837919"/>
          <a:ext cx="797560" cy="74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162561</xdr:rowOff>
    </xdr:from>
    <xdr:to>
      <xdr:col>72</xdr:col>
      <xdr:colOff>38100</xdr:colOff>
      <xdr:row>81</xdr:row>
      <xdr:rowOff>92711</xdr:rowOff>
    </xdr:to>
    <xdr:sp macro="" textlink="">
      <xdr:nvSpPr>
        <xdr:cNvPr id="425" name="楕円 424">
          <a:extLst>
            <a:ext uri="{FF2B5EF4-FFF2-40B4-BE49-F238E27FC236}">
              <a16:creationId xmlns:a16="http://schemas.microsoft.com/office/drawing/2014/main" id="{25B27DDD-D1A0-40AF-890D-0F02C3125F55}"/>
            </a:ext>
          </a:extLst>
        </xdr:cNvPr>
        <xdr:cNvSpPr/>
      </xdr:nvSpPr>
      <xdr:spPr>
        <a:xfrm>
          <a:off x="12303760" y="1388046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120014</xdr:rowOff>
    </xdr:from>
    <xdr:to>
      <xdr:col>76</xdr:col>
      <xdr:colOff>114300</xdr:colOff>
      <xdr:row>81</xdr:row>
      <xdr:rowOff>41911</xdr:rowOff>
    </xdr:to>
    <xdr:cxnSp macro="">
      <xdr:nvCxnSpPr>
        <xdr:cNvPr id="426" name="直線コネクタ 425">
          <a:extLst>
            <a:ext uri="{FF2B5EF4-FFF2-40B4-BE49-F238E27FC236}">
              <a16:creationId xmlns:a16="http://schemas.microsoft.com/office/drawing/2014/main" id="{197ECAF7-5B09-4C95-A458-66B754127AA8}"/>
            </a:ext>
          </a:extLst>
        </xdr:cNvPr>
        <xdr:cNvCxnSpPr/>
      </xdr:nvCxnSpPr>
      <xdr:spPr>
        <a:xfrm flipV="1">
          <a:off x="12346940" y="13837919"/>
          <a:ext cx="797560" cy="93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55880</xdr:rowOff>
    </xdr:from>
    <xdr:to>
      <xdr:col>67</xdr:col>
      <xdr:colOff>101600</xdr:colOff>
      <xdr:row>80</xdr:row>
      <xdr:rowOff>157480</xdr:rowOff>
    </xdr:to>
    <xdr:sp macro="" textlink="">
      <xdr:nvSpPr>
        <xdr:cNvPr id="427" name="楕円 426">
          <a:extLst>
            <a:ext uri="{FF2B5EF4-FFF2-40B4-BE49-F238E27FC236}">
              <a16:creationId xmlns:a16="http://schemas.microsoft.com/office/drawing/2014/main" id="{1E248283-05B2-4E2A-9A79-093CF281EE6C}"/>
            </a:ext>
          </a:extLst>
        </xdr:cNvPr>
        <xdr:cNvSpPr/>
      </xdr:nvSpPr>
      <xdr:spPr>
        <a:xfrm>
          <a:off x="11487150" y="1377569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106680</xdr:rowOff>
    </xdr:from>
    <xdr:to>
      <xdr:col>71</xdr:col>
      <xdr:colOff>177800</xdr:colOff>
      <xdr:row>81</xdr:row>
      <xdr:rowOff>41911</xdr:rowOff>
    </xdr:to>
    <xdr:cxnSp macro="">
      <xdr:nvCxnSpPr>
        <xdr:cNvPr id="428" name="直線コネクタ 427">
          <a:extLst>
            <a:ext uri="{FF2B5EF4-FFF2-40B4-BE49-F238E27FC236}">
              <a16:creationId xmlns:a16="http://schemas.microsoft.com/office/drawing/2014/main" id="{05218531-1815-49E6-A977-E04FB3156D1F}"/>
            </a:ext>
          </a:extLst>
        </xdr:cNvPr>
        <xdr:cNvCxnSpPr/>
      </xdr:nvCxnSpPr>
      <xdr:spPr>
        <a:xfrm>
          <a:off x="11541760" y="13820775"/>
          <a:ext cx="805180" cy="110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72407</xdr:rowOff>
    </xdr:from>
    <xdr:ext cx="405111" cy="259045"/>
    <xdr:sp macro="" textlink="">
      <xdr:nvSpPr>
        <xdr:cNvPr id="429" name="n_1aveValue【消防施設】&#10;有形固定資産減価償却率">
          <a:extLst>
            <a:ext uri="{FF2B5EF4-FFF2-40B4-BE49-F238E27FC236}">
              <a16:creationId xmlns:a16="http://schemas.microsoft.com/office/drawing/2014/main" id="{887467D3-1339-4534-B35E-DABBB4BC0994}"/>
            </a:ext>
          </a:extLst>
        </xdr:cNvPr>
        <xdr:cNvSpPr txBox="1"/>
      </xdr:nvSpPr>
      <xdr:spPr>
        <a:xfrm>
          <a:off x="13738234" y="1430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41927</xdr:rowOff>
    </xdr:from>
    <xdr:ext cx="405111" cy="259045"/>
    <xdr:sp macro="" textlink="">
      <xdr:nvSpPr>
        <xdr:cNvPr id="430" name="n_2aveValue【消防施設】&#10;有形固定資産減価償却率">
          <a:extLst>
            <a:ext uri="{FF2B5EF4-FFF2-40B4-BE49-F238E27FC236}">
              <a16:creationId xmlns:a16="http://schemas.microsoft.com/office/drawing/2014/main" id="{C1F5A0F0-F01D-43E4-9059-8BE5C5E8725E}"/>
            </a:ext>
          </a:extLst>
        </xdr:cNvPr>
        <xdr:cNvSpPr txBox="1"/>
      </xdr:nvSpPr>
      <xdr:spPr>
        <a:xfrm>
          <a:off x="12957184" y="1427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13352</xdr:rowOff>
    </xdr:from>
    <xdr:ext cx="405111" cy="259045"/>
    <xdr:sp macro="" textlink="">
      <xdr:nvSpPr>
        <xdr:cNvPr id="431" name="n_3aveValue【消防施設】&#10;有形固定資産減価償却率">
          <a:extLst>
            <a:ext uri="{FF2B5EF4-FFF2-40B4-BE49-F238E27FC236}">
              <a16:creationId xmlns:a16="http://schemas.microsoft.com/office/drawing/2014/main" id="{87E5172A-0498-44F8-A0BA-65F7910FF155}"/>
            </a:ext>
          </a:extLst>
        </xdr:cNvPr>
        <xdr:cNvSpPr txBox="1"/>
      </xdr:nvSpPr>
      <xdr:spPr>
        <a:xfrm>
          <a:off x="12171054" y="1424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133366</xdr:rowOff>
    </xdr:from>
    <xdr:ext cx="405111" cy="259045"/>
    <xdr:sp macro="" textlink="">
      <xdr:nvSpPr>
        <xdr:cNvPr id="432" name="n_4aveValue【消防施設】&#10;有形固定資産減価償却率">
          <a:extLst>
            <a:ext uri="{FF2B5EF4-FFF2-40B4-BE49-F238E27FC236}">
              <a16:creationId xmlns:a16="http://schemas.microsoft.com/office/drawing/2014/main" id="{223A34F3-FEA8-4F13-93D5-C3A3034EBB1B}"/>
            </a:ext>
          </a:extLst>
        </xdr:cNvPr>
        <xdr:cNvSpPr txBox="1"/>
      </xdr:nvSpPr>
      <xdr:spPr>
        <a:xfrm>
          <a:off x="11354444" y="14188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93997</xdr:rowOff>
    </xdr:from>
    <xdr:ext cx="405111" cy="259045"/>
    <xdr:sp macro="" textlink="">
      <xdr:nvSpPr>
        <xdr:cNvPr id="433" name="n_1mainValue【消防施設】&#10;有形固定資産減価償却率">
          <a:extLst>
            <a:ext uri="{FF2B5EF4-FFF2-40B4-BE49-F238E27FC236}">
              <a16:creationId xmlns:a16="http://schemas.microsoft.com/office/drawing/2014/main" id="{F485C3FB-CA50-4B9F-A0F7-129AF24B76A6}"/>
            </a:ext>
          </a:extLst>
        </xdr:cNvPr>
        <xdr:cNvSpPr txBox="1"/>
      </xdr:nvSpPr>
      <xdr:spPr>
        <a:xfrm>
          <a:off x="13738234" y="1364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15891</xdr:rowOff>
    </xdr:from>
    <xdr:ext cx="405111" cy="259045"/>
    <xdr:sp macro="" textlink="">
      <xdr:nvSpPr>
        <xdr:cNvPr id="434" name="n_2mainValue【消防施設】&#10;有形固定資産減価償却率">
          <a:extLst>
            <a:ext uri="{FF2B5EF4-FFF2-40B4-BE49-F238E27FC236}">
              <a16:creationId xmlns:a16="http://schemas.microsoft.com/office/drawing/2014/main" id="{0BDF038F-21FD-427E-9335-FF76AA3CACA4}"/>
            </a:ext>
          </a:extLst>
        </xdr:cNvPr>
        <xdr:cNvSpPr txBox="1"/>
      </xdr:nvSpPr>
      <xdr:spPr>
        <a:xfrm>
          <a:off x="12957184" y="13564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109238</xdr:rowOff>
    </xdr:from>
    <xdr:ext cx="405111" cy="259045"/>
    <xdr:sp macro="" textlink="">
      <xdr:nvSpPr>
        <xdr:cNvPr id="435" name="n_3mainValue【消防施設】&#10;有形固定資産減価償却率">
          <a:extLst>
            <a:ext uri="{FF2B5EF4-FFF2-40B4-BE49-F238E27FC236}">
              <a16:creationId xmlns:a16="http://schemas.microsoft.com/office/drawing/2014/main" id="{460438B0-F561-44AF-B355-BB6D5842B383}"/>
            </a:ext>
          </a:extLst>
        </xdr:cNvPr>
        <xdr:cNvSpPr txBox="1"/>
      </xdr:nvSpPr>
      <xdr:spPr>
        <a:xfrm>
          <a:off x="12171054" y="13651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2557</xdr:rowOff>
    </xdr:from>
    <xdr:ext cx="405111" cy="259045"/>
    <xdr:sp macro="" textlink="">
      <xdr:nvSpPr>
        <xdr:cNvPr id="436" name="n_4mainValue【消防施設】&#10;有形固定資産減価償却率">
          <a:extLst>
            <a:ext uri="{FF2B5EF4-FFF2-40B4-BE49-F238E27FC236}">
              <a16:creationId xmlns:a16="http://schemas.microsoft.com/office/drawing/2014/main" id="{F601B9BA-EEC7-4F6C-B311-2389FF801D0F}"/>
            </a:ext>
          </a:extLst>
        </xdr:cNvPr>
        <xdr:cNvSpPr txBox="1"/>
      </xdr:nvSpPr>
      <xdr:spPr>
        <a:xfrm>
          <a:off x="11354444" y="1354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37" name="正方形/長方形 436">
          <a:extLst>
            <a:ext uri="{FF2B5EF4-FFF2-40B4-BE49-F238E27FC236}">
              <a16:creationId xmlns:a16="http://schemas.microsoft.com/office/drawing/2014/main" id="{77AC7068-9BE9-4EB2-8081-36A2E1BDD4A1}"/>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38" name="正方形/長方形 437">
          <a:extLst>
            <a:ext uri="{FF2B5EF4-FFF2-40B4-BE49-F238E27FC236}">
              <a16:creationId xmlns:a16="http://schemas.microsoft.com/office/drawing/2014/main" id="{3092FB95-0742-415D-98D0-A69B16BB0EFF}"/>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39" name="正方形/長方形 438">
          <a:extLst>
            <a:ext uri="{FF2B5EF4-FFF2-40B4-BE49-F238E27FC236}">
              <a16:creationId xmlns:a16="http://schemas.microsoft.com/office/drawing/2014/main" id="{E9498D3C-1761-4F68-97E6-DFAA105F9C18}"/>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40" name="正方形/長方形 439">
          <a:extLst>
            <a:ext uri="{FF2B5EF4-FFF2-40B4-BE49-F238E27FC236}">
              <a16:creationId xmlns:a16="http://schemas.microsoft.com/office/drawing/2014/main" id="{46A29A75-842C-443D-B04E-9A2795A96B3E}"/>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41" name="正方形/長方形 440">
          <a:extLst>
            <a:ext uri="{FF2B5EF4-FFF2-40B4-BE49-F238E27FC236}">
              <a16:creationId xmlns:a16="http://schemas.microsoft.com/office/drawing/2014/main" id="{27B796F3-51E8-4795-B684-A6DC974082A2}"/>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42" name="正方形/長方形 441">
          <a:extLst>
            <a:ext uri="{FF2B5EF4-FFF2-40B4-BE49-F238E27FC236}">
              <a16:creationId xmlns:a16="http://schemas.microsoft.com/office/drawing/2014/main" id="{885BB5B1-8778-46F2-BB3B-52DC95B9A5E4}"/>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43" name="正方形/長方形 442">
          <a:extLst>
            <a:ext uri="{FF2B5EF4-FFF2-40B4-BE49-F238E27FC236}">
              <a16:creationId xmlns:a16="http://schemas.microsoft.com/office/drawing/2014/main" id="{EBD71F1E-64B4-4A45-9797-BD418D5B0D0D}"/>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44" name="正方形/長方形 443">
          <a:extLst>
            <a:ext uri="{FF2B5EF4-FFF2-40B4-BE49-F238E27FC236}">
              <a16:creationId xmlns:a16="http://schemas.microsoft.com/office/drawing/2014/main" id="{C26B3F0D-E543-4F66-BD96-5A0B0F81C1A8}"/>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45" name="テキスト ボックス 444">
          <a:extLst>
            <a:ext uri="{FF2B5EF4-FFF2-40B4-BE49-F238E27FC236}">
              <a16:creationId xmlns:a16="http://schemas.microsoft.com/office/drawing/2014/main" id="{D3B71946-FA12-462F-A5DB-6AC71F6495F2}"/>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46" name="直線コネクタ 445">
          <a:extLst>
            <a:ext uri="{FF2B5EF4-FFF2-40B4-BE49-F238E27FC236}">
              <a16:creationId xmlns:a16="http://schemas.microsoft.com/office/drawing/2014/main" id="{6E8C9A6D-2D38-4154-B190-8492B12360FC}"/>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447" name="直線コネクタ 446">
          <a:extLst>
            <a:ext uri="{FF2B5EF4-FFF2-40B4-BE49-F238E27FC236}">
              <a16:creationId xmlns:a16="http://schemas.microsoft.com/office/drawing/2014/main" id="{772FB218-5BA6-4F13-8410-052E6D74103E}"/>
            </a:ext>
          </a:extLst>
        </xdr:cNvPr>
        <xdr:cNvCxnSpPr/>
      </xdr:nvCxnSpPr>
      <xdr:spPr>
        <a:xfrm>
          <a:off x="164592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448" name="テキスト ボックス 447">
          <a:extLst>
            <a:ext uri="{FF2B5EF4-FFF2-40B4-BE49-F238E27FC236}">
              <a16:creationId xmlns:a16="http://schemas.microsoft.com/office/drawing/2014/main" id="{C74F9BBF-6ADD-4103-9059-8B96262DFEDD}"/>
            </a:ext>
          </a:extLst>
        </xdr:cNvPr>
        <xdr:cNvSpPr txBox="1"/>
      </xdr:nvSpPr>
      <xdr:spPr>
        <a:xfrm>
          <a:off x="160472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449" name="直線コネクタ 448">
          <a:extLst>
            <a:ext uri="{FF2B5EF4-FFF2-40B4-BE49-F238E27FC236}">
              <a16:creationId xmlns:a16="http://schemas.microsoft.com/office/drawing/2014/main" id="{7A529018-3322-4255-B382-3FA2A6C643A9}"/>
            </a:ext>
          </a:extLst>
        </xdr:cNvPr>
        <xdr:cNvCxnSpPr/>
      </xdr:nvCxnSpPr>
      <xdr:spPr>
        <a:xfrm>
          <a:off x="164592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450" name="テキスト ボックス 449">
          <a:extLst>
            <a:ext uri="{FF2B5EF4-FFF2-40B4-BE49-F238E27FC236}">
              <a16:creationId xmlns:a16="http://schemas.microsoft.com/office/drawing/2014/main" id="{C45003D9-1E47-4552-BBE2-5BF0E7757434}"/>
            </a:ext>
          </a:extLst>
        </xdr:cNvPr>
        <xdr:cNvSpPr txBox="1"/>
      </xdr:nvSpPr>
      <xdr:spPr>
        <a:xfrm>
          <a:off x="16047266"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451" name="直線コネクタ 450">
          <a:extLst>
            <a:ext uri="{FF2B5EF4-FFF2-40B4-BE49-F238E27FC236}">
              <a16:creationId xmlns:a16="http://schemas.microsoft.com/office/drawing/2014/main" id="{8ECEFB9C-CC0A-4825-BA76-76D9C5355A9D}"/>
            </a:ext>
          </a:extLst>
        </xdr:cNvPr>
        <xdr:cNvCxnSpPr/>
      </xdr:nvCxnSpPr>
      <xdr:spPr>
        <a:xfrm>
          <a:off x="164592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452" name="テキスト ボックス 451">
          <a:extLst>
            <a:ext uri="{FF2B5EF4-FFF2-40B4-BE49-F238E27FC236}">
              <a16:creationId xmlns:a16="http://schemas.microsoft.com/office/drawing/2014/main" id="{EEA69B67-CC15-46FD-9D79-398BEBCF6207}"/>
            </a:ext>
          </a:extLst>
        </xdr:cNvPr>
        <xdr:cNvSpPr txBox="1"/>
      </xdr:nvSpPr>
      <xdr:spPr>
        <a:xfrm>
          <a:off x="16047266"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453" name="直線コネクタ 452">
          <a:extLst>
            <a:ext uri="{FF2B5EF4-FFF2-40B4-BE49-F238E27FC236}">
              <a16:creationId xmlns:a16="http://schemas.microsoft.com/office/drawing/2014/main" id="{14A8C6FD-E7EC-4E80-8782-D5E87F210ECC}"/>
            </a:ext>
          </a:extLst>
        </xdr:cNvPr>
        <xdr:cNvCxnSpPr/>
      </xdr:nvCxnSpPr>
      <xdr:spPr>
        <a:xfrm>
          <a:off x="164592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454" name="テキスト ボックス 453">
          <a:extLst>
            <a:ext uri="{FF2B5EF4-FFF2-40B4-BE49-F238E27FC236}">
              <a16:creationId xmlns:a16="http://schemas.microsoft.com/office/drawing/2014/main" id="{BEB434B4-D405-403A-B059-F7D4D52D7C0E}"/>
            </a:ext>
          </a:extLst>
        </xdr:cNvPr>
        <xdr:cNvSpPr txBox="1"/>
      </xdr:nvSpPr>
      <xdr:spPr>
        <a:xfrm>
          <a:off x="16047266"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455" name="直線コネクタ 454">
          <a:extLst>
            <a:ext uri="{FF2B5EF4-FFF2-40B4-BE49-F238E27FC236}">
              <a16:creationId xmlns:a16="http://schemas.microsoft.com/office/drawing/2014/main" id="{D3C66196-2BDB-4AAF-9B41-FA0B40C9E88D}"/>
            </a:ext>
          </a:extLst>
        </xdr:cNvPr>
        <xdr:cNvCxnSpPr/>
      </xdr:nvCxnSpPr>
      <xdr:spPr>
        <a:xfrm>
          <a:off x="164592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456" name="テキスト ボックス 455">
          <a:extLst>
            <a:ext uri="{FF2B5EF4-FFF2-40B4-BE49-F238E27FC236}">
              <a16:creationId xmlns:a16="http://schemas.microsoft.com/office/drawing/2014/main" id="{1D17B659-DBCB-43CE-95A1-3431F093CA58}"/>
            </a:ext>
          </a:extLst>
        </xdr:cNvPr>
        <xdr:cNvSpPr txBox="1"/>
      </xdr:nvSpPr>
      <xdr:spPr>
        <a:xfrm>
          <a:off x="16047266"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57" name="直線コネクタ 456">
          <a:extLst>
            <a:ext uri="{FF2B5EF4-FFF2-40B4-BE49-F238E27FC236}">
              <a16:creationId xmlns:a16="http://schemas.microsoft.com/office/drawing/2014/main" id="{A1AFD1DA-F7CC-4063-87FC-253E4BF8FAE0}"/>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58" name="テキスト ボックス 457">
          <a:extLst>
            <a:ext uri="{FF2B5EF4-FFF2-40B4-BE49-F238E27FC236}">
              <a16:creationId xmlns:a16="http://schemas.microsoft.com/office/drawing/2014/main" id="{34140B39-6CB1-4CB5-A1E4-E90D4B824992}"/>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59" name="【消防施設】&#10;一人当たり面積グラフ枠">
          <a:extLst>
            <a:ext uri="{FF2B5EF4-FFF2-40B4-BE49-F238E27FC236}">
              <a16:creationId xmlns:a16="http://schemas.microsoft.com/office/drawing/2014/main" id="{39AF6BCD-F907-481C-9EA1-BA7D6511BBDC}"/>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0</xdr:rowOff>
    </xdr:from>
    <xdr:to>
      <xdr:col>116</xdr:col>
      <xdr:colOff>62864</xdr:colOff>
      <xdr:row>86</xdr:row>
      <xdr:rowOff>85089</xdr:rowOff>
    </xdr:to>
    <xdr:cxnSp macro="">
      <xdr:nvCxnSpPr>
        <xdr:cNvPr id="460" name="直線コネクタ 459">
          <a:extLst>
            <a:ext uri="{FF2B5EF4-FFF2-40B4-BE49-F238E27FC236}">
              <a16:creationId xmlns:a16="http://schemas.microsoft.com/office/drawing/2014/main" id="{9EFCD25F-C147-4F87-931F-69132FD28012}"/>
            </a:ext>
          </a:extLst>
        </xdr:cNvPr>
        <xdr:cNvCxnSpPr/>
      </xdr:nvCxnSpPr>
      <xdr:spPr>
        <a:xfrm flipV="1">
          <a:off x="19947254" y="13373100"/>
          <a:ext cx="0" cy="1458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88916</xdr:rowOff>
    </xdr:from>
    <xdr:ext cx="469744" cy="259045"/>
    <xdr:sp macro="" textlink="">
      <xdr:nvSpPr>
        <xdr:cNvPr id="461" name="【消防施設】&#10;一人当たり面積最小値テキスト">
          <a:extLst>
            <a:ext uri="{FF2B5EF4-FFF2-40B4-BE49-F238E27FC236}">
              <a16:creationId xmlns:a16="http://schemas.microsoft.com/office/drawing/2014/main" id="{70F79C9A-30B3-4FD0-919D-01419C484C50}"/>
            </a:ext>
          </a:extLst>
        </xdr:cNvPr>
        <xdr:cNvSpPr txBox="1"/>
      </xdr:nvSpPr>
      <xdr:spPr>
        <a:xfrm>
          <a:off x="19985990" y="14837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85089</xdr:rowOff>
    </xdr:from>
    <xdr:to>
      <xdr:col>116</xdr:col>
      <xdr:colOff>152400</xdr:colOff>
      <xdr:row>86</xdr:row>
      <xdr:rowOff>85089</xdr:rowOff>
    </xdr:to>
    <xdr:cxnSp macro="">
      <xdr:nvCxnSpPr>
        <xdr:cNvPr id="462" name="直線コネクタ 461">
          <a:extLst>
            <a:ext uri="{FF2B5EF4-FFF2-40B4-BE49-F238E27FC236}">
              <a16:creationId xmlns:a16="http://schemas.microsoft.com/office/drawing/2014/main" id="{DAC2A18C-781F-4272-8D5C-AFEFE0CF59A0}"/>
            </a:ext>
          </a:extLst>
        </xdr:cNvPr>
        <xdr:cNvCxnSpPr/>
      </xdr:nvCxnSpPr>
      <xdr:spPr>
        <a:xfrm>
          <a:off x="19885660" y="148316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118127</xdr:rowOff>
    </xdr:from>
    <xdr:ext cx="469744" cy="259045"/>
    <xdr:sp macro="" textlink="">
      <xdr:nvSpPr>
        <xdr:cNvPr id="463" name="【消防施設】&#10;一人当たり面積最大値テキスト">
          <a:extLst>
            <a:ext uri="{FF2B5EF4-FFF2-40B4-BE49-F238E27FC236}">
              <a16:creationId xmlns:a16="http://schemas.microsoft.com/office/drawing/2014/main" id="{FC18BAA6-40B4-43F3-B60D-EE85C358576E}"/>
            </a:ext>
          </a:extLst>
        </xdr:cNvPr>
        <xdr:cNvSpPr txBox="1"/>
      </xdr:nvSpPr>
      <xdr:spPr>
        <a:xfrm>
          <a:off x="19985990" y="13150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0</xdr:rowOff>
    </xdr:from>
    <xdr:to>
      <xdr:col>116</xdr:col>
      <xdr:colOff>152400</xdr:colOff>
      <xdr:row>78</xdr:row>
      <xdr:rowOff>0</xdr:rowOff>
    </xdr:to>
    <xdr:cxnSp macro="">
      <xdr:nvCxnSpPr>
        <xdr:cNvPr id="464" name="直線コネクタ 463">
          <a:extLst>
            <a:ext uri="{FF2B5EF4-FFF2-40B4-BE49-F238E27FC236}">
              <a16:creationId xmlns:a16="http://schemas.microsoft.com/office/drawing/2014/main" id="{C0FA719D-F868-4AC9-815C-3B4E57002001}"/>
            </a:ext>
          </a:extLst>
        </xdr:cNvPr>
        <xdr:cNvCxnSpPr/>
      </xdr:nvCxnSpPr>
      <xdr:spPr>
        <a:xfrm>
          <a:off x="19885660" y="133731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10177</xdr:rowOff>
    </xdr:from>
    <xdr:ext cx="469744" cy="259045"/>
    <xdr:sp macro="" textlink="">
      <xdr:nvSpPr>
        <xdr:cNvPr id="465" name="【消防施設】&#10;一人当たり面積平均値テキスト">
          <a:extLst>
            <a:ext uri="{FF2B5EF4-FFF2-40B4-BE49-F238E27FC236}">
              <a16:creationId xmlns:a16="http://schemas.microsoft.com/office/drawing/2014/main" id="{654D6C76-0770-4B2B-B2D7-07D2A6235A4D}"/>
            </a:ext>
          </a:extLst>
        </xdr:cNvPr>
        <xdr:cNvSpPr txBox="1"/>
      </xdr:nvSpPr>
      <xdr:spPr>
        <a:xfrm>
          <a:off x="19985990" y="144138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466" name="フローチャート: 判断 465">
          <a:extLst>
            <a:ext uri="{FF2B5EF4-FFF2-40B4-BE49-F238E27FC236}">
              <a16:creationId xmlns:a16="http://schemas.microsoft.com/office/drawing/2014/main" id="{275EBC7F-F3F5-43DE-927F-4A93DCA427FB}"/>
            </a:ext>
          </a:extLst>
        </xdr:cNvPr>
        <xdr:cNvSpPr/>
      </xdr:nvSpPr>
      <xdr:spPr>
        <a:xfrm>
          <a:off x="19904710" y="145624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168911</xdr:rowOff>
    </xdr:from>
    <xdr:to>
      <xdr:col>112</xdr:col>
      <xdr:colOff>38100</xdr:colOff>
      <xdr:row>85</xdr:row>
      <xdr:rowOff>99061</xdr:rowOff>
    </xdr:to>
    <xdr:sp macro="" textlink="">
      <xdr:nvSpPr>
        <xdr:cNvPr id="467" name="フローチャート: 判断 466">
          <a:extLst>
            <a:ext uri="{FF2B5EF4-FFF2-40B4-BE49-F238E27FC236}">
              <a16:creationId xmlns:a16="http://schemas.microsoft.com/office/drawing/2014/main" id="{3000BDA7-163C-4C7A-8402-1CC754C41E75}"/>
            </a:ext>
          </a:extLst>
        </xdr:cNvPr>
        <xdr:cNvSpPr/>
      </xdr:nvSpPr>
      <xdr:spPr>
        <a:xfrm>
          <a:off x="19161760" y="14574521"/>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1270</xdr:rowOff>
    </xdr:from>
    <xdr:to>
      <xdr:col>107</xdr:col>
      <xdr:colOff>101600</xdr:colOff>
      <xdr:row>85</xdr:row>
      <xdr:rowOff>102870</xdr:rowOff>
    </xdr:to>
    <xdr:sp macro="" textlink="">
      <xdr:nvSpPr>
        <xdr:cNvPr id="468" name="フローチャート: 判断 467">
          <a:extLst>
            <a:ext uri="{FF2B5EF4-FFF2-40B4-BE49-F238E27FC236}">
              <a16:creationId xmlns:a16="http://schemas.microsoft.com/office/drawing/2014/main" id="{9FC43248-6A70-4311-A1D5-F6A5CEEAAA84}"/>
            </a:ext>
          </a:extLst>
        </xdr:cNvPr>
        <xdr:cNvSpPr/>
      </xdr:nvSpPr>
      <xdr:spPr>
        <a:xfrm>
          <a:off x="18345150" y="1457452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2539</xdr:rowOff>
    </xdr:from>
    <xdr:to>
      <xdr:col>102</xdr:col>
      <xdr:colOff>165100</xdr:colOff>
      <xdr:row>85</xdr:row>
      <xdr:rowOff>104139</xdr:rowOff>
    </xdr:to>
    <xdr:sp macro="" textlink="">
      <xdr:nvSpPr>
        <xdr:cNvPr id="469" name="フローチャート: 判断 468">
          <a:extLst>
            <a:ext uri="{FF2B5EF4-FFF2-40B4-BE49-F238E27FC236}">
              <a16:creationId xmlns:a16="http://schemas.microsoft.com/office/drawing/2014/main" id="{54B23BB9-58B9-4609-A2E3-C7B417238AE6}"/>
            </a:ext>
          </a:extLst>
        </xdr:cNvPr>
        <xdr:cNvSpPr/>
      </xdr:nvSpPr>
      <xdr:spPr>
        <a:xfrm>
          <a:off x="17547590" y="14575789"/>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0</xdr:rowOff>
    </xdr:from>
    <xdr:to>
      <xdr:col>98</xdr:col>
      <xdr:colOff>38100</xdr:colOff>
      <xdr:row>85</xdr:row>
      <xdr:rowOff>101600</xdr:rowOff>
    </xdr:to>
    <xdr:sp macro="" textlink="">
      <xdr:nvSpPr>
        <xdr:cNvPr id="470" name="フローチャート: 判断 469">
          <a:extLst>
            <a:ext uri="{FF2B5EF4-FFF2-40B4-BE49-F238E27FC236}">
              <a16:creationId xmlns:a16="http://schemas.microsoft.com/office/drawing/2014/main" id="{7AA1DDF5-BCC6-408C-9985-F995F70707EA}"/>
            </a:ext>
          </a:extLst>
        </xdr:cNvPr>
        <xdr:cNvSpPr/>
      </xdr:nvSpPr>
      <xdr:spPr>
        <a:xfrm>
          <a:off x="16761460" y="145732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71" name="テキスト ボックス 470">
          <a:extLst>
            <a:ext uri="{FF2B5EF4-FFF2-40B4-BE49-F238E27FC236}">
              <a16:creationId xmlns:a16="http://schemas.microsoft.com/office/drawing/2014/main" id="{E2E49803-9DDC-4E85-89ED-CA00E849A451}"/>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72" name="テキスト ボックス 471">
          <a:extLst>
            <a:ext uri="{FF2B5EF4-FFF2-40B4-BE49-F238E27FC236}">
              <a16:creationId xmlns:a16="http://schemas.microsoft.com/office/drawing/2014/main" id="{33622DAD-D84F-4B35-B8E3-389596C3B885}"/>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73" name="テキスト ボックス 472">
          <a:extLst>
            <a:ext uri="{FF2B5EF4-FFF2-40B4-BE49-F238E27FC236}">
              <a16:creationId xmlns:a16="http://schemas.microsoft.com/office/drawing/2014/main" id="{89A02973-45EB-4F26-A3EF-1D558FC61F7E}"/>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74" name="テキスト ボックス 473">
          <a:extLst>
            <a:ext uri="{FF2B5EF4-FFF2-40B4-BE49-F238E27FC236}">
              <a16:creationId xmlns:a16="http://schemas.microsoft.com/office/drawing/2014/main" id="{952571CA-A135-428F-91B0-9C1E4963F743}"/>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75" name="テキスト ボックス 474">
          <a:extLst>
            <a:ext uri="{FF2B5EF4-FFF2-40B4-BE49-F238E27FC236}">
              <a16:creationId xmlns:a16="http://schemas.microsoft.com/office/drawing/2014/main" id="{4BA3321A-BC8D-46A0-880F-C5108132E3E7}"/>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144780</xdr:rowOff>
    </xdr:from>
    <xdr:to>
      <xdr:col>116</xdr:col>
      <xdr:colOff>114300</xdr:colOff>
      <xdr:row>86</xdr:row>
      <xdr:rowOff>74930</xdr:rowOff>
    </xdr:to>
    <xdr:sp macro="" textlink="">
      <xdr:nvSpPr>
        <xdr:cNvPr id="476" name="楕円 475">
          <a:extLst>
            <a:ext uri="{FF2B5EF4-FFF2-40B4-BE49-F238E27FC236}">
              <a16:creationId xmlns:a16="http://schemas.microsoft.com/office/drawing/2014/main" id="{E702DD10-CF52-4AB8-806B-9741F5E1F916}"/>
            </a:ext>
          </a:extLst>
        </xdr:cNvPr>
        <xdr:cNvSpPr/>
      </xdr:nvSpPr>
      <xdr:spPr>
        <a:xfrm>
          <a:off x="19904710" y="1471612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59707</xdr:rowOff>
    </xdr:from>
    <xdr:ext cx="469744" cy="259045"/>
    <xdr:sp macro="" textlink="">
      <xdr:nvSpPr>
        <xdr:cNvPr id="477" name="【消防施設】&#10;一人当たり面積該当値テキスト">
          <a:extLst>
            <a:ext uri="{FF2B5EF4-FFF2-40B4-BE49-F238E27FC236}">
              <a16:creationId xmlns:a16="http://schemas.microsoft.com/office/drawing/2014/main" id="{356FC2FD-203E-4187-AA2F-176C93E14344}"/>
            </a:ext>
          </a:extLst>
        </xdr:cNvPr>
        <xdr:cNvSpPr txBox="1"/>
      </xdr:nvSpPr>
      <xdr:spPr>
        <a:xfrm>
          <a:off x="19985990" y="14629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147320</xdr:rowOff>
    </xdr:from>
    <xdr:to>
      <xdr:col>112</xdr:col>
      <xdr:colOff>38100</xdr:colOff>
      <xdr:row>86</xdr:row>
      <xdr:rowOff>77470</xdr:rowOff>
    </xdr:to>
    <xdr:sp macro="" textlink="">
      <xdr:nvSpPr>
        <xdr:cNvPr id="478" name="楕円 477">
          <a:extLst>
            <a:ext uri="{FF2B5EF4-FFF2-40B4-BE49-F238E27FC236}">
              <a16:creationId xmlns:a16="http://schemas.microsoft.com/office/drawing/2014/main" id="{FF8A2456-4B64-4B45-8F37-A4B2F30D7C8F}"/>
            </a:ext>
          </a:extLst>
        </xdr:cNvPr>
        <xdr:cNvSpPr/>
      </xdr:nvSpPr>
      <xdr:spPr>
        <a:xfrm>
          <a:off x="19161760" y="1471866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24130</xdr:rowOff>
    </xdr:from>
    <xdr:to>
      <xdr:col>116</xdr:col>
      <xdr:colOff>63500</xdr:colOff>
      <xdr:row>86</xdr:row>
      <xdr:rowOff>26670</xdr:rowOff>
    </xdr:to>
    <xdr:cxnSp macro="">
      <xdr:nvCxnSpPr>
        <xdr:cNvPr id="479" name="直線コネクタ 478">
          <a:extLst>
            <a:ext uri="{FF2B5EF4-FFF2-40B4-BE49-F238E27FC236}">
              <a16:creationId xmlns:a16="http://schemas.microsoft.com/office/drawing/2014/main" id="{BC541B53-2A50-4469-B620-61E88994BEF5}"/>
            </a:ext>
          </a:extLst>
        </xdr:cNvPr>
        <xdr:cNvCxnSpPr/>
      </xdr:nvCxnSpPr>
      <xdr:spPr>
        <a:xfrm flipV="1">
          <a:off x="19204940" y="14765020"/>
          <a:ext cx="742950" cy="4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144780</xdr:rowOff>
    </xdr:from>
    <xdr:to>
      <xdr:col>107</xdr:col>
      <xdr:colOff>101600</xdr:colOff>
      <xdr:row>86</xdr:row>
      <xdr:rowOff>74930</xdr:rowOff>
    </xdr:to>
    <xdr:sp macro="" textlink="">
      <xdr:nvSpPr>
        <xdr:cNvPr id="480" name="楕円 479">
          <a:extLst>
            <a:ext uri="{FF2B5EF4-FFF2-40B4-BE49-F238E27FC236}">
              <a16:creationId xmlns:a16="http://schemas.microsoft.com/office/drawing/2014/main" id="{2AD42E01-62A8-4D64-A099-A768D6768412}"/>
            </a:ext>
          </a:extLst>
        </xdr:cNvPr>
        <xdr:cNvSpPr/>
      </xdr:nvSpPr>
      <xdr:spPr>
        <a:xfrm>
          <a:off x="18345150" y="1471612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24130</xdr:rowOff>
    </xdr:from>
    <xdr:to>
      <xdr:col>111</xdr:col>
      <xdr:colOff>177800</xdr:colOff>
      <xdr:row>86</xdr:row>
      <xdr:rowOff>26670</xdr:rowOff>
    </xdr:to>
    <xdr:cxnSp macro="">
      <xdr:nvCxnSpPr>
        <xdr:cNvPr id="481" name="直線コネクタ 480">
          <a:extLst>
            <a:ext uri="{FF2B5EF4-FFF2-40B4-BE49-F238E27FC236}">
              <a16:creationId xmlns:a16="http://schemas.microsoft.com/office/drawing/2014/main" id="{EB336D70-E9E4-4065-B9FF-ED1D0F6217C9}"/>
            </a:ext>
          </a:extLst>
        </xdr:cNvPr>
        <xdr:cNvCxnSpPr/>
      </xdr:nvCxnSpPr>
      <xdr:spPr>
        <a:xfrm>
          <a:off x="18399760" y="14765020"/>
          <a:ext cx="805180" cy="4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157480</xdr:rowOff>
    </xdr:from>
    <xdr:to>
      <xdr:col>102</xdr:col>
      <xdr:colOff>165100</xdr:colOff>
      <xdr:row>86</xdr:row>
      <xdr:rowOff>87630</xdr:rowOff>
    </xdr:to>
    <xdr:sp macro="" textlink="">
      <xdr:nvSpPr>
        <xdr:cNvPr id="482" name="楕円 481">
          <a:extLst>
            <a:ext uri="{FF2B5EF4-FFF2-40B4-BE49-F238E27FC236}">
              <a16:creationId xmlns:a16="http://schemas.microsoft.com/office/drawing/2014/main" id="{C8D279AE-5698-49FC-9171-6130E39BD952}"/>
            </a:ext>
          </a:extLst>
        </xdr:cNvPr>
        <xdr:cNvSpPr/>
      </xdr:nvSpPr>
      <xdr:spPr>
        <a:xfrm>
          <a:off x="17547590" y="1473263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24130</xdr:rowOff>
    </xdr:from>
    <xdr:to>
      <xdr:col>107</xdr:col>
      <xdr:colOff>50800</xdr:colOff>
      <xdr:row>86</xdr:row>
      <xdr:rowOff>36830</xdr:rowOff>
    </xdr:to>
    <xdr:cxnSp macro="">
      <xdr:nvCxnSpPr>
        <xdr:cNvPr id="483" name="直線コネクタ 482">
          <a:extLst>
            <a:ext uri="{FF2B5EF4-FFF2-40B4-BE49-F238E27FC236}">
              <a16:creationId xmlns:a16="http://schemas.microsoft.com/office/drawing/2014/main" id="{5467C1A1-C262-47C4-9BC6-57E9C8A17CF2}"/>
            </a:ext>
          </a:extLst>
        </xdr:cNvPr>
        <xdr:cNvCxnSpPr/>
      </xdr:nvCxnSpPr>
      <xdr:spPr>
        <a:xfrm flipV="1">
          <a:off x="17602200" y="14765020"/>
          <a:ext cx="79756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156211</xdr:rowOff>
    </xdr:from>
    <xdr:to>
      <xdr:col>98</xdr:col>
      <xdr:colOff>38100</xdr:colOff>
      <xdr:row>86</xdr:row>
      <xdr:rowOff>86361</xdr:rowOff>
    </xdr:to>
    <xdr:sp macro="" textlink="">
      <xdr:nvSpPr>
        <xdr:cNvPr id="484" name="楕円 483">
          <a:extLst>
            <a:ext uri="{FF2B5EF4-FFF2-40B4-BE49-F238E27FC236}">
              <a16:creationId xmlns:a16="http://schemas.microsoft.com/office/drawing/2014/main" id="{D8CB99D7-588D-4E65-B7E7-0EA22B47FA4B}"/>
            </a:ext>
          </a:extLst>
        </xdr:cNvPr>
        <xdr:cNvSpPr/>
      </xdr:nvSpPr>
      <xdr:spPr>
        <a:xfrm>
          <a:off x="16761460" y="1473136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35561</xdr:rowOff>
    </xdr:from>
    <xdr:to>
      <xdr:col>102</xdr:col>
      <xdr:colOff>114300</xdr:colOff>
      <xdr:row>86</xdr:row>
      <xdr:rowOff>36830</xdr:rowOff>
    </xdr:to>
    <xdr:cxnSp macro="">
      <xdr:nvCxnSpPr>
        <xdr:cNvPr id="485" name="直線コネクタ 484">
          <a:extLst>
            <a:ext uri="{FF2B5EF4-FFF2-40B4-BE49-F238E27FC236}">
              <a16:creationId xmlns:a16="http://schemas.microsoft.com/office/drawing/2014/main" id="{3FBE6F73-1FC9-43A6-9C14-3F255384C375}"/>
            </a:ext>
          </a:extLst>
        </xdr:cNvPr>
        <xdr:cNvCxnSpPr/>
      </xdr:nvCxnSpPr>
      <xdr:spPr>
        <a:xfrm>
          <a:off x="16804640" y="14780261"/>
          <a:ext cx="79756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115588</xdr:rowOff>
    </xdr:from>
    <xdr:ext cx="469744" cy="259045"/>
    <xdr:sp macro="" textlink="">
      <xdr:nvSpPr>
        <xdr:cNvPr id="486" name="n_1aveValue【消防施設】&#10;一人当たり面積">
          <a:extLst>
            <a:ext uri="{FF2B5EF4-FFF2-40B4-BE49-F238E27FC236}">
              <a16:creationId xmlns:a16="http://schemas.microsoft.com/office/drawing/2014/main" id="{F8F390E8-C305-4990-A630-68CB14EB2741}"/>
            </a:ext>
          </a:extLst>
        </xdr:cNvPr>
        <xdr:cNvSpPr txBox="1"/>
      </xdr:nvSpPr>
      <xdr:spPr>
        <a:xfrm>
          <a:off x="18982132" y="14345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119397</xdr:rowOff>
    </xdr:from>
    <xdr:ext cx="469744" cy="259045"/>
    <xdr:sp macro="" textlink="">
      <xdr:nvSpPr>
        <xdr:cNvPr id="487" name="n_2aveValue【消防施設】&#10;一人当たり面積">
          <a:extLst>
            <a:ext uri="{FF2B5EF4-FFF2-40B4-BE49-F238E27FC236}">
              <a16:creationId xmlns:a16="http://schemas.microsoft.com/office/drawing/2014/main" id="{8F29FE5F-90A6-4319-BBB6-7BF8CDE0120B}"/>
            </a:ext>
          </a:extLst>
        </xdr:cNvPr>
        <xdr:cNvSpPr txBox="1"/>
      </xdr:nvSpPr>
      <xdr:spPr>
        <a:xfrm>
          <a:off x="18182032" y="14351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120666</xdr:rowOff>
    </xdr:from>
    <xdr:ext cx="469744" cy="259045"/>
    <xdr:sp macro="" textlink="">
      <xdr:nvSpPr>
        <xdr:cNvPr id="488" name="n_3aveValue【消防施設】&#10;一人当たり面積">
          <a:extLst>
            <a:ext uri="{FF2B5EF4-FFF2-40B4-BE49-F238E27FC236}">
              <a16:creationId xmlns:a16="http://schemas.microsoft.com/office/drawing/2014/main" id="{1CB4447C-CFFC-4F30-8192-3576D199EC96}"/>
            </a:ext>
          </a:extLst>
        </xdr:cNvPr>
        <xdr:cNvSpPr txBox="1"/>
      </xdr:nvSpPr>
      <xdr:spPr>
        <a:xfrm>
          <a:off x="17384472" y="14352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118127</xdr:rowOff>
    </xdr:from>
    <xdr:ext cx="469744" cy="259045"/>
    <xdr:sp macro="" textlink="">
      <xdr:nvSpPr>
        <xdr:cNvPr id="489" name="n_4aveValue【消防施設】&#10;一人当たり面積">
          <a:extLst>
            <a:ext uri="{FF2B5EF4-FFF2-40B4-BE49-F238E27FC236}">
              <a16:creationId xmlns:a16="http://schemas.microsoft.com/office/drawing/2014/main" id="{47D29310-5858-4ED6-9A1F-5740A17879D5}"/>
            </a:ext>
          </a:extLst>
        </xdr:cNvPr>
        <xdr:cNvSpPr txBox="1"/>
      </xdr:nvSpPr>
      <xdr:spPr>
        <a:xfrm>
          <a:off x="16588817" y="14350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68597</xdr:rowOff>
    </xdr:from>
    <xdr:ext cx="469744" cy="259045"/>
    <xdr:sp macro="" textlink="">
      <xdr:nvSpPr>
        <xdr:cNvPr id="490" name="n_1mainValue【消防施設】&#10;一人当たり面積">
          <a:extLst>
            <a:ext uri="{FF2B5EF4-FFF2-40B4-BE49-F238E27FC236}">
              <a16:creationId xmlns:a16="http://schemas.microsoft.com/office/drawing/2014/main" id="{B39E1D17-ACA4-4231-BB10-17A6D8BF9BA5}"/>
            </a:ext>
          </a:extLst>
        </xdr:cNvPr>
        <xdr:cNvSpPr txBox="1"/>
      </xdr:nvSpPr>
      <xdr:spPr>
        <a:xfrm>
          <a:off x="18982132" y="14811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66057</xdr:rowOff>
    </xdr:from>
    <xdr:ext cx="469744" cy="259045"/>
    <xdr:sp macro="" textlink="">
      <xdr:nvSpPr>
        <xdr:cNvPr id="491" name="n_2mainValue【消防施設】&#10;一人当たり面積">
          <a:extLst>
            <a:ext uri="{FF2B5EF4-FFF2-40B4-BE49-F238E27FC236}">
              <a16:creationId xmlns:a16="http://schemas.microsoft.com/office/drawing/2014/main" id="{64350D88-D30D-44AB-A054-FCF388F2E63C}"/>
            </a:ext>
          </a:extLst>
        </xdr:cNvPr>
        <xdr:cNvSpPr txBox="1"/>
      </xdr:nvSpPr>
      <xdr:spPr>
        <a:xfrm>
          <a:off x="18182032" y="14808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78757</xdr:rowOff>
    </xdr:from>
    <xdr:ext cx="469744" cy="259045"/>
    <xdr:sp macro="" textlink="">
      <xdr:nvSpPr>
        <xdr:cNvPr id="492" name="n_3mainValue【消防施設】&#10;一人当たり面積">
          <a:extLst>
            <a:ext uri="{FF2B5EF4-FFF2-40B4-BE49-F238E27FC236}">
              <a16:creationId xmlns:a16="http://schemas.microsoft.com/office/drawing/2014/main" id="{9D4A3468-A507-4FD7-8E8A-8A3DB3DF8192}"/>
            </a:ext>
          </a:extLst>
        </xdr:cNvPr>
        <xdr:cNvSpPr txBox="1"/>
      </xdr:nvSpPr>
      <xdr:spPr>
        <a:xfrm>
          <a:off x="17384472" y="14823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77488</xdr:rowOff>
    </xdr:from>
    <xdr:ext cx="469744" cy="259045"/>
    <xdr:sp macro="" textlink="">
      <xdr:nvSpPr>
        <xdr:cNvPr id="493" name="n_4mainValue【消防施設】&#10;一人当たり面積">
          <a:extLst>
            <a:ext uri="{FF2B5EF4-FFF2-40B4-BE49-F238E27FC236}">
              <a16:creationId xmlns:a16="http://schemas.microsoft.com/office/drawing/2014/main" id="{00799BD2-9246-408E-87CE-58E9F692DBB9}"/>
            </a:ext>
          </a:extLst>
        </xdr:cNvPr>
        <xdr:cNvSpPr txBox="1"/>
      </xdr:nvSpPr>
      <xdr:spPr>
        <a:xfrm>
          <a:off x="16588817" y="14822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94" name="正方形/長方形 493">
          <a:extLst>
            <a:ext uri="{FF2B5EF4-FFF2-40B4-BE49-F238E27FC236}">
              <a16:creationId xmlns:a16="http://schemas.microsoft.com/office/drawing/2014/main" id="{60D5BC32-6D66-4022-AA49-51530736768A}"/>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95" name="正方形/長方形 494">
          <a:extLst>
            <a:ext uri="{FF2B5EF4-FFF2-40B4-BE49-F238E27FC236}">
              <a16:creationId xmlns:a16="http://schemas.microsoft.com/office/drawing/2014/main" id="{62B1DE42-114A-4A57-92A5-56ED762649F0}"/>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96" name="正方形/長方形 495">
          <a:extLst>
            <a:ext uri="{FF2B5EF4-FFF2-40B4-BE49-F238E27FC236}">
              <a16:creationId xmlns:a16="http://schemas.microsoft.com/office/drawing/2014/main" id="{15D90C0A-2F34-4C12-A87A-D4975AC47DF9}"/>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97" name="正方形/長方形 496">
          <a:extLst>
            <a:ext uri="{FF2B5EF4-FFF2-40B4-BE49-F238E27FC236}">
              <a16:creationId xmlns:a16="http://schemas.microsoft.com/office/drawing/2014/main" id="{B963318A-856E-48CD-98DE-1F7B484ABD52}"/>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98" name="正方形/長方形 497">
          <a:extLst>
            <a:ext uri="{FF2B5EF4-FFF2-40B4-BE49-F238E27FC236}">
              <a16:creationId xmlns:a16="http://schemas.microsoft.com/office/drawing/2014/main" id="{53388E5B-9436-4B1B-ACD8-D8D846BBC618}"/>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99" name="正方形/長方形 498">
          <a:extLst>
            <a:ext uri="{FF2B5EF4-FFF2-40B4-BE49-F238E27FC236}">
              <a16:creationId xmlns:a16="http://schemas.microsoft.com/office/drawing/2014/main" id="{BE2538DF-0208-4213-9BC6-AF0A2AE1976C}"/>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00" name="正方形/長方形 499">
          <a:extLst>
            <a:ext uri="{FF2B5EF4-FFF2-40B4-BE49-F238E27FC236}">
              <a16:creationId xmlns:a16="http://schemas.microsoft.com/office/drawing/2014/main" id="{7FEE2169-672A-49FB-94FC-6D98BBA4E3B4}"/>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01" name="正方形/長方形 500">
          <a:extLst>
            <a:ext uri="{FF2B5EF4-FFF2-40B4-BE49-F238E27FC236}">
              <a16:creationId xmlns:a16="http://schemas.microsoft.com/office/drawing/2014/main" id="{C2858CBB-7390-476A-8BBB-6C4ABB580C9D}"/>
            </a:ext>
          </a:extLst>
        </xdr:cNvPr>
        <xdr:cNvSpPr/>
      </xdr:nvSpPr>
      <xdr:spPr>
        <a:xfrm>
          <a:off x="1120394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502" name="正方形/長方形 501">
          <a:extLst>
            <a:ext uri="{FF2B5EF4-FFF2-40B4-BE49-F238E27FC236}">
              <a16:creationId xmlns:a16="http://schemas.microsoft.com/office/drawing/2014/main" id="{DD3BFFBF-1C22-438F-907D-310CD9DBCB5D}"/>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03" name="正方形/長方形 502">
          <a:extLst>
            <a:ext uri="{FF2B5EF4-FFF2-40B4-BE49-F238E27FC236}">
              <a16:creationId xmlns:a16="http://schemas.microsoft.com/office/drawing/2014/main" id="{E521614F-B5B8-4DFB-B6C4-83EFEC40187E}"/>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04" name="正方形/長方形 503">
          <a:extLst>
            <a:ext uri="{FF2B5EF4-FFF2-40B4-BE49-F238E27FC236}">
              <a16:creationId xmlns:a16="http://schemas.microsoft.com/office/drawing/2014/main" id="{442399AB-06D4-47EC-A38E-599F3044E205}"/>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05" name="正方形/長方形 504">
          <a:extLst>
            <a:ext uri="{FF2B5EF4-FFF2-40B4-BE49-F238E27FC236}">
              <a16:creationId xmlns:a16="http://schemas.microsoft.com/office/drawing/2014/main" id="{AAE339D9-2FA2-4F57-878E-A23B6F9E891B}"/>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06" name="正方形/長方形 505">
          <a:extLst>
            <a:ext uri="{FF2B5EF4-FFF2-40B4-BE49-F238E27FC236}">
              <a16:creationId xmlns:a16="http://schemas.microsoft.com/office/drawing/2014/main" id="{FE45817E-76BF-492A-A7DA-C33B3B19E3F8}"/>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07" name="正方形/長方形 506">
          <a:extLst>
            <a:ext uri="{FF2B5EF4-FFF2-40B4-BE49-F238E27FC236}">
              <a16:creationId xmlns:a16="http://schemas.microsoft.com/office/drawing/2014/main" id="{451233B2-F711-4C30-AE90-DBA2569B191D}"/>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08" name="正方形/長方形 507">
          <a:extLst>
            <a:ext uri="{FF2B5EF4-FFF2-40B4-BE49-F238E27FC236}">
              <a16:creationId xmlns:a16="http://schemas.microsoft.com/office/drawing/2014/main" id="{8BC0F6B7-E48B-49BE-81B6-F2B2C4031CE3}"/>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09" name="正方形/長方形 508">
          <a:extLst>
            <a:ext uri="{FF2B5EF4-FFF2-40B4-BE49-F238E27FC236}">
              <a16:creationId xmlns:a16="http://schemas.microsoft.com/office/drawing/2014/main" id="{BE733460-7147-4FE1-A296-7E3A2E933F39}"/>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10" name="テキスト ボックス 509">
          <a:extLst>
            <a:ext uri="{FF2B5EF4-FFF2-40B4-BE49-F238E27FC236}">
              <a16:creationId xmlns:a16="http://schemas.microsoft.com/office/drawing/2014/main" id="{BED6068D-8176-492B-9996-7607A8E873B3}"/>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11" name="直線コネクタ 510">
          <a:extLst>
            <a:ext uri="{FF2B5EF4-FFF2-40B4-BE49-F238E27FC236}">
              <a16:creationId xmlns:a16="http://schemas.microsoft.com/office/drawing/2014/main" id="{C9D6DE1F-B7F8-4866-A1E3-4DEBD9C108FE}"/>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512" name="テキスト ボックス 511">
          <a:extLst>
            <a:ext uri="{FF2B5EF4-FFF2-40B4-BE49-F238E27FC236}">
              <a16:creationId xmlns:a16="http://schemas.microsoft.com/office/drawing/2014/main" id="{39BB84E6-8747-4337-AA5B-E8D6C03A9D04}"/>
            </a:ext>
          </a:extLst>
        </xdr:cNvPr>
        <xdr:cNvSpPr txBox="1"/>
      </xdr:nvSpPr>
      <xdr:spPr>
        <a:xfrm>
          <a:off x="160472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513" name="直線コネクタ 512">
          <a:extLst>
            <a:ext uri="{FF2B5EF4-FFF2-40B4-BE49-F238E27FC236}">
              <a16:creationId xmlns:a16="http://schemas.microsoft.com/office/drawing/2014/main" id="{9952F545-6180-434A-93CA-2CE1E7563F3E}"/>
            </a:ext>
          </a:extLst>
        </xdr:cNvPr>
        <xdr:cNvCxnSpPr/>
      </xdr:nvCxnSpPr>
      <xdr:spPr>
        <a:xfrm>
          <a:off x="1645920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514" name="テキスト ボックス 513">
          <a:extLst>
            <a:ext uri="{FF2B5EF4-FFF2-40B4-BE49-F238E27FC236}">
              <a16:creationId xmlns:a16="http://schemas.microsoft.com/office/drawing/2014/main" id="{2A481AA3-D1D7-4004-89E4-458C1D681609}"/>
            </a:ext>
          </a:extLst>
        </xdr:cNvPr>
        <xdr:cNvSpPr txBox="1"/>
      </xdr:nvSpPr>
      <xdr:spPr>
        <a:xfrm>
          <a:off x="16047266"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515" name="直線コネクタ 514">
          <a:extLst>
            <a:ext uri="{FF2B5EF4-FFF2-40B4-BE49-F238E27FC236}">
              <a16:creationId xmlns:a16="http://schemas.microsoft.com/office/drawing/2014/main" id="{87CDDED3-9ACB-4101-AD9F-8E1215D4C1AB}"/>
            </a:ext>
          </a:extLst>
        </xdr:cNvPr>
        <xdr:cNvCxnSpPr/>
      </xdr:nvCxnSpPr>
      <xdr:spPr>
        <a:xfrm>
          <a:off x="1645920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516" name="テキスト ボックス 515">
          <a:extLst>
            <a:ext uri="{FF2B5EF4-FFF2-40B4-BE49-F238E27FC236}">
              <a16:creationId xmlns:a16="http://schemas.microsoft.com/office/drawing/2014/main" id="{197B5C3C-BD52-42DA-B5A1-1EE1F6031ABF}"/>
            </a:ext>
          </a:extLst>
        </xdr:cNvPr>
        <xdr:cNvSpPr txBox="1"/>
      </xdr:nvSpPr>
      <xdr:spPr>
        <a:xfrm>
          <a:off x="16047266" y="1799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517" name="直線コネクタ 516">
          <a:extLst>
            <a:ext uri="{FF2B5EF4-FFF2-40B4-BE49-F238E27FC236}">
              <a16:creationId xmlns:a16="http://schemas.microsoft.com/office/drawing/2014/main" id="{38D9CB10-F79E-4695-A7CD-F32542C37816}"/>
            </a:ext>
          </a:extLst>
        </xdr:cNvPr>
        <xdr:cNvCxnSpPr/>
      </xdr:nvCxnSpPr>
      <xdr:spPr>
        <a:xfrm>
          <a:off x="1645920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518" name="テキスト ボックス 517">
          <a:extLst>
            <a:ext uri="{FF2B5EF4-FFF2-40B4-BE49-F238E27FC236}">
              <a16:creationId xmlns:a16="http://schemas.microsoft.com/office/drawing/2014/main" id="{E46C089B-05C2-4DB6-807C-4F95E1B1B6C8}"/>
            </a:ext>
          </a:extLst>
        </xdr:cNvPr>
        <xdr:cNvSpPr txBox="1"/>
      </xdr:nvSpPr>
      <xdr:spPr>
        <a:xfrm>
          <a:off x="16047266" y="1753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519" name="直線コネクタ 518">
          <a:extLst>
            <a:ext uri="{FF2B5EF4-FFF2-40B4-BE49-F238E27FC236}">
              <a16:creationId xmlns:a16="http://schemas.microsoft.com/office/drawing/2014/main" id="{D445F324-AB94-45FC-8205-0C61C5F61BBB}"/>
            </a:ext>
          </a:extLst>
        </xdr:cNvPr>
        <xdr:cNvCxnSpPr/>
      </xdr:nvCxnSpPr>
      <xdr:spPr>
        <a:xfrm>
          <a:off x="1645920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520" name="テキスト ボックス 519">
          <a:extLst>
            <a:ext uri="{FF2B5EF4-FFF2-40B4-BE49-F238E27FC236}">
              <a16:creationId xmlns:a16="http://schemas.microsoft.com/office/drawing/2014/main" id="{661B2140-97C8-4E51-B403-76502F0FD110}"/>
            </a:ext>
          </a:extLst>
        </xdr:cNvPr>
        <xdr:cNvSpPr txBox="1"/>
      </xdr:nvSpPr>
      <xdr:spPr>
        <a:xfrm>
          <a:off x="16047266" y="1707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21" name="直線コネクタ 520">
          <a:extLst>
            <a:ext uri="{FF2B5EF4-FFF2-40B4-BE49-F238E27FC236}">
              <a16:creationId xmlns:a16="http://schemas.microsoft.com/office/drawing/2014/main" id="{D6BC3416-08B9-4C6D-B474-F96941771333}"/>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22" name="テキスト ボックス 521">
          <a:extLst>
            <a:ext uri="{FF2B5EF4-FFF2-40B4-BE49-F238E27FC236}">
              <a16:creationId xmlns:a16="http://schemas.microsoft.com/office/drawing/2014/main" id="{4FF68B06-83C7-4A31-9FE0-DE2C36B56659}"/>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23" name="【庁舎】&#10;一人当たり面積グラフ枠">
          <a:extLst>
            <a:ext uri="{FF2B5EF4-FFF2-40B4-BE49-F238E27FC236}">
              <a16:creationId xmlns:a16="http://schemas.microsoft.com/office/drawing/2014/main" id="{5E5752E0-DDE6-4B2D-A1D1-7F683A8EECFB}"/>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28194</xdr:rowOff>
    </xdr:from>
    <xdr:to>
      <xdr:col>116</xdr:col>
      <xdr:colOff>62864</xdr:colOff>
      <xdr:row>108</xdr:row>
      <xdr:rowOff>158496</xdr:rowOff>
    </xdr:to>
    <xdr:cxnSp macro="">
      <xdr:nvCxnSpPr>
        <xdr:cNvPr id="524" name="直線コネクタ 523">
          <a:extLst>
            <a:ext uri="{FF2B5EF4-FFF2-40B4-BE49-F238E27FC236}">
              <a16:creationId xmlns:a16="http://schemas.microsoft.com/office/drawing/2014/main" id="{47712A8D-BC64-4C7C-B6F7-0627BE4F08BC}"/>
            </a:ext>
          </a:extLst>
        </xdr:cNvPr>
        <xdr:cNvCxnSpPr/>
      </xdr:nvCxnSpPr>
      <xdr:spPr>
        <a:xfrm flipV="1">
          <a:off x="19947254" y="17342739"/>
          <a:ext cx="0" cy="13342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162323</xdr:rowOff>
    </xdr:from>
    <xdr:ext cx="469744" cy="259045"/>
    <xdr:sp macro="" textlink="">
      <xdr:nvSpPr>
        <xdr:cNvPr id="525" name="【庁舎】&#10;一人当たり面積最小値テキスト">
          <a:extLst>
            <a:ext uri="{FF2B5EF4-FFF2-40B4-BE49-F238E27FC236}">
              <a16:creationId xmlns:a16="http://schemas.microsoft.com/office/drawing/2014/main" id="{BDB9AECD-732F-4B21-8980-42F23A77CB71}"/>
            </a:ext>
          </a:extLst>
        </xdr:cNvPr>
        <xdr:cNvSpPr txBox="1"/>
      </xdr:nvSpPr>
      <xdr:spPr>
        <a:xfrm>
          <a:off x="19985990" y="18680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158496</xdr:rowOff>
    </xdr:from>
    <xdr:to>
      <xdr:col>116</xdr:col>
      <xdr:colOff>152400</xdr:colOff>
      <xdr:row>108</xdr:row>
      <xdr:rowOff>158496</xdr:rowOff>
    </xdr:to>
    <xdr:cxnSp macro="">
      <xdr:nvCxnSpPr>
        <xdr:cNvPr id="526" name="直線コネクタ 525">
          <a:extLst>
            <a:ext uri="{FF2B5EF4-FFF2-40B4-BE49-F238E27FC236}">
              <a16:creationId xmlns:a16="http://schemas.microsoft.com/office/drawing/2014/main" id="{BB8FA970-5A86-480B-81DA-75F6F8409EA7}"/>
            </a:ext>
          </a:extLst>
        </xdr:cNvPr>
        <xdr:cNvCxnSpPr/>
      </xdr:nvCxnSpPr>
      <xdr:spPr>
        <a:xfrm>
          <a:off x="19885660" y="186770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146321</xdr:rowOff>
    </xdr:from>
    <xdr:ext cx="469744" cy="259045"/>
    <xdr:sp macro="" textlink="">
      <xdr:nvSpPr>
        <xdr:cNvPr id="527" name="【庁舎】&#10;一人当たり面積最大値テキスト">
          <a:extLst>
            <a:ext uri="{FF2B5EF4-FFF2-40B4-BE49-F238E27FC236}">
              <a16:creationId xmlns:a16="http://schemas.microsoft.com/office/drawing/2014/main" id="{C3221BEE-E442-491C-AE23-E78AE025E41C}"/>
            </a:ext>
          </a:extLst>
        </xdr:cNvPr>
        <xdr:cNvSpPr txBox="1"/>
      </xdr:nvSpPr>
      <xdr:spPr>
        <a:xfrm>
          <a:off x="19985990" y="17117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28194</xdr:rowOff>
    </xdr:from>
    <xdr:to>
      <xdr:col>116</xdr:col>
      <xdr:colOff>152400</xdr:colOff>
      <xdr:row>101</xdr:row>
      <xdr:rowOff>28194</xdr:rowOff>
    </xdr:to>
    <xdr:cxnSp macro="">
      <xdr:nvCxnSpPr>
        <xdr:cNvPr id="528" name="直線コネクタ 527">
          <a:extLst>
            <a:ext uri="{FF2B5EF4-FFF2-40B4-BE49-F238E27FC236}">
              <a16:creationId xmlns:a16="http://schemas.microsoft.com/office/drawing/2014/main" id="{34442402-44DF-4D6D-B4E5-AD85DFF42518}"/>
            </a:ext>
          </a:extLst>
        </xdr:cNvPr>
        <xdr:cNvCxnSpPr/>
      </xdr:nvCxnSpPr>
      <xdr:spPr>
        <a:xfrm>
          <a:off x="19885660" y="173427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112285</xdr:rowOff>
    </xdr:from>
    <xdr:ext cx="469744" cy="259045"/>
    <xdr:sp macro="" textlink="">
      <xdr:nvSpPr>
        <xdr:cNvPr id="529" name="【庁舎】&#10;一人当たり面積平均値テキスト">
          <a:extLst>
            <a:ext uri="{FF2B5EF4-FFF2-40B4-BE49-F238E27FC236}">
              <a16:creationId xmlns:a16="http://schemas.microsoft.com/office/drawing/2014/main" id="{A3D94C5B-F7E4-4AD6-808D-F165411740A8}"/>
            </a:ext>
          </a:extLst>
        </xdr:cNvPr>
        <xdr:cNvSpPr txBox="1"/>
      </xdr:nvSpPr>
      <xdr:spPr>
        <a:xfrm>
          <a:off x="19985990" y="17943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89408</xdr:rowOff>
    </xdr:from>
    <xdr:to>
      <xdr:col>116</xdr:col>
      <xdr:colOff>114300</xdr:colOff>
      <xdr:row>106</xdr:row>
      <xdr:rowOff>19558</xdr:rowOff>
    </xdr:to>
    <xdr:sp macro="" textlink="">
      <xdr:nvSpPr>
        <xdr:cNvPr id="530" name="フローチャート: 判断 529">
          <a:extLst>
            <a:ext uri="{FF2B5EF4-FFF2-40B4-BE49-F238E27FC236}">
              <a16:creationId xmlns:a16="http://schemas.microsoft.com/office/drawing/2014/main" id="{52630CDE-1D86-4EDA-9582-480AA339EE5C}"/>
            </a:ext>
          </a:extLst>
        </xdr:cNvPr>
        <xdr:cNvSpPr/>
      </xdr:nvSpPr>
      <xdr:spPr>
        <a:xfrm>
          <a:off x="19904710" y="18095468"/>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91694</xdr:rowOff>
    </xdr:from>
    <xdr:to>
      <xdr:col>112</xdr:col>
      <xdr:colOff>38100</xdr:colOff>
      <xdr:row>106</xdr:row>
      <xdr:rowOff>21844</xdr:rowOff>
    </xdr:to>
    <xdr:sp macro="" textlink="">
      <xdr:nvSpPr>
        <xdr:cNvPr id="531" name="フローチャート: 判断 530">
          <a:extLst>
            <a:ext uri="{FF2B5EF4-FFF2-40B4-BE49-F238E27FC236}">
              <a16:creationId xmlns:a16="http://schemas.microsoft.com/office/drawing/2014/main" id="{BBCF8695-DBD3-4722-952B-960D00805B25}"/>
            </a:ext>
          </a:extLst>
        </xdr:cNvPr>
        <xdr:cNvSpPr/>
      </xdr:nvSpPr>
      <xdr:spPr>
        <a:xfrm>
          <a:off x="19161760" y="18097754"/>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91694</xdr:rowOff>
    </xdr:from>
    <xdr:to>
      <xdr:col>107</xdr:col>
      <xdr:colOff>101600</xdr:colOff>
      <xdr:row>106</xdr:row>
      <xdr:rowOff>21844</xdr:rowOff>
    </xdr:to>
    <xdr:sp macro="" textlink="">
      <xdr:nvSpPr>
        <xdr:cNvPr id="532" name="フローチャート: 判断 531">
          <a:extLst>
            <a:ext uri="{FF2B5EF4-FFF2-40B4-BE49-F238E27FC236}">
              <a16:creationId xmlns:a16="http://schemas.microsoft.com/office/drawing/2014/main" id="{9778979A-DC65-4D3C-9878-DA6C5AB7705A}"/>
            </a:ext>
          </a:extLst>
        </xdr:cNvPr>
        <xdr:cNvSpPr/>
      </xdr:nvSpPr>
      <xdr:spPr>
        <a:xfrm>
          <a:off x="18345150" y="18097754"/>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112268</xdr:rowOff>
    </xdr:from>
    <xdr:to>
      <xdr:col>102</xdr:col>
      <xdr:colOff>165100</xdr:colOff>
      <xdr:row>106</xdr:row>
      <xdr:rowOff>42418</xdr:rowOff>
    </xdr:to>
    <xdr:sp macro="" textlink="">
      <xdr:nvSpPr>
        <xdr:cNvPr id="533" name="フローチャート: 判断 532">
          <a:extLst>
            <a:ext uri="{FF2B5EF4-FFF2-40B4-BE49-F238E27FC236}">
              <a16:creationId xmlns:a16="http://schemas.microsoft.com/office/drawing/2014/main" id="{49A89BC8-2D88-4B48-84C0-FA75C1BD6ECF}"/>
            </a:ext>
          </a:extLst>
        </xdr:cNvPr>
        <xdr:cNvSpPr/>
      </xdr:nvSpPr>
      <xdr:spPr>
        <a:xfrm>
          <a:off x="17547590" y="1811451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160274</xdr:rowOff>
    </xdr:from>
    <xdr:to>
      <xdr:col>98</xdr:col>
      <xdr:colOff>38100</xdr:colOff>
      <xdr:row>106</xdr:row>
      <xdr:rowOff>90424</xdr:rowOff>
    </xdr:to>
    <xdr:sp macro="" textlink="">
      <xdr:nvSpPr>
        <xdr:cNvPr id="534" name="フローチャート: 判断 533">
          <a:extLst>
            <a:ext uri="{FF2B5EF4-FFF2-40B4-BE49-F238E27FC236}">
              <a16:creationId xmlns:a16="http://schemas.microsoft.com/office/drawing/2014/main" id="{61A63606-A421-432A-B831-7544829ED26A}"/>
            </a:ext>
          </a:extLst>
        </xdr:cNvPr>
        <xdr:cNvSpPr/>
      </xdr:nvSpPr>
      <xdr:spPr>
        <a:xfrm>
          <a:off x="16761460" y="1816442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35" name="テキスト ボックス 534">
          <a:extLst>
            <a:ext uri="{FF2B5EF4-FFF2-40B4-BE49-F238E27FC236}">
              <a16:creationId xmlns:a16="http://schemas.microsoft.com/office/drawing/2014/main" id="{E577B64C-40E7-4263-B6A6-55DD81D5EFA2}"/>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36" name="テキスト ボックス 535">
          <a:extLst>
            <a:ext uri="{FF2B5EF4-FFF2-40B4-BE49-F238E27FC236}">
              <a16:creationId xmlns:a16="http://schemas.microsoft.com/office/drawing/2014/main" id="{4294CFF5-8919-4F0F-9550-599F42BDE92F}"/>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37" name="テキスト ボックス 536">
          <a:extLst>
            <a:ext uri="{FF2B5EF4-FFF2-40B4-BE49-F238E27FC236}">
              <a16:creationId xmlns:a16="http://schemas.microsoft.com/office/drawing/2014/main" id="{D1AD98F1-5B20-4D79-BACF-BD855E4FB7F7}"/>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38" name="テキスト ボックス 537">
          <a:extLst>
            <a:ext uri="{FF2B5EF4-FFF2-40B4-BE49-F238E27FC236}">
              <a16:creationId xmlns:a16="http://schemas.microsoft.com/office/drawing/2014/main" id="{F37D67D8-133C-4759-A8A2-1DE9069B7607}"/>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39" name="テキスト ボックス 538">
          <a:extLst>
            <a:ext uri="{FF2B5EF4-FFF2-40B4-BE49-F238E27FC236}">
              <a16:creationId xmlns:a16="http://schemas.microsoft.com/office/drawing/2014/main" id="{9179FDF0-36BF-4ADD-A333-3BC74583B2FC}"/>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148844</xdr:rowOff>
    </xdr:from>
    <xdr:to>
      <xdr:col>116</xdr:col>
      <xdr:colOff>114300</xdr:colOff>
      <xdr:row>108</xdr:row>
      <xdr:rowOff>78994</xdr:rowOff>
    </xdr:to>
    <xdr:sp macro="" textlink="">
      <xdr:nvSpPr>
        <xdr:cNvPr id="540" name="楕円 539">
          <a:extLst>
            <a:ext uri="{FF2B5EF4-FFF2-40B4-BE49-F238E27FC236}">
              <a16:creationId xmlns:a16="http://schemas.microsoft.com/office/drawing/2014/main" id="{87C3B169-DAAC-427C-94AF-DD09484279F7}"/>
            </a:ext>
          </a:extLst>
        </xdr:cNvPr>
        <xdr:cNvSpPr/>
      </xdr:nvSpPr>
      <xdr:spPr>
        <a:xfrm>
          <a:off x="19904710" y="18493994"/>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127271</xdr:rowOff>
    </xdr:from>
    <xdr:ext cx="469744" cy="259045"/>
    <xdr:sp macro="" textlink="">
      <xdr:nvSpPr>
        <xdr:cNvPr id="541" name="【庁舎】&#10;一人当たり面積該当値テキスト">
          <a:extLst>
            <a:ext uri="{FF2B5EF4-FFF2-40B4-BE49-F238E27FC236}">
              <a16:creationId xmlns:a16="http://schemas.microsoft.com/office/drawing/2014/main" id="{130AC5E4-F54A-4AA6-8737-A3CE71CDE5F2}"/>
            </a:ext>
          </a:extLst>
        </xdr:cNvPr>
        <xdr:cNvSpPr txBox="1"/>
      </xdr:nvSpPr>
      <xdr:spPr>
        <a:xfrm>
          <a:off x="19985990" y="18476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157987</xdr:rowOff>
    </xdr:from>
    <xdr:to>
      <xdr:col>112</xdr:col>
      <xdr:colOff>38100</xdr:colOff>
      <xdr:row>108</xdr:row>
      <xdr:rowOff>88137</xdr:rowOff>
    </xdr:to>
    <xdr:sp macro="" textlink="">
      <xdr:nvSpPr>
        <xdr:cNvPr id="542" name="楕円 541">
          <a:extLst>
            <a:ext uri="{FF2B5EF4-FFF2-40B4-BE49-F238E27FC236}">
              <a16:creationId xmlns:a16="http://schemas.microsoft.com/office/drawing/2014/main" id="{5AC6EDB0-E21C-419C-81A1-E7B0F833E55F}"/>
            </a:ext>
          </a:extLst>
        </xdr:cNvPr>
        <xdr:cNvSpPr/>
      </xdr:nvSpPr>
      <xdr:spPr>
        <a:xfrm>
          <a:off x="19161760" y="1850504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28194</xdr:rowOff>
    </xdr:from>
    <xdr:to>
      <xdr:col>116</xdr:col>
      <xdr:colOff>63500</xdr:colOff>
      <xdr:row>108</xdr:row>
      <xdr:rowOff>37337</xdr:rowOff>
    </xdr:to>
    <xdr:cxnSp macro="">
      <xdr:nvCxnSpPr>
        <xdr:cNvPr id="543" name="直線コネクタ 542">
          <a:extLst>
            <a:ext uri="{FF2B5EF4-FFF2-40B4-BE49-F238E27FC236}">
              <a16:creationId xmlns:a16="http://schemas.microsoft.com/office/drawing/2014/main" id="{B4B6A76F-6C29-4B3C-8061-0AF9EABC2AC4}"/>
            </a:ext>
          </a:extLst>
        </xdr:cNvPr>
        <xdr:cNvCxnSpPr/>
      </xdr:nvCxnSpPr>
      <xdr:spPr>
        <a:xfrm flipV="1">
          <a:off x="19204940" y="18542889"/>
          <a:ext cx="742950" cy="11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157987</xdr:rowOff>
    </xdr:from>
    <xdr:to>
      <xdr:col>107</xdr:col>
      <xdr:colOff>101600</xdr:colOff>
      <xdr:row>104</xdr:row>
      <xdr:rowOff>88137</xdr:rowOff>
    </xdr:to>
    <xdr:sp macro="" textlink="">
      <xdr:nvSpPr>
        <xdr:cNvPr id="544" name="楕円 543">
          <a:extLst>
            <a:ext uri="{FF2B5EF4-FFF2-40B4-BE49-F238E27FC236}">
              <a16:creationId xmlns:a16="http://schemas.microsoft.com/office/drawing/2014/main" id="{DED164FF-477D-4C0C-B810-EB2C83C9ED92}"/>
            </a:ext>
          </a:extLst>
        </xdr:cNvPr>
        <xdr:cNvSpPr/>
      </xdr:nvSpPr>
      <xdr:spPr>
        <a:xfrm>
          <a:off x="18345150" y="1781924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37337</xdr:rowOff>
    </xdr:from>
    <xdr:to>
      <xdr:col>111</xdr:col>
      <xdr:colOff>177800</xdr:colOff>
      <xdr:row>108</xdr:row>
      <xdr:rowOff>37337</xdr:rowOff>
    </xdr:to>
    <xdr:cxnSp macro="">
      <xdr:nvCxnSpPr>
        <xdr:cNvPr id="545" name="直線コネクタ 544">
          <a:extLst>
            <a:ext uri="{FF2B5EF4-FFF2-40B4-BE49-F238E27FC236}">
              <a16:creationId xmlns:a16="http://schemas.microsoft.com/office/drawing/2014/main" id="{200E50CC-C974-474C-951B-3A9321FC48AA}"/>
            </a:ext>
          </a:extLst>
        </xdr:cNvPr>
        <xdr:cNvCxnSpPr/>
      </xdr:nvCxnSpPr>
      <xdr:spPr>
        <a:xfrm>
          <a:off x="18399760" y="17868137"/>
          <a:ext cx="805180" cy="685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11685</xdr:rowOff>
    </xdr:from>
    <xdr:to>
      <xdr:col>102</xdr:col>
      <xdr:colOff>165100</xdr:colOff>
      <xdr:row>104</xdr:row>
      <xdr:rowOff>113285</xdr:rowOff>
    </xdr:to>
    <xdr:sp macro="" textlink="">
      <xdr:nvSpPr>
        <xdr:cNvPr id="546" name="楕円 545">
          <a:extLst>
            <a:ext uri="{FF2B5EF4-FFF2-40B4-BE49-F238E27FC236}">
              <a16:creationId xmlns:a16="http://schemas.microsoft.com/office/drawing/2014/main" id="{AFD1A21B-3A11-4D73-8B40-0FFF47F2DBD7}"/>
            </a:ext>
          </a:extLst>
        </xdr:cNvPr>
        <xdr:cNvSpPr/>
      </xdr:nvSpPr>
      <xdr:spPr>
        <a:xfrm>
          <a:off x="17547590" y="1784629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37337</xdr:rowOff>
    </xdr:from>
    <xdr:to>
      <xdr:col>107</xdr:col>
      <xdr:colOff>50800</xdr:colOff>
      <xdr:row>104</xdr:row>
      <xdr:rowOff>62485</xdr:rowOff>
    </xdr:to>
    <xdr:cxnSp macro="">
      <xdr:nvCxnSpPr>
        <xdr:cNvPr id="547" name="直線コネクタ 546">
          <a:extLst>
            <a:ext uri="{FF2B5EF4-FFF2-40B4-BE49-F238E27FC236}">
              <a16:creationId xmlns:a16="http://schemas.microsoft.com/office/drawing/2014/main" id="{9F5D994F-A359-4493-9E79-8F63D70797C6}"/>
            </a:ext>
          </a:extLst>
        </xdr:cNvPr>
        <xdr:cNvCxnSpPr/>
      </xdr:nvCxnSpPr>
      <xdr:spPr>
        <a:xfrm flipV="1">
          <a:off x="17602200" y="17868137"/>
          <a:ext cx="797560" cy="21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36830</xdr:rowOff>
    </xdr:from>
    <xdr:to>
      <xdr:col>98</xdr:col>
      <xdr:colOff>38100</xdr:colOff>
      <xdr:row>104</xdr:row>
      <xdr:rowOff>138430</xdr:rowOff>
    </xdr:to>
    <xdr:sp macro="" textlink="">
      <xdr:nvSpPr>
        <xdr:cNvPr id="548" name="楕円 547">
          <a:extLst>
            <a:ext uri="{FF2B5EF4-FFF2-40B4-BE49-F238E27FC236}">
              <a16:creationId xmlns:a16="http://schemas.microsoft.com/office/drawing/2014/main" id="{2B200561-3690-4BDB-8A81-083C8A0A8F36}"/>
            </a:ext>
          </a:extLst>
        </xdr:cNvPr>
        <xdr:cNvSpPr/>
      </xdr:nvSpPr>
      <xdr:spPr>
        <a:xfrm>
          <a:off x="16761460" y="178676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62485</xdr:rowOff>
    </xdr:from>
    <xdr:to>
      <xdr:col>102</xdr:col>
      <xdr:colOff>114300</xdr:colOff>
      <xdr:row>104</xdr:row>
      <xdr:rowOff>87630</xdr:rowOff>
    </xdr:to>
    <xdr:cxnSp macro="">
      <xdr:nvCxnSpPr>
        <xdr:cNvPr id="549" name="直線コネクタ 548">
          <a:extLst>
            <a:ext uri="{FF2B5EF4-FFF2-40B4-BE49-F238E27FC236}">
              <a16:creationId xmlns:a16="http://schemas.microsoft.com/office/drawing/2014/main" id="{F81FD94F-E462-4906-9938-1213311FA543}"/>
            </a:ext>
          </a:extLst>
        </xdr:cNvPr>
        <xdr:cNvCxnSpPr/>
      </xdr:nvCxnSpPr>
      <xdr:spPr>
        <a:xfrm flipV="1">
          <a:off x="16804640" y="17889475"/>
          <a:ext cx="797560" cy="32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38371</xdr:rowOff>
    </xdr:from>
    <xdr:ext cx="469744" cy="259045"/>
    <xdr:sp macro="" textlink="">
      <xdr:nvSpPr>
        <xdr:cNvPr id="550" name="n_1aveValue【庁舎】&#10;一人当たり面積">
          <a:extLst>
            <a:ext uri="{FF2B5EF4-FFF2-40B4-BE49-F238E27FC236}">
              <a16:creationId xmlns:a16="http://schemas.microsoft.com/office/drawing/2014/main" id="{67A54376-DE01-486D-936A-4A43168D252B}"/>
            </a:ext>
          </a:extLst>
        </xdr:cNvPr>
        <xdr:cNvSpPr txBox="1"/>
      </xdr:nvSpPr>
      <xdr:spPr>
        <a:xfrm>
          <a:off x="18982132" y="1786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12971</xdr:rowOff>
    </xdr:from>
    <xdr:ext cx="469744" cy="259045"/>
    <xdr:sp macro="" textlink="">
      <xdr:nvSpPr>
        <xdr:cNvPr id="551" name="n_2aveValue【庁舎】&#10;一人当たり面積">
          <a:extLst>
            <a:ext uri="{FF2B5EF4-FFF2-40B4-BE49-F238E27FC236}">
              <a16:creationId xmlns:a16="http://schemas.microsoft.com/office/drawing/2014/main" id="{7F5518AE-12AE-4663-B3CD-1E3552C526F5}"/>
            </a:ext>
          </a:extLst>
        </xdr:cNvPr>
        <xdr:cNvSpPr txBox="1"/>
      </xdr:nvSpPr>
      <xdr:spPr>
        <a:xfrm>
          <a:off x="18182032" y="18190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33545</xdr:rowOff>
    </xdr:from>
    <xdr:ext cx="469744" cy="259045"/>
    <xdr:sp macro="" textlink="">
      <xdr:nvSpPr>
        <xdr:cNvPr id="552" name="n_3aveValue【庁舎】&#10;一人当たり面積">
          <a:extLst>
            <a:ext uri="{FF2B5EF4-FFF2-40B4-BE49-F238E27FC236}">
              <a16:creationId xmlns:a16="http://schemas.microsoft.com/office/drawing/2014/main" id="{DC4EA962-31DA-4CBD-AC29-34F275A3BC28}"/>
            </a:ext>
          </a:extLst>
        </xdr:cNvPr>
        <xdr:cNvSpPr txBox="1"/>
      </xdr:nvSpPr>
      <xdr:spPr>
        <a:xfrm>
          <a:off x="17384472" y="18205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81551</xdr:rowOff>
    </xdr:from>
    <xdr:ext cx="469744" cy="259045"/>
    <xdr:sp macro="" textlink="">
      <xdr:nvSpPr>
        <xdr:cNvPr id="553" name="n_4aveValue【庁舎】&#10;一人当たり面積">
          <a:extLst>
            <a:ext uri="{FF2B5EF4-FFF2-40B4-BE49-F238E27FC236}">
              <a16:creationId xmlns:a16="http://schemas.microsoft.com/office/drawing/2014/main" id="{E0BA50FF-BB62-4696-9397-16DACF0889B0}"/>
            </a:ext>
          </a:extLst>
        </xdr:cNvPr>
        <xdr:cNvSpPr txBox="1"/>
      </xdr:nvSpPr>
      <xdr:spPr>
        <a:xfrm>
          <a:off x="16588817" y="18257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79264</xdr:rowOff>
    </xdr:from>
    <xdr:ext cx="469744" cy="259045"/>
    <xdr:sp macro="" textlink="">
      <xdr:nvSpPr>
        <xdr:cNvPr id="554" name="n_1mainValue【庁舎】&#10;一人当たり面積">
          <a:extLst>
            <a:ext uri="{FF2B5EF4-FFF2-40B4-BE49-F238E27FC236}">
              <a16:creationId xmlns:a16="http://schemas.microsoft.com/office/drawing/2014/main" id="{702C9BA9-87E2-433F-B59B-440149CE80D4}"/>
            </a:ext>
          </a:extLst>
        </xdr:cNvPr>
        <xdr:cNvSpPr txBox="1"/>
      </xdr:nvSpPr>
      <xdr:spPr>
        <a:xfrm>
          <a:off x="18982132" y="1859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104664</xdr:rowOff>
    </xdr:from>
    <xdr:ext cx="469744" cy="259045"/>
    <xdr:sp macro="" textlink="">
      <xdr:nvSpPr>
        <xdr:cNvPr id="555" name="n_2mainValue【庁舎】&#10;一人当たり面積">
          <a:extLst>
            <a:ext uri="{FF2B5EF4-FFF2-40B4-BE49-F238E27FC236}">
              <a16:creationId xmlns:a16="http://schemas.microsoft.com/office/drawing/2014/main" id="{B31845A6-D2A7-4665-93F9-AE5D42DC1E21}"/>
            </a:ext>
          </a:extLst>
        </xdr:cNvPr>
        <xdr:cNvSpPr txBox="1"/>
      </xdr:nvSpPr>
      <xdr:spPr>
        <a:xfrm>
          <a:off x="18182032" y="17590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129812</xdr:rowOff>
    </xdr:from>
    <xdr:ext cx="469744" cy="259045"/>
    <xdr:sp macro="" textlink="">
      <xdr:nvSpPr>
        <xdr:cNvPr id="556" name="n_3mainValue【庁舎】&#10;一人当たり面積">
          <a:extLst>
            <a:ext uri="{FF2B5EF4-FFF2-40B4-BE49-F238E27FC236}">
              <a16:creationId xmlns:a16="http://schemas.microsoft.com/office/drawing/2014/main" id="{44EA3C1A-2BFF-43D0-B62A-AA6707C84F20}"/>
            </a:ext>
          </a:extLst>
        </xdr:cNvPr>
        <xdr:cNvSpPr txBox="1"/>
      </xdr:nvSpPr>
      <xdr:spPr>
        <a:xfrm>
          <a:off x="17384472" y="17621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154957</xdr:rowOff>
    </xdr:from>
    <xdr:ext cx="469744" cy="259045"/>
    <xdr:sp macro="" textlink="">
      <xdr:nvSpPr>
        <xdr:cNvPr id="557" name="n_4mainValue【庁舎】&#10;一人当たり面積">
          <a:extLst>
            <a:ext uri="{FF2B5EF4-FFF2-40B4-BE49-F238E27FC236}">
              <a16:creationId xmlns:a16="http://schemas.microsoft.com/office/drawing/2014/main" id="{2CFF222A-46FC-45F5-B49E-EF73475AF0F1}"/>
            </a:ext>
          </a:extLst>
        </xdr:cNvPr>
        <xdr:cNvSpPr txBox="1"/>
      </xdr:nvSpPr>
      <xdr:spPr>
        <a:xfrm>
          <a:off x="16588817" y="1764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58" name="正方形/長方形 557">
          <a:extLst>
            <a:ext uri="{FF2B5EF4-FFF2-40B4-BE49-F238E27FC236}">
              <a16:creationId xmlns:a16="http://schemas.microsoft.com/office/drawing/2014/main" id="{9E72AFCD-9B52-4A64-9F26-8AEBDA12A73A}"/>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59" name="正方形/長方形 558">
          <a:extLst>
            <a:ext uri="{FF2B5EF4-FFF2-40B4-BE49-F238E27FC236}">
              <a16:creationId xmlns:a16="http://schemas.microsoft.com/office/drawing/2014/main" id="{CA50B99F-B486-4444-A421-DEDDDC33BBEA}"/>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60" name="テキスト ボックス 559">
          <a:extLst>
            <a:ext uri="{FF2B5EF4-FFF2-40B4-BE49-F238E27FC236}">
              <a16:creationId xmlns:a16="http://schemas.microsoft.com/office/drawing/2014/main" id="{8506FA03-26BF-4502-A66E-C48E3BF88AFB}"/>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公共施設等総合管理計画及び個別施設計画に基づき、公共施設等の長寿命化に取り組んでいる。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election activeCell="BY36" sqref="BY36:CM36"/>
    </sheetView>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414" t="s">
        <v>76</v>
      </c>
      <c r="C1" s="414"/>
      <c r="D1" s="414"/>
      <c r="E1" s="414"/>
      <c r="F1" s="414"/>
      <c r="G1" s="414"/>
      <c r="H1" s="414"/>
      <c r="I1" s="414"/>
      <c r="J1" s="414"/>
      <c r="K1" s="414"/>
      <c r="L1" s="414"/>
      <c r="M1" s="414"/>
      <c r="N1" s="414"/>
      <c r="O1" s="414"/>
      <c r="P1" s="414"/>
      <c r="Q1" s="414"/>
      <c r="R1" s="414"/>
      <c r="S1" s="414"/>
      <c r="T1" s="414"/>
      <c r="U1" s="414"/>
      <c r="V1" s="414"/>
      <c r="W1" s="414"/>
      <c r="X1" s="414"/>
      <c r="Y1" s="414"/>
      <c r="Z1" s="414"/>
      <c r="AA1" s="414"/>
      <c r="AB1" s="414"/>
      <c r="AC1" s="414"/>
      <c r="AD1" s="414"/>
      <c r="AE1" s="414"/>
      <c r="AF1" s="414"/>
      <c r="AG1" s="414"/>
      <c r="AH1" s="414"/>
      <c r="AI1" s="414"/>
      <c r="AJ1" s="414"/>
      <c r="AK1" s="414"/>
      <c r="AL1" s="414"/>
      <c r="AM1" s="414"/>
      <c r="AN1" s="414"/>
      <c r="AO1" s="414"/>
      <c r="AP1" s="414"/>
      <c r="AQ1" s="414"/>
      <c r="AR1" s="414"/>
      <c r="AS1" s="414"/>
      <c r="AT1" s="414"/>
      <c r="AU1" s="414"/>
      <c r="AV1" s="414"/>
      <c r="AW1" s="414"/>
      <c r="AX1" s="414"/>
      <c r="AY1" s="414"/>
      <c r="AZ1" s="414"/>
      <c r="BA1" s="414"/>
      <c r="BB1" s="414"/>
      <c r="BC1" s="414"/>
      <c r="BD1" s="414"/>
      <c r="BE1" s="414"/>
      <c r="BF1" s="414"/>
      <c r="BG1" s="414"/>
      <c r="BH1" s="414"/>
      <c r="BI1" s="414"/>
      <c r="BJ1" s="414"/>
      <c r="BK1" s="414"/>
      <c r="BL1" s="414"/>
      <c r="BM1" s="414"/>
      <c r="BN1" s="414"/>
      <c r="BO1" s="414"/>
      <c r="BP1" s="414"/>
      <c r="BQ1" s="414"/>
      <c r="BR1" s="414"/>
      <c r="BS1" s="414"/>
      <c r="BT1" s="414"/>
      <c r="BU1" s="414"/>
      <c r="BV1" s="414"/>
      <c r="BW1" s="414"/>
      <c r="BX1" s="414"/>
      <c r="BY1" s="414"/>
      <c r="BZ1" s="414"/>
      <c r="CA1" s="414"/>
      <c r="CB1" s="414"/>
      <c r="CC1" s="414"/>
      <c r="CD1" s="414"/>
      <c r="CE1" s="414"/>
      <c r="CF1" s="414"/>
      <c r="CG1" s="414"/>
      <c r="CH1" s="414"/>
      <c r="CI1" s="414"/>
      <c r="CJ1" s="414"/>
      <c r="CK1" s="414"/>
      <c r="CL1" s="414"/>
      <c r="CM1" s="414"/>
      <c r="CN1" s="414"/>
      <c r="CO1" s="414"/>
      <c r="CP1" s="414"/>
      <c r="CQ1" s="414"/>
      <c r="CR1" s="414"/>
      <c r="CS1" s="414"/>
      <c r="CT1" s="414"/>
      <c r="CU1" s="414"/>
      <c r="CV1" s="414"/>
      <c r="CW1" s="414"/>
      <c r="CX1" s="414"/>
      <c r="CY1" s="414"/>
      <c r="CZ1" s="414"/>
      <c r="DA1" s="414"/>
      <c r="DB1" s="414"/>
      <c r="DC1" s="414"/>
      <c r="DD1" s="414"/>
      <c r="DE1" s="414"/>
      <c r="DF1" s="414"/>
      <c r="DG1" s="414"/>
      <c r="DH1" s="414"/>
      <c r="DI1" s="414"/>
      <c r="DJ1" s="163"/>
      <c r="DK1" s="163"/>
      <c r="DL1" s="163"/>
      <c r="DM1" s="163"/>
      <c r="DN1" s="163"/>
      <c r="DO1" s="163"/>
    </row>
    <row r="2" spans="1:119" ht="24" thickBot="1" x14ac:dyDescent="0.25">
      <c r="B2" s="164" t="s">
        <v>77</v>
      </c>
      <c r="C2" s="164"/>
      <c r="D2" s="165"/>
    </row>
    <row r="3" spans="1:119" ht="18.75" customHeight="1" thickBot="1" x14ac:dyDescent="0.25">
      <c r="A3" s="163"/>
      <c r="B3" s="415" t="s">
        <v>78</v>
      </c>
      <c r="C3" s="416"/>
      <c r="D3" s="416"/>
      <c r="E3" s="417"/>
      <c r="F3" s="417"/>
      <c r="G3" s="417"/>
      <c r="H3" s="417"/>
      <c r="I3" s="417"/>
      <c r="J3" s="417"/>
      <c r="K3" s="417"/>
      <c r="L3" s="417" t="s">
        <v>79</v>
      </c>
      <c r="M3" s="417"/>
      <c r="N3" s="417"/>
      <c r="O3" s="417"/>
      <c r="P3" s="417"/>
      <c r="Q3" s="417"/>
      <c r="R3" s="424"/>
      <c r="S3" s="424"/>
      <c r="T3" s="424"/>
      <c r="U3" s="424"/>
      <c r="V3" s="425"/>
      <c r="W3" s="399" t="s">
        <v>80</v>
      </c>
      <c r="X3" s="400"/>
      <c r="Y3" s="400"/>
      <c r="Z3" s="400"/>
      <c r="AA3" s="400"/>
      <c r="AB3" s="416"/>
      <c r="AC3" s="424" t="s">
        <v>81</v>
      </c>
      <c r="AD3" s="400"/>
      <c r="AE3" s="400"/>
      <c r="AF3" s="400"/>
      <c r="AG3" s="400"/>
      <c r="AH3" s="400"/>
      <c r="AI3" s="400"/>
      <c r="AJ3" s="400"/>
      <c r="AK3" s="400"/>
      <c r="AL3" s="401"/>
      <c r="AM3" s="399" t="s">
        <v>82</v>
      </c>
      <c r="AN3" s="400"/>
      <c r="AO3" s="400"/>
      <c r="AP3" s="400"/>
      <c r="AQ3" s="400"/>
      <c r="AR3" s="400"/>
      <c r="AS3" s="400"/>
      <c r="AT3" s="400"/>
      <c r="AU3" s="400"/>
      <c r="AV3" s="400"/>
      <c r="AW3" s="400"/>
      <c r="AX3" s="401"/>
      <c r="AY3" s="436" t="s">
        <v>1</v>
      </c>
      <c r="AZ3" s="437"/>
      <c r="BA3" s="437"/>
      <c r="BB3" s="437"/>
      <c r="BC3" s="437"/>
      <c r="BD3" s="437"/>
      <c r="BE3" s="437"/>
      <c r="BF3" s="437"/>
      <c r="BG3" s="437"/>
      <c r="BH3" s="437"/>
      <c r="BI3" s="437"/>
      <c r="BJ3" s="437"/>
      <c r="BK3" s="437"/>
      <c r="BL3" s="437"/>
      <c r="BM3" s="438"/>
      <c r="BN3" s="399" t="s">
        <v>83</v>
      </c>
      <c r="BO3" s="400"/>
      <c r="BP3" s="400"/>
      <c r="BQ3" s="400"/>
      <c r="BR3" s="400"/>
      <c r="BS3" s="400"/>
      <c r="BT3" s="400"/>
      <c r="BU3" s="401"/>
      <c r="BV3" s="399" t="s">
        <v>84</v>
      </c>
      <c r="BW3" s="400"/>
      <c r="BX3" s="400"/>
      <c r="BY3" s="400"/>
      <c r="BZ3" s="400"/>
      <c r="CA3" s="400"/>
      <c r="CB3" s="400"/>
      <c r="CC3" s="401"/>
      <c r="CD3" s="436" t="s">
        <v>1</v>
      </c>
      <c r="CE3" s="437"/>
      <c r="CF3" s="437"/>
      <c r="CG3" s="437"/>
      <c r="CH3" s="437"/>
      <c r="CI3" s="437"/>
      <c r="CJ3" s="437"/>
      <c r="CK3" s="437"/>
      <c r="CL3" s="437"/>
      <c r="CM3" s="437"/>
      <c r="CN3" s="437"/>
      <c r="CO3" s="437"/>
      <c r="CP3" s="437"/>
      <c r="CQ3" s="437"/>
      <c r="CR3" s="437"/>
      <c r="CS3" s="438"/>
      <c r="CT3" s="399" t="s">
        <v>85</v>
      </c>
      <c r="CU3" s="400"/>
      <c r="CV3" s="400"/>
      <c r="CW3" s="400"/>
      <c r="CX3" s="400"/>
      <c r="CY3" s="400"/>
      <c r="CZ3" s="400"/>
      <c r="DA3" s="401"/>
      <c r="DB3" s="399" t="s">
        <v>86</v>
      </c>
      <c r="DC3" s="400"/>
      <c r="DD3" s="400"/>
      <c r="DE3" s="400"/>
      <c r="DF3" s="400"/>
      <c r="DG3" s="400"/>
      <c r="DH3" s="400"/>
      <c r="DI3" s="401"/>
    </row>
    <row r="4" spans="1:119" ht="18.75" customHeight="1" x14ac:dyDescent="0.2">
      <c r="A4" s="163"/>
      <c r="B4" s="418"/>
      <c r="C4" s="419"/>
      <c r="D4" s="419"/>
      <c r="E4" s="420"/>
      <c r="F4" s="420"/>
      <c r="G4" s="420"/>
      <c r="H4" s="420"/>
      <c r="I4" s="420"/>
      <c r="J4" s="420"/>
      <c r="K4" s="420"/>
      <c r="L4" s="420"/>
      <c r="M4" s="420"/>
      <c r="N4" s="420"/>
      <c r="O4" s="420"/>
      <c r="P4" s="420"/>
      <c r="Q4" s="420"/>
      <c r="R4" s="426"/>
      <c r="S4" s="426"/>
      <c r="T4" s="426"/>
      <c r="U4" s="426"/>
      <c r="V4" s="427"/>
      <c r="W4" s="430"/>
      <c r="X4" s="431"/>
      <c r="Y4" s="431"/>
      <c r="Z4" s="431"/>
      <c r="AA4" s="431"/>
      <c r="AB4" s="419"/>
      <c r="AC4" s="426"/>
      <c r="AD4" s="431"/>
      <c r="AE4" s="431"/>
      <c r="AF4" s="431"/>
      <c r="AG4" s="431"/>
      <c r="AH4" s="431"/>
      <c r="AI4" s="431"/>
      <c r="AJ4" s="431"/>
      <c r="AK4" s="431"/>
      <c r="AL4" s="434"/>
      <c r="AM4" s="432"/>
      <c r="AN4" s="433"/>
      <c r="AO4" s="433"/>
      <c r="AP4" s="433"/>
      <c r="AQ4" s="433"/>
      <c r="AR4" s="433"/>
      <c r="AS4" s="433"/>
      <c r="AT4" s="433"/>
      <c r="AU4" s="433"/>
      <c r="AV4" s="433"/>
      <c r="AW4" s="433"/>
      <c r="AX4" s="435"/>
      <c r="AY4" s="402" t="s">
        <v>87</v>
      </c>
      <c r="AZ4" s="403"/>
      <c r="BA4" s="403"/>
      <c r="BB4" s="403"/>
      <c r="BC4" s="403"/>
      <c r="BD4" s="403"/>
      <c r="BE4" s="403"/>
      <c r="BF4" s="403"/>
      <c r="BG4" s="403"/>
      <c r="BH4" s="403"/>
      <c r="BI4" s="403"/>
      <c r="BJ4" s="403"/>
      <c r="BK4" s="403"/>
      <c r="BL4" s="403"/>
      <c r="BM4" s="404"/>
      <c r="BN4" s="405">
        <v>13764033</v>
      </c>
      <c r="BO4" s="406"/>
      <c r="BP4" s="406"/>
      <c r="BQ4" s="406"/>
      <c r="BR4" s="406"/>
      <c r="BS4" s="406"/>
      <c r="BT4" s="406"/>
      <c r="BU4" s="407"/>
      <c r="BV4" s="405">
        <v>12929196</v>
      </c>
      <c r="BW4" s="406"/>
      <c r="BX4" s="406"/>
      <c r="BY4" s="406"/>
      <c r="BZ4" s="406"/>
      <c r="CA4" s="406"/>
      <c r="CB4" s="406"/>
      <c r="CC4" s="407"/>
      <c r="CD4" s="408" t="s">
        <v>88</v>
      </c>
      <c r="CE4" s="409"/>
      <c r="CF4" s="409"/>
      <c r="CG4" s="409"/>
      <c r="CH4" s="409"/>
      <c r="CI4" s="409"/>
      <c r="CJ4" s="409"/>
      <c r="CK4" s="409"/>
      <c r="CL4" s="409"/>
      <c r="CM4" s="409"/>
      <c r="CN4" s="409"/>
      <c r="CO4" s="409"/>
      <c r="CP4" s="409"/>
      <c r="CQ4" s="409"/>
      <c r="CR4" s="409"/>
      <c r="CS4" s="410"/>
      <c r="CT4" s="411">
        <v>9.8000000000000007</v>
      </c>
      <c r="CU4" s="412"/>
      <c r="CV4" s="412"/>
      <c r="CW4" s="412"/>
      <c r="CX4" s="412"/>
      <c r="CY4" s="412"/>
      <c r="CZ4" s="412"/>
      <c r="DA4" s="413"/>
      <c r="DB4" s="411">
        <v>10</v>
      </c>
      <c r="DC4" s="412"/>
      <c r="DD4" s="412"/>
      <c r="DE4" s="412"/>
      <c r="DF4" s="412"/>
      <c r="DG4" s="412"/>
      <c r="DH4" s="412"/>
      <c r="DI4" s="413"/>
    </row>
    <row r="5" spans="1:119" ht="18.75" customHeight="1" x14ac:dyDescent="0.2">
      <c r="A5" s="163"/>
      <c r="B5" s="421"/>
      <c r="C5" s="422"/>
      <c r="D5" s="422"/>
      <c r="E5" s="423"/>
      <c r="F5" s="423"/>
      <c r="G5" s="423"/>
      <c r="H5" s="423"/>
      <c r="I5" s="423"/>
      <c r="J5" s="423"/>
      <c r="K5" s="423"/>
      <c r="L5" s="423"/>
      <c r="M5" s="423"/>
      <c r="N5" s="423"/>
      <c r="O5" s="423"/>
      <c r="P5" s="423"/>
      <c r="Q5" s="423"/>
      <c r="R5" s="428"/>
      <c r="S5" s="428"/>
      <c r="T5" s="428"/>
      <c r="U5" s="428"/>
      <c r="V5" s="429"/>
      <c r="W5" s="432"/>
      <c r="X5" s="433"/>
      <c r="Y5" s="433"/>
      <c r="Z5" s="433"/>
      <c r="AA5" s="433"/>
      <c r="AB5" s="422"/>
      <c r="AC5" s="428"/>
      <c r="AD5" s="433"/>
      <c r="AE5" s="433"/>
      <c r="AF5" s="433"/>
      <c r="AG5" s="433"/>
      <c r="AH5" s="433"/>
      <c r="AI5" s="433"/>
      <c r="AJ5" s="433"/>
      <c r="AK5" s="433"/>
      <c r="AL5" s="435"/>
      <c r="AM5" s="471" t="s">
        <v>89</v>
      </c>
      <c r="AN5" s="472"/>
      <c r="AO5" s="472"/>
      <c r="AP5" s="472"/>
      <c r="AQ5" s="472"/>
      <c r="AR5" s="472"/>
      <c r="AS5" s="472"/>
      <c r="AT5" s="473"/>
      <c r="AU5" s="474" t="s">
        <v>90</v>
      </c>
      <c r="AV5" s="475"/>
      <c r="AW5" s="475"/>
      <c r="AX5" s="475"/>
      <c r="AY5" s="476" t="s">
        <v>91</v>
      </c>
      <c r="AZ5" s="477"/>
      <c r="BA5" s="477"/>
      <c r="BB5" s="477"/>
      <c r="BC5" s="477"/>
      <c r="BD5" s="477"/>
      <c r="BE5" s="477"/>
      <c r="BF5" s="477"/>
      <c r="BG5" s="477"/>
      <c r="BH5" s="477"/>
      <c r="BI5" s="477"/>
      <c r="BJ5" s="477"/>
      <c r="BK5" s="477"/>
      <c r="BL5" s="477"/>
      <c r="BM5" s="478"/>
      <c r="BN5" s="442">
        <v>12819407</v>
      </c>
      <c r="BO5" s="443"/>
      <c r="BP5" s="443"/>
      <c r="BQ5" s="443"/>
      <c r="BR5" s="443"/>
      <c r="BS5" s="443"/>
      <c r="BT5" s="443"/>
      <c r="BU5" s="444"/>
      <c r="BV5" s="442">
        <v>12045994</v>
      </c>
      <c r="BW5" s="443"/>
      <c r="BX5" s="443"/>
      <c r="BY5" s="443"/>
      <c r="BZ5" s="443"/>
      <c r="CA5" s="443"/>
      <c r="CB5" s="443"/>
      <c r="CC5" s="444"/>
      <c r="CD5" s="445" t="s">
        <v>92</v>
      </c>
      <c r="CE5" s="446"/>
      <c r="CF5" s="446"/>
      <c r="CG5" s="446"/>
      <c r="CH5" s="446"/>
      <c r="CI5" s="446"/>
      <c r="CJ5" s="446"/>
      <c r="CK5" s="446"/>
      <c r="CL5" s="446"/>
      <c r="CM5" s="446"/>
      <c r="CN5" s="446"/>
      <c r="CO5" s="446"/>
      <c r="CP5" s="446"/>
      <c r="CQ5" s="446"/>
      <c r="CR5" s="446"/>
      <c r="CS5" s="447"/>
      <c r="CT5" s="439">
        <v>87.8</v>
      </c>
      <c r="CU5" s="440"/>
      <c r="CV5" s="440"/>
      <c r="CW5" s="440"/>
      <c r="CX5" s="440"/>
      <c r="CY5" s="440"/>
      <c r="CZ5" s="440"/>
      <c r="DA5" s="441"/>
      <c r="DB5" s="439">
        <v>89.5</v>
      </c>
      <c r="DC5" s="440"/>
      <c r="DD5" s="440"/>
      <c r="DE5" s="440"/>
      <c r="DF5" s="440"/>
      <c r="DG5" s="440"/>
      <c r="DH5" s="440"/>
      <c r="DI5" s="441"/>
    </row>
    <row r="6" spans="1:119" ht="18.75" customHeight="1" x14ac:dyDescent="0.2">
      <c r="A6" s="163"/>
      <c r="B6" s="448" t="s">
        <v>93</v>
      </c>
      <c r="C6" s="449"/>
      <c r="D6" s="449"/>
      <c r="E6" s="450"/>
      <c r="F6" s="450"/>
      <c r="G6" s="450"/>
      <c r="H6" s="450"/>
      <c r="I6" s="450"/>
      <c r="J6" s="450"/>
      <c r="K6" s="450"/>
      <c r="L6" s="450" t="s">
        <v>94</v>
      </c>
      <c r="M6" s="450"/>
      <c r="N6" s="450"/>
      <c r="O6" s="450"/>
      <c r="P6" s="450"/>
      <c r="Q6" s="450"/>
      <c r="R6" s="454"/>
      <c r="S6" s="454"/>
      <c r="T6" s="454"/>
      <c r="U6" s="454"/>
      <c r="V6" s="455"/>
      <c r="W6" s="458" t="s">
        <v>95</v>
      </c>
      <c r="X6" s="459"/>
      <c r="Y6" s="459"/>
      <c r="Z6" s="459"/>
      <c r="AA6" s="459"/>
      <c r="AB6" s="449"/>
      <c r="AC6" s="462" t="s">
        <v>96</v>
      </c>
      <c r="AD6" s="463"/>
      <c r="AE6" s="463"/>
      <c r="AF6" s="463"/>
      <c r="AG6" s="463"/>
      <c r="AH6" s="463"/>
      <c r="AI6" s="463"/>
      <c r="AJ6" s="463"/>
      <c r="AK6" s="463"/>
      <c r="AL6" s="464"/>
      <c r="AM6" s="471" t="s">
        <v>97</v>
      </c>
      <c r="AN6" s="472"/>
      <c r="AO6" s="472"/>
      <c r="AP6" s="472"/>
      <c r="AQ6" s="472"/>
      <c r="AR6" s="472"/>
      <c r="AS6" s="472"/>
      <c r="AT6" s="473"/>
      <c r="AU6" s="474" t="s">
        <v>90</v>
      </c>
      <c r="AV6" s="475"/>
      <c r="AW6" s="475"/>
      <c r="AX6" s="475"/>
      <c r="AY6" s="476" t="s">
        <v>98</v>
      </c>
      <c r="AZ6" s="477"/>
      <c r="BA6" s="477"/>
      <c r="BB6" s="477"/>
      <c r="BC6" s="477"/>
      <c r="BD6" s="477"/>
      <c r="BE6" s="477"/>
      <c r="BF6" s="477"/>
      <c r="BG6" s="477"/>
      <c r="BH6" s="477"/>
      <c r="BI6" s="477"/>
      <c r="BJ6" s="477"/>
      <c r="BK6" s="477"/>
      <c r="BL6" s="477"/>
      <c r="BM6" s="478"/>
      <c r="BN6" s="442">
        <v>944626</v>
      </c>
      <c r="BO6" s="443"/>
      <c r="BP6" s="443"/>
      <c r="BQ6" s="443"/>
      <c r="BR6" s="443"/>
      <c r="BS6" s="443"/>
      <c r="BT6" s="443"/>
      <c r="BU6" s="444"/>
      <c r="BV6" s="442">
        <v>883202</v>
      </c>
      <c r="BW6" s="443"/>
      <c r="BX6" s="443"/>
      <c r="BY6" s="443"/>
      <c r="BZ6" s="443"/>
      <c r="CA6" s="443"/>
      <c r="CB6" s="443"/>
      <c r="CC6" s="444"/>
      <c r="CD6" s="445" t="s">
        <v>99</v>
      </c>
      <c r="CE6" s="446"/>
      <c r="CF6" s="446"/>
      <c r="CG6" s="446"/>
      <c r="CH6" s="446"/>
      <c r="CI6" s="446"/>
      <c r="CJ6" s="446"/>
      <c r="CK6" s="446"/>
      <c r="CL6" s="446"/>
      <c r="CM6" s="446"/>
      <c r="CN6" s="446"/>
      <c r="CO6" s="446"/>
      <c r="CP6" s="446"/>
      <c r="CQ6" s="446"/>
      <c r="CR6" s="446"/>
      <c r="CS6" s="447"/>
      <c r="CT6" s="479">
        <v>87.9</v>
      </c>
      <c r="CU6" s="480"/>
      <c r="CV6" s="480"/>
      <c r="CW6" s="480"/>
      <c r="CX6" s="480"/>
      <c r="CY6" s="480"/>
      <c r="CZ6" s="480"/>
      <c r="DA6" s="481"/>
      <c r="DB6" s="479">
        <v>89.9</v>
      </c>
      <c r="DC6" s="480"/>
      <c r="DD6" s="480"/>
      <c r="DE6" s="480"/>
      <c r="DF6" s="480"/>
      <c r="DG6" s="480"/>
      <c r="DH6" s="480"/>
      <c r="DI6" s="481"/>
    </row>
    <row r="7" spans="1:119" ht="18.75" customHeight="1" x14ac:dyDescent="0.2">
      <c r="A7" s="163"/>
      <c r="B7" s="418"/>
      <c r="C7" s="419"/>
      <c r="D7" s="419"/>
      <c r="E7" s="420"/>
      <c r="F7" s="420"/>
      <c r="G7" s="420"/>
      <c r="H7" s="420"/>
      <c r="I7" s="420"/>
      <c r="J7" s="420"/>
      <c r="K7" s="420"/>
      <c r="L7" s="420"/>
      <c r="M7" s="420"/>
      <c r="N7" s="420"/>
      <c r="O7" s="420"/>
      <c r="P7" s="420"/>
      <c r="Q7" s="420"/>
      <c r="R7" s="426"/>
      <c r="S7" s="426"/>
      <c r="T7" s="426"/>
      <c r="U7" s="426"/>
      <c r="V7" s="427"/>
      <c r="W7" s="430"/>
      <c r="X7" s="431"/>
      <c r="Y7" s="431"/>
      <c r="Z7" s="431"/>
      <c r="AA7" s="431"/>
      <c r="AB7" s="419"/>
      <c r="AC7" s="465"/>
      <c r="AD7" s="466"/>
      <c r="AE7" s="466"/>
      <c r="AF7" s="466"/>
      <c r="AG7" s="466"/>
      <c r="AH7" s="466"/>
      <c r="AI7" s="466"/>
      <c r="AJ7" s="466"/>
      <c r="AK7" s="466"/>
      <c r="AL7" s="467"/>
      <c r="AM7" s="471" t="s">
        <v>100</v>
      </c>
      <c r="AN7" s="472"/>
      <c r="AO7" s="472"/>
      <c r="AP7" s="472"/>
      <c r="AQ7" s="472"/>
      <c r="AR7" s="472"/>
      <c r="AS7" s="472"/>
      <c r="AT7" s="473"/>
      <c r="AU7" s="474" t="s">
        <v>90</v>
      </c>
      <c r="AV7" s="475"/>
      <c r="AW7" s="475"/>
      <c r="AX7" s="475"/>
      <c r="AY7" s="476" t="s">
        <v>101</v>
      </c>
      <c r="AZ7" s="477"/>
      <c r="BA7" s="477"/>
      <c r="BB7" s="477"/>
      <c r="BC7" s="477"/>
      <c r="BD7" s="477"/>
      <c r="BE7" s="477"/>
      <c r="BF7" s="477"/>
      <c r="BG7" s="477"/>
      <c r="BH7" s="477"/>
      <c r="BI7" s="477"/>
      <c r="BJ7" s="477"/>
      <c r="BK7" s="477"/>
      <c r="BL7" s="477"/>
      <c r="BM7" s="478"/>
      <c r="BN7" s="442">
        <v>203560</v>
      </c>
      <c r="BO7" s="443"/>
      <c r="BP7" s="443"/>
      <c r="BQ7" s="443"/>
      <c r="BR7" s="443"/>
      <c r="BS7" s="443"/>
      <c r="BT7" s="443"/>
      <c r="BU7" s="444"/>
      <c r="BV7" s="442">
        <v>158856</v>
      </c>
      <c r="BW7" s="443"/>
      <c r="BX7" s="443"/>
      <c r="BY7" s="443"/>
      <c r="BZ7" s="443"/>
      <c r="CA7" s="443"/>
      <c r="CB7" s="443"/>
      <c r="CC7" s="444"/>
      <c r="CD7" s="445" t="s">
        <v>102</v>
      </c>
      <c r="CE7" s="446"/>
      <c r="CF7" s="446"/>
      <c r="CG7" s="446"/>
      <c r="CH7" s="446"/>
      <c r="CI7" s="446"/>
      <c r="CJ7" s="446"/>
      <c r="CK7" s="446"/>
      <c r="CL7" s="446"/>
      <c r="CM7" s="446"/>
      <c r="CN7" s="446"/>
      <c r="CO7" s="446"/>
      <c r="CP7" s="446"/>
      <c r="CQ7" s="446"/>
      <c r="CR7" s="446"/>
      <c r="CS7" s="447"/>
      <c r="CT7" s="442">
        <v>7578626</v>
      </c>
      <c r="CU7" s="443"/>
      <c r="CV7" s="443"/>
      <c r="CW7" s="443"/>
      <c r="CX7" s="443"/>
      <c r="CY7" s="443"/>
      <c r="CZ7" s="443"/>
      <c r="DA7" s="444"/>
      <c r="DB7" s="442">
        <v>7243896</v>
      </c>
      <c r="DC7" s="443"/>
      <c r="DD7" s="443"/>
      <c r="DE7" s="443"/>
      <c r="DF7" s="443"/>
      <c r="DG7" s="443"/>
      <c r="DH7" s="443"/>
      <c r="DI7" s="444"/>
    </row>
    <row r="8" spans="1:119" ht="18.75" customHeight="1" thickBot="1" x14ac:dyDescent="0.25">
      <c r="A8" s="163"/>
      <c r="B8" s="451"/>
      <c r="C8" s="452"/>
      <c r="D8" s="452"/>
      <c r="E8" s="453"/>
      <c r="F8" s="453"/>
      <c r="G8" s="453"/>
      <c r="H8" s="453"/>
      <c r="I8" s="453"/>
      <c r="J8" s="453"/>
      <c r="K8" s="453"/>
      <c r="L8" s="453"/>
      <c r="M8" s="453"/>
      <c r="N8" s="453"/>
      <c r="O8" s="453"/>
      <c r="P8" s="453"/>
      <c r="Q8" s="453"/>
      <c r="R8" s="456"/>
      <c r="S8" s="456"/>
      <c r="T8" s="456"/>
      <c r="U8" s="456"/>
      <c r="V8" s="457"/>
      <c r="W8" s="460"/>
      <c r="X8" s="461"/>
      <c r="Y8" s="461"/>
      <c r="Z8" s="461"/>
      <c r="AA8" s="461"/>
      <c r="AB8" s="452"/>
      <c r="AC8" s="468"/>
      <c r="AD8" s="469"/>
      <c r="AE8" s="469"/>
      <c r="AF8" s="469"/>
      <c r="AG8" s="469"/>
      <c r="AH8" s="469"/>
      <c r="AI8" s="469"/>
      <c r="AJ8" s="469"/>
      <c r="AK8" s="469"/>
      <c r="AL8" s="470"/>
      <c r="AM8" s="471" t="s">
        <v>103</v>
      </c>
      <c r="AN8" s="472"/>
      <c r="AO8" s="472"/>
      <c r="AP8" s="472"/>
      <c r="AQ8" s="472"/>
      <c r="AR8" s="472"/>
      <c r="AS8" s="472"/>
      <c r="AT8" s="473"/>
      <c r="AU8" s="474" t="s">
        <v>90</v>
      </c>
      <c r="AV8" s="475"/>
      <c r="AW8" s="475"/>
      <c r="AX8" s="475"/>
      <c r="AY8" s="476" t="s">
        <v>104</v>
      </c>
      <c r="AZ8" s="477"/>
      <c r="BA8" s="477"/>
      <c r="BB8" s="477"/>
      <c r="BC8" s="477"/>
      <c r="BD8" s="477"/>
      <c r="BE8" s="477"/>
      <c r="BF8" s="477"/>
      <c r="BG8" s="477"/>
      <c r="BH8" s="477"/>
      <c r="BI8" s="477"/>
      <c r="BJ8" s="477"/>
      <c r="BK8" s="477"/>
      <c r="BL8" s="477"/>
      <c r="BM8" s="478"/>
      <c r="BN8" s="442">
        <v>741066</v>
      </c>
      <c r="BO8" s="443"/>
      <c r="BP8" s="443"/>
      <c r="BQ8" s="443"/>
      <c r="BR8" s="443"/>
      <c r="BS8" s="443"/>
      <c r="BT8" s="443"/>
      <c r="BU8" s="444"/>
      <c r="BV8" s="442">
        <v>724346</v>
      </c>
      <c r="BW8" s="443"/>
      <c r="BX8" s="443"/>
      <c r="BY8" s="443"/>
      <c r="BZ8" s="443"/>
      <c r="CA8" s="443"/>
      <c r="CB8" s="443"/>
      <c r="CC8" s="444"/>
      <c r="CD8" s="445" t="s">
        <v>105</v>
      </c>
      <c r="CE8" s="446"/>
      <c r="CF8" s="446"/>
      <c r="CG8" s="446"/>
      <c r="CH8" s="446"/>
      <c r="CI8" s="446"/>
      <c r="CJ8" s="446"/>
      <c r="CK8" s="446"/>
      <c r="CL8" s="446"/>
      <c r="CM8" s="446"/>
      <c r="CN8" s="446"/>
      <c r="CO8" s="446"/>
      <c r="CP8" s="446"/>
      <c r="CQ8" s="446"/>
      <c r="CR8" s="446"/>
      <c r="CS8" s="447"/>
      <c r="CT8" s="482">
        <v>0.31</v>
      </c>
      <c r="CU8" s="483"/>
      <c r="CV8" s="483"/>
      <c r="CW8" s="483"/>
      <c r="CX8" s="483"/>
      <c r="CY8" s="483"/>
      <c r="CZ8" s="483"/>
      <c r="DA8" s="484"/>
      <c r="DB8" s="482">
        <v>0.28000000000000003</v>
      </c>
      <c r="DC8" s="483"/>
      <c r="DD8" s="483"/>
      <c r="DE8" s="483"/>
      <c r="DF8" s="483"/>
      <c r="DG8" s="483"/>
      <c r="DH8" s="483"/>
      <c r="DI8" s="484"/>
    </row>
    <row r="9" spans="1:119" ht="18.75" customHeight="1" thickBot="1" x14ac:dyDescent="0.25">
      <c r="A9" s="163"/>
      <c r="B9" s="436" t="s">
        <v>106</v>
      </c>
      <c r="C9" s="437"/>
      <c r="D9" s="437"/>
      <c r="E9" s="437"/>
      <c r="F9" s="437"/>
      <c r="G9" s="437"/>
      <c r="H9" s="437"/>
      <c r="I9" s="437"/>
      <c r="J9" s="437"/>
      <c r="K9" s="485"/>
      <c r="L9" s="486" t="s">
        <v>107</v>
      </c>
      <c r="M9" s="487"/>
      <c r="N9" s="487"/>
      <c r="O9" s="487"/>
      <c r="P9" s="487"/>
      <c r="Q9" s="488"/>
      <c r="R9" s="489">
        <v>19014</v>
      </c>
      <c r="S9" s="490"/>
      <c r="T9" s="490"/>
      <c r="U9" s="490"/>
      <c r="V9" s="491"/>
      <c r="W9" s="399" t="s">
        <v>108</v>
      </c>
      <c r="X9" s="400"/>
      <c r="Y9" s="400"/>
      <c r="Z9" s="400"/>
      <c r="AA9" s="400"/>
      <c r="AB9" s="400"/>
      <c r="AC9" s="400"/>
      <c r="AD9" s="400"/>
      <c r="AE9" s="400"/>
      <c r="AF9" s="400"/>
      <c r="AG9" s="400"/>
      <c r="AH9" s="400"/>
      <c r="AI9" s="400"/>
      <c r="AJ9" s="400"/>
      <c r="AK9" s="400"/>
      <c r="AL9" s="401"/>
      <c r="AM9" s="471" t="s">
        <v>109</v>
      </c>
      <c r="AN9" s="472"/>
      <c r="AO9" s="472"/>
      <c r="AP9" s="472"/>
      <c r="AQ9" s="472"/>
      <c r="AR9" s="472"/>
      <c r="AS9" s="472"/>
      <c r="AT9" s="473"/>
      <c r="AU9" s="474" t="s">
        <v>90</v>
      </c>
      <c r="AV9" s="475"/>
      <c r="AW9" s="475"/>
      <c r="AX9" s="475"/>
      <c r="AY9" s="476" t="s">
        <v>110</v>
      </c>
      <c r="AZ9" s="477"/>
      <c r="BA9" s="477"/>
      <c r="BB9" s="477"/>
      <c r="BC9" s="477"/>
      <c r="BD9" s="477"/>
      <c r="BE9" s="477"/>
      <c r="BF9" s="477"/>
      <c r="BG9" s="477"/>
      <c r="BH9" s="477"/>
      <c r="BI9" s="477"/>
      <c r="BJ9" s="477"/>
      <c r="BK9" s="477"/>
      <c r="BL9" s="477"/>
      <c r="BM9" s="478"/>
      <c r="BN9" s="442">
        <v>16720</v>
      </c>
      <c r="BO9" s="443"/>
      <c r="BP9" s="443"/>
      <c r="BQ9" s="443"/>
      <c r="BR9" s="443"/>
      <c r="BS9" s="443"/>
      <c r="BT9" s="443"/>
      <c r="BU9" s="444"/>
      <c r="BV9" s="442">
        <v>170900</v>
      </c>
      <c r="BW9" s="443"/>
      <c r="BX9" s="443"/>
      <c r="BY9" s="443"/>
      <c r="BZ9" s="443"/>
      <c r="CA9" s="443"/>
      <c r="CB9" s="443"/>
      <c r="CC9" s="444"/>
      <c r="CD9" s="445" t="s">
        <v>111</v>
      </c>
      <c r="CE9" s="446"/>
      <c r="CF9" s="446"/>
      <c r="CG9" s="446"/>
      <c r="CH9" s="446"/>
      <c r="CI9" s="446"/>
      <c r="CJ9" s="446"/>
      <c r="CK9" s="446"/>
      <c r="CL9" s="446"/>
      <c r="CM9" s="446"/>
      <c r="CN9" s="446"/>
      <c r="CO9" s="446"/>
      <c r="CP9" s="446"/>
      <c r="CQ9" s="446"/>
      <c r="CR9" s="446"/>
      <c r="CS9" s="447"/>
      <c r="CT9" s="439">
        <v>14.4</v>
      </c>
      <c r="CU9" s="440"/>
      <c r="CV9" s="440"/>
      <c r="CW9" s="440"/>
      <c r="CX9" s="440"/>
      <c r="CY9" s="440"/>
      <c r="CZ9" s="440"/>
      <c r="DA9" s="441"/>
      <c r="DB9" s="439">
        <v>15.1</v>
      </c>
      <c r="DC9" s="440"/>
      <c r="DD9" s="440"/>
      <c r="DE9" s="440"/>
      <c r="DF9" s="440"/>
      <c r="DG9" s="440"/>
      <c r="DH9" s="440"/>
      <c r="DI9" s="441"/>
    </row>
    <row r="10" spans="1:119" ht="18.75" customHeight="1" thickBot="1" x14ac:dyDescent="0.25">
      <c r="A10" s="163"/>
      <c r="B10" s="436"/>
      <c r="C10" s="437"/>
      <c r="D10" s="437"/>
      <c r="E10" s="437"/>
      <c r="F10" s="437"/>
      <c r="G10" s="437"/>
      <c r="H10" s="437"/>
      <c r="I10" s="437"/>
      <c r="J10" s="437"/>
      <c r="K10" s="485"/>
      <c r="L10" s="492" t="s">
        <v>112</v>
      </c>
      <c r="M10" s="472"/>
      <c r="N10" s="472"/>
      <c r="O10" s="472"/>
      <c r="P10" s="472"/>
      <c r="Q10" s="473"/>
      <c r="R10" s="493">
        <v>20913</v>
      </c>
      <c r="S10" s="494"/>
      <c r="T10" s="494"/>
      <c r="U10" s="494"/>
      <c r="V10" s="495"/>
      <c r="W10" s="430"/>
      <c r="X10" s="431"/>
      <c r="Y10" s="431"/>
      <c r="Z10" s="431"/>
      <c r="AA10" s="431"/>
      <c r="AB10" s="431"/>
      <c r="AC10" s="431"/>
      <c r="AD10" s="431"/>
      <c r="AE10" s="431"/>
      <c r="AF10" s="431"/>
      <c r="AG10" s="431"/>
      <c r="AH10" s="431"/>
      <c r="AI10" s="431"/>
      <c r="AJ10" s="431"/>
      <c r="AK10" s="431"/>
      <c r="AL10" s="434"/>
      <c r="AM10" s="471" t="s">
        <v>113</v>
      </c>
      <c r="AN10" s="472"/>
      <c r="AO10" s="472"/>
      <c r="AP10" s="472"/>
      <c r="AQ10" s="472"/>
      <c r="AR10" s="472"/>
      <c r="AS10" s="472"/>
      <c r="AT10" s="473"/>
      <c r="AU10" s="474" t="s">
        <v>114</v>
      </c>
      <c r="AV10" s="475"/>
      <c r="AW10" s="475"/>
      <c r="AX10" s="475"/>
      <c r="AY10" s="476" t="s">
        <v>115</v>
      </c>
      <c r="AZ10" s="477"/>
      <c r="BA10" s="477"/>
      <c r="BB10" s="477"/>
      <c r="BC10" s="477"/>
      <c r="BD10" s="477"/>
      <c r="BE10" s="477"/>
      <c r="BF10" s="477"/>
      <c r="BG10" s="477"/>
      <c r="BH10" s="477"/>
      <c r="BI10" s="477"/>
      <c r="BJ10" s="477"/>
      <c r="BK10" s="477"/>
      <c r="BL10" s="477"/>
      <c r="BM10" s="478"/>
      <c r="BN10" s="442">
        <v>180424</v>
      </c>
      <c r="BO10" s="443"/>
      <c r="BP10" s="443"/>
      <c r="BQ10" s="443"/>
      <c r="BR10" s="443"/>
      <c r="BS10" s="443"/>
      <c r="BT10" s="443"/>
      <c r="BU10" s="444"/>
      <c r="BV10" s="442">
        <v>247873</v>
      </c>
      <c r="BW10" s="443"/>
      <c r="BX10" s="443"/>
      <c r="BY10" s="443"/>
      <c r="BZ10" s="443"/>
      <c r="CA10" s="443"/>
      <c r="CB10" s="443"/>
      <c r="CC10" s="444"/>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436"/>
      <c r="C11" s="437"/>
      <c r="D11" s="437"/>
      <c r="E11" s="437"/>
      <c r="F11" s="437"/>
      <c r="G11" s="437"/>
      <c r="H11" s="437"/>
      <c r="I11" s="437"/>
      <c r="J11" s="437"/>
      <c r="K11" s="485"/>
      <c r="L11" s="496" t="s">
        <v>117</v>
      </c>
      <c r="M11" s="497"/>
      <c r="N11" s="497"/>
      <c r="O11" s="497"/>
      <c r="P11" s="497"/>
      <c r="Q11" s="498"/>
      <c r="R11" s="499" t="s">
        <v>118</v>
      </c>
      <c r="S11" s="500"/>
      <c r="T11" s="500"/>
      <c r="U11" s="500"/>
      <c r="V11" s="501"/>
      <c r="W11" s="430"/>
      <c r="X11" s="431"/>
      <c r="Y11" s="431"/>
      <c r="Z11" s="431"/>
      <c r="AA11" s="431"/>
      <c r="AB11" s="431"/>
      <c r="AC11" s="431"/>
      <c r="AD11" s="431"/>
      <c r="AE11" s="431"/>
      <c r="AF11" s="431"/>
      <c r="AG11" s="431"/>
      <c r="AH11" s="431"/>
      <c r="AI11" s="431"/>
      <c r="AJ11" s="431"/>
      <c r="AK11" s="431"/>
      <c r="AL11" s="434"/>
      <c r="AM11" s="471" t="s">
        <v>119</v>
      </c>
      <c r="AN11" s="472"/>
      <c r="AO11" s="472"/>
      <c r="AP11" s="472"/>
      <c r="AQ11" s="472"/>
      <c r="AR11" s="472"/>
      <c r="AS11" s="472"/>
      <c r="AT11" s="473"/>
      <c r="AU11" s="474" t="s">
        <v>114</v>
      </c>
      <c r="AV11" s="475"/>
      <c r="AW11" s="475"/>
      <c r="AX11" s="475"/>
      <c r="AY11" s="476" t="s">
        <v>120</v>
      </c>
      <c r="AZ11" s="477"/>
      <c r="BA11" s="477"/>
      <c r="BB11" s="477"/>
      <c r="BC11" s="477"/>
      <c r="BD11" s="477"/>
      <c r="BE11" s="477"/>
      <c r="BF11" s="477"/>
      <c r="BG11" s="477"/>
      <c r="BH11" s="477"/>
      <c r="BI11" s="477"/>
      <c r="BJ11" s="477"/>
      <c r="BK11" s="477"/>
      <c r="BL11" s="477"/>
      <c r="BM11" s="478"/>
      <c r="BN11" s="442">
        <v>374100</v>
      </c>
      <c r="BO11" s="443"/>
      <c r="BP11" s="443"/>
      <c r="BQ11" s="443"/>
      <c r="BR11" s="443"/>
      <c r="BS11" s="443"/>
      <c r="BT11" s="443"/>
      <c r="BU11" s="444"/>
      <c r="BV11" s="442">
        <v>414930</v>
      </c>
      <c r="BW11" s="443"/>
      <c r="BX11" s="443"/>
      <c r="BY11" s="443"/>
      <c r="BZ11" s="443"/>
      <c r="CA11" s="443"/>
      <c r="CB11" s="443"/>
      <c r="CC11" s="444"/>
      <c r="CD11" s="445" t="s">
        <v>121</v>
      </c>
      <c r="CE11" s="446"/>
      <c r="CF11" s="446"/>
      <c r="CG11" s="446"/>
      <c r="CH11" s="446"/>
      <c r="CI11" s="446"/>
      <c r="CJ11" s="446"/>
      <c r="CK11" s="446"/>
      <c r="CL11" s="446"/>
      <c r="CM11" s="446"/>
      <c r="CN11" s="446"/>
      <c r="CO11" s="446"/>
      <c r="CP11" s="446"/>
      <c r="CQ11" s="446"/>
      <c r="CR11" s="446"/>
      <c r="CS11" s="447"/>
      <c r="CT11" s="482" t="s">
        <v>122</v>
      </c>
      <c r="CU11" s="483"/>
      <c r="CV11" s="483"/>
      <c r="CW11" s="483"/>
      <c r="CX11" s="483"/>
      <c r="CY11" s="483"/>
      <c r="CZ11" s="483"/>
      <c r="DA11" s="484"/>
      <c r="DB11" s="482" t="s">
        <v>122</v>
      </c>
      <c r="DC11" s="483"/>
      <c r="DD11" s="483"/>
      <c r="DE11" s="483"/>
      <c r="DF11" s="483"/>
      <c r="DG11" s="483"/>
      <c r="DH11" s="483"/>
      <c r="DI11" s="484"/>
    </row>
    <row r="12" spans="1:119" ht="18.75" customHeight="1" x14ac:dyDescent="0.2">
      <c r="A12" s="163"/>
      <c r="B12" s="502" t="s">
        <v>123</v>
      </c>
      <c r="C12" s="503"/>
      <c r="D12" s="503"/>
      <c r="E12" s="503"/>
      <c r="F12" s="503"/>
      <c r="G12" s="503"/>
      <c r="H12" s="503"/>
      <c r="I12" s="503"/>
      <c r="J12" s="503"/>
      <c r="K12" s="504"/>
      <c r="L12" s="511" t="s">
        <v>124</v>
      </c>
      <c r="M12" s="512"/>
      <c r="N12" s="512"/>
      <c r="O12" s="512"/>
      <c r="P12" s="512"/>
      <c r="Q12" s="513"/>
      <c r="R12" s="514">
        <v>18117</v>
      </c>
      <c r="S12" s="515"/>
      <c r="T12" s="515"/>
      <c r="U12" s="515"/>
      <c r="V12" s="516"/>
      <c r="W12" s="517" t="s">
        <v>1</v>
      </c>
      <c r="X12" s="475"/>
      <c r="Y12" s="475"/>
      <c r="Z12" s="475"/>
      <c r="AA12" s="475"/>
      <c r="AB12" s="518"/>
      <c r="AC12" s="519" t="s">
        <v>125</v>
      </c>
      <c r="AD12" s="520"/>
      <c r="AE12" s="520"/>
      <c r="AF12" s="520"/>
      <c r="AG12" s="521"/>
      <c r="AH12" s="519" t="s">
        <v>126</v>
      </c>
      <c r="AI12" s="520"/>
      <c r="AJ12" s="520"/>
      <c r="AK12" s="520"/>
      <c r="AL12" s="522"/>
      <c r="AM12" s="471" t="s">
        <v>127</v>
      </c>
      <c r="AN12" s="472"/>
      <c r="AO12" s="472"/>
      <c r="AP12" s="472"/>
      <c r="AQ12" s="472"/>
      <c r="AR12" s="472"/>
      <c r="AS12" s="472"/>
      <c r="AT12" s="473"/>
      <c r="AU12" s="474" t="s">
        <v>90</v>
      </c>
      <c r="AV12" s="475"/>
      <c r="AW12" s="475"/>
      <c r="AX12" s="475"/>
      <c r="AY12" s="476" t="s">
        <v>128</v>
      </c>
      <c r="AZ12" s="477"/>
      <c r="BA12" s="477"/>
      <c r="BB12" s="477"/>
      <c r="BC12" s="477"/>
      <c r="BD12" s="477"/>
      <c r="BE12" s="477"/>
      <c r="BF12" s="477"/>
      <c r="BG12" s="477"/>
      <c r="BH12" s="477"/>
      <c r="BI12" s="477"/>
      <c r="BJ12" s="477"/>
      <c r="BK12" s="477"/>
      <c r="BL12" s="477"/>
      <c r="BM12" s="478"/>
      <c r="BN12" s="442">
        <v>469159</v>
      </c>
      <c r="BO12" s="443"/>
      <c r="BP12" s="443"/>
      <c r="BQ12" s="443"/>
      <c r="BR12" s="443"/>
      <c r="BS12" s="443"/>
      <c r="BT12" s="443"/>
      <c r="BU12" s="444"/>
      <c r="BV12" s="442">
        <v>563789</v>
      </c>
      <c r="BW12" s="443"/>
      <c r="BX12" s="443"/>
      <c r="BY12" s="443"/>
      <c r="BZ12" s="443"/>
      <c r="CA12" s="443"/>
      <c r="CB12" s="443"/>
      <c r="CC12" s="444"/>
      <c r="CD12" s="445" t="s">
        <v>129</v>
      </c>
      <c r="CE12" s="446"/>
      <c r="CF12" s="446"/>
      <c r="CG12" s="446"/>
      <c r="CH12" s="446"/>
      <c r="CI12" s="446"/>
      <c r="CJ12" s="446"/>
      <c r="CK12" s="446"/>
      <c r="CL12" s="446"/>
      <c r="CM12" s="446"/>
      <c r="CN12" s="446"/>
      <c r="CO12" s="446"/>
      <c r="CP12" s="446"/>
      <c r="CQ12" s="446"/>
      <c r="CR12" s="446"/>
      <c r="CS12" s="447"/>
      <c r="CT12" s="482" t="s">
        <v>122</v>
      </c>
      <c r="CU12" s="483"/>
      <c r="CV12" s="483"/>
      <c r="CW12" s="483"/>
      <c r="CX12" s="483"/>
      <c r="CY12" s="483"/>
      <c r="CZ12" s="483"/>
      <c r="DA12" s="484"/>
      <c r="DB12" s="482" t="s">
        <v>122</v>
      </c>
      <c r="DC12" s="483"/>
      <c r="DD12" s="483"/>
      <c r="DE12" s="483"/>
      <c r="DF12" s="483"/>
      <c r="DG12" s="483"/>
      <c r="DH12" s="483"/>
      <c r="DI12" s="484"/>
    </row>
    <row r="13" spans="1:119" ht="18.75" customHeight="1" x14ac:dyDescent="0.2">
      <c r="A13" s="163"/>
      <c r="B13" s="505"/>
      <c r="C13" s="506"/>
      <c r="D13" s="506"/>
      <c r="E13" s="506"/>
      <c r="F13" s="506"/>
      <c r="G13" s="506"/>
      <c r="H13" s="506"/>
      <c r="I13" s="506"/>
      <c r="J13" s="506"/>
      <c r="K13" s="507"/>
      <c r="L13" s="178"/>
      <c r="M13" s="533" t="s">
        <v>130</v>
      </c>
      <c r="N13" s="534"/>
      <c r="O13" s="534"/>
      <c r="P13" s="534"/>
      <c r="Q13" s="535"/>
      <c r="R13" s="526">
        <v>18064</v>
      </c>
      <c r="S13" s="527"/>
      <c r="T13" s="527"/>
      <c r="U13" s="527"/>
      <c r="V13" s="528"/>
      <c r="W13" s="458" t="s">
        <v>131</v>
      </c>
      <c r="X13" s="459"/>
      <c r="Y13" s="459"/>
      <c r="Z13" s="459"/>
      <c r="AA13" s="459"/>
      <c r="AB13" s="449"/>
      <c r="AC13" s="493">
        <v>1459</v>
      </c>
      <c r="AD13" s="494"/>
      <c r="AE13" s="494"/>
      <c r="AF13" s="494"/>
      <c r="AG13" s="536"/>
      <c r="AH13" s="493">
        <v>1775</v>
      </c>
      <c r="AI13" s="494"/>
      <c r="AJ13" s="494"/>
      <c r="AK13" s="494"/>
      <c r="AL13" s="495"/>
      <c r="AM13" s="471" t="s">
        <v>132</v>
      </c>
      <c r="AN13" s="472"/>
      <c r="AO13" s="472"/>
      <c r="AP13" s="472"/>
      <c r="AQ13" s="472"/>
      <c r="AR13" s="472"/>
      <c r="AS13" s="472"/>
      <c r="AT13" s="473"/>
      <c r="AU13" s="474" t="s">
        <v>114</v>
      </c>
      <c r="AV13" s="475"/>
      <c r="AW13" s="475"/>
      <c r="AX13" s="475"/>
      <c r="AY13" s="476" t="s">
        <v>133</v>
      </c>
      <c r="AZ13" s="477"/>
      <c r="BA13" s="477"/>
      <c r="BB13" s="477"/>
      <c r="BC13" s="477"/>
      <c r="BD13" s="477"/>
      <c r="BE13" s="477"/>
      <c r="BF13" s="477"/>
      <c r="BG13" s="477"/>
      <c r="BH13" s="477"/>
      <c r="BI13" s="477"/>
      <c r="BJ13" s="477"/>
      <c r="BK13" s="477"/>
      <c r="BL13" s="477"/>
      <c r="BM13" s="478"/>
      <c r="BN13" s="442">
        <v>102085</v>
      </c>
      <c r="BO13" s="443"/>
      <c r="BP13" s="443"/>
      <c r="BQ13" s="443"/>
      <c r="BR13" s="443"/>
      <c r="BS13" s="443"/>
      <c r="BT13" s="443"/>
      <c r="BU13" s="444"/>
      <c r="BV13" s="442">
        <v>269914</v>
      </c>
      <c r="BW13" s="443"/>
      <c r="BX13" s="443"/>
      <c r="BY13" s="443"/>
      <c r="BZ13" s="443"/>
      <c r="CA13" s="443"/>
      <c r="CB13" s="443"/>
      <c r="CC13" s="444"/>
      <c r="CD13" s="445" t="s">
        <v>134</v>
      </c>
      <c r="CE13" s="446"/>
      <c r="CF13" s="446"/>
      <c r="CG13" s="446"/>
      <c r="CH13" s="446"/>
      <c r="CI13" s="446"/>
      <c r="CJ13" s="446"/>
      <c r="CK13" s="446"/>
      <c r="CL13" s="446"/>
      <c r="CM13" s="446"/>
      <c r="CN13" s="446"/>
      <c r="CO13" s="446"/>
      <c r="CP13" s="446"/>
      <c r="CQ13" s="446"/>
      <c r="CR13" s="446"/>
      <c r="CS13" s="447"/>
      <c r="CT13" s="439">
        <v>3.4</v>
      </c>
      <c r="CU13" s="440"/>
      <c r="CV13" s="440"/>
      <c r="CW13" s="440"/>
      <c r="CX13" s="440"/>
      <c r="CY13" s="440"/>
      <c r="CZ13" s="440"/>
      <c r="DA13" s="441"/>
      <c r="DB13" s="439">
        <v>4.3</v>
      </c>
      <c r="DC13" s="440"/>
      <c r="DD13" s="440"/>
      <c r="DE13" s="440"/>
      <c r="DF13" s="440"/>
      <c r="DG13" s="440"/>
      <c r="DH13" s="440"/>
      <c r="DI13" s="441"/>
    </row>
    <row r="14" spans="1:119" ht="18.75" customHeight="1" thickBot="1" x14ac:dyDescent="0.25">
      <c r="A14" s="163"/>
      <c r="B14" s="505"/>
      <c r="C14" s="506"/>
      <c r="D14" s="506"/>
      <c r="E14" s="506"/>
      <c r="F14" s="506"/>
      <c r="G14" s="506"/>
      <c r="H14" s="506"/>
      <c r="I14" s="506"/>
      <c r="J14" s="506"/>
      <c r="K14" s="507"/>
      <c r="L14" s="523" t="s">
        <v>135</v>
      </c>
      <c r="M14" s="524"/>
      <c r="N14" s="524"/>
      <c r="O14" s="524"/>
      <c r="P14" s="524"/>
      <c r="Q14" s="525"/>
      <c r="R14" s="526">
        <v>18526</v>
      </c>
      <c r="S14" s="527"/>
      <c r="T14" s="527"/>
      <c r="U14" s="527"/>
      <c r="V14" s="528"/>
      <c r="W14" s="432"/>
      <c r="X14" s="433"/>
      <c r="Y14" s="433"/>
      <c r="Z14" s="433"/>
      <c r="AA14" s="433"/>
      <c r="AB14" s="422"/>
      <c r="AC14" s="529">
        <v>15.1</v>
      </c>
      <c r="AD14" s="530"/>
      <c r="AE14" s="530"/>
      <c r="AF14" s="530"/>
      <c r="AG14" s="531"/>
      <c r="AH14" s="529">
        <v>16.899999999999999</v>
      </c>
      <c r="AI14" s="530"/>
      <c r="AJ14" s="530"/>
      <c r="AK14" s="530"/>
      <c r="AL14" s="532"/>
      <c r="AM14" s="471"/>
      <c r="AN14" s="472"/>
      <c r="AO14" s="472"/>
      <c r="AP14" s="472"/>
      <c r="AQ14" s="472"/>
      <c r="AR14" s="472"/>
      <c r="AS14" s="472"/>
      <c r="AT14" s="473"/>
      <c r="AU14" s="474"/>
      <c r="AV14" s="475"/>
      <c r="AW14" s="475"/>
      <c r="AX14" s="475"/>
      <c r="AY14" s="476"/>
      <c r="AZ14" s="477"/>
      <c r="BA14" s="477"/>
      <c r="BB14" s="477"/>
      <c r="BC14" s="477"/>
      <c r="BD14" s="477"/>
      <c r="BE14" s="477"/>
      <c r="BF14" s="477"/>
      <c r="BG14" s="477"/>
      <c r="BH14" s="477"/>
      <c r="BI14" s="477"/>
      <c r="BJ14" s="477"/>
      <c r="BK14" s="477"/>
      <c r="BL14" s="477"/>
      <c r="BM14" s="478"/>
      <c r="BN14" s="442"/>
      <c r="BO14" s="443"/>
      <c r="BP14" s="443"/>
      <c r="BQ14" s="443"/>
      <c r="BR14" s="443"/>
      <c r="BS14" s="443"/>
      <c r="BT14" s="443"/>
      <c r="BU14" s="444"/>
      <c r="BV14" s="442"/>
      <c r="BW14" s="443"/>
      <c r="BX14" s="443"/>
      <c r="BY14" s="443"/>
      <c r="BZ14" s="443"/>
      <c r="CA14" s="443"/>
      <c r="CB14" s="443"/>
      <c r="CC14" s="444"/>
      <c r="CD14" s="537" t="s">
        <v>136</v>
      </c>
      <c r="CE14" s="538"/>
      <c r="CF14" s="538"/>
      <c r="CG14" s="538"/>
      <c r="CH14" s="538"/>
      <c r="CI14" s="538"/>
      <c r="CJ14" s="538"/>
      <c r="CK14" s="538"/>
      <c r="CL14" s="538"/>
      <c r="CM14" s="538"/>
      <c r="CN14" s="538"/>
      <c r="CO14" s="538"/>
      <c r="CP14" s="538"/>
      <c r="CQ14" s="538"/>
      <c r="CR14" s="538"/>
      <c r="CS14" s="539"/>
      <c r="CT14" s="540" t="s">
        <v>122</v>
      </c>
      <c r="CU14" s="541"/>
      <c r="CV14" s="541"/>
      <c r="CW14" s="541"/>
      <c r="CX14" s="541"/>
      <c r="CY14" s="541"/>
      <c r="CZ14" s="541"/>
      <c r="DA14" s="542"/>
      <c r="DB14" s="540" t="s">
        <v>122</v>
      </c>
      <c r="DC14" s="541"/>
      <c r="DD14" s="541"/>
      <c r="DE14" s="541"/>
      <c r="DF14" s="541"/>
      <c r="DG14" s="541"/>
      <c r="DH14" s="541"/>
      <c r="DI14" s="542"/>
    </row>
    <row r="15" spans="1:119" ht="18.75" customHeight="1" x14ac:dyDescent="0.2">
      <c r="A15" s="163"/>
      <c r="B15" s="505"/>
      <c r="C15" s="506"/>
      <c r="D15" s="506"/>
      <c r="E15" s="506"/>
      <c r="F15" s="506"/>
      <c r="G15" s="506"/>
      <c r="H15" s="506"/>
      <c r="I15" s="506"/>
      <c r="J15" s="506"/>
      <c r="K15" s="507"/>
      <c r="L15" s="178"/>
      <c r="M15" s="533" t="s">
        <v>130</v>
      </c>
      <c r="N15" s="534"/>
      <c r="O15" s="534"/>
      <c r="P15" s="534"/>
      <c r="Q15" s="535"/>
      <c r="R15" s="526">
        <v>18471</v>
      </c>
      <c r="S15" s="527"/>
      <c r="T15" s="527"/>
      <c r="U15" s="527"/>
      <c r="V15" s="528"/>
      <c r="W15" s="458" t="s">
        <v>137</v>
      </c>
      <c r="X15" s="459"/>
      <c r="Y15" s="459"/>
      <c r="Z15" s="459"/>
      <c r="AA15" s="459"/>
      <c r="AB15" s="449"/>
      <c r="AC15" s="493">
        <v>2504</v>
      </c>
      <c r="AD15" s="494"/>
      <c r="AE15" s="494"/>
      <c r="AF15" s="494"/>
      <c r="AG15" s="536"/>
      <c r="AH15" s="493">
        <v>2771</v>
      </c>
      <c r="AI15" s="494"/>
      <c r="AJ15" s="494"/>
      <c r="AK15" s="494"/>
      <c r="AL15" s="495"/>
      <c r="AM15" s="471"/>
      <c r="AN15" s="472"/>
      <c r="AO15" s="472"/>
      <c r="AP15" s="472"/>
      <c r="AQ15" s="472"/>
      <c r="AR15" s="472"/>
      <c r="AS15" s="472"/>
      <c r="AT15" s="473"/>
      <c r="AU15" s="474"/>
      <c r="AV15" s="475"/>
      <c r="AW15" s="475"/>
      <c r="AX15" s="475"/>
      <c r="AY15" s="402" t="s">
        <v>138</v>
      </c>
      <c r="AZ15" s="403"/>
      <c r="BA15" s="403"/>
      <c r="BB15" s="403"/>
      <c r="BC15" s="403"/>
      <c r="BD15" s="403"/>
      <c r="BE15" s="403"/>
      <c r="BF15" s="403"/>
      <c r="BG15" s="403"/>
      <c r="BH15" s="403"/>
      <c r="BI15" s="403"/>
      <c r="BJ15" s="403"/>
      <c r="BK15" s="403"/>
      <c r="BL15" s="403"/>
      <c r="BM15" s="404"/>
      <c r="BN15" s="405">
        <v>2465494</v>
      </c>
      <c r="BO15" s="406"/>
      <c r="BP15" s="406"/>
      <c r="BQ15" s="406"/>
      <c r="BR15" s="406"/>
      <c r="BS15" s="406"/>
      <c r="BT15" s="406"/>
      <c r="BU15" s="407"/>
      <c r="BV15" s="405">
        <v>1913975</v>
      </c>
      <c r="BW15" s="406"/>
      <c r="BX15" s="406"/>
      <c r="BY15" s="406"/>
      <c r="BZ15" s="406"/>
      <c r="CA15" s="406"/>
      <c r="CB15" s="406"/>
      <c r="CC15" s="407"/>
      <c r="CD15" s="543" t="s">
        <v>139</v>
      </c>
      <c r="CE15" s="544"/>
      <c r="CF15" s="544"/>
      <c r="CG15" s="544"/>
      <c r="CH15" s="544"/>
      <c r="CI15" s="544"/>
      <c r="CJ15" s="544"/>
      <c r="CK15" s="544"/>
      <c r="CL15" s="544"/>
      <c r="CM15" s="544"/>
      <c r="CN15" s="544"/>
      <c r="CO15" s="544"/>
      <c r="CP15" s="544"/>
      <c r="CQ15" s="544"/>
      <c r="CR15" s="544"/>
      <c r="CS15" s="545"/>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05"/>
      <c r="C16" s="506"/>
      <c r="D16" s="506"/>
      <c r="E16" s="506"/>
      <c r="F16" s="506"/>
      <c r="G16" s="506"/>
      <c r="H16" s="506"/>
      <c r="I16" s="506"/>
      <c r="J16" s="506"/>
      <c r="K16" s="507"/>
      <c r="L16" s="523" t="s">
        <v>140</v>
      </c>
      <c r="M16" s="546"/>
      <c r="N16" s="546"/>
      <c r="O16" s="546"/>
      <c r="P16" s="546"/>
      <c r="Q16" s="547"/>
      <c r="R16" s="548" t="s">
        <v>141</v>
      </c>
      <c r="S16" s="549"/>
      <c r="T16" s="549"/>
      <c r="U16" s="549"/>
      <c r="V16" s="550"/>
      <c r="W16" s="432"/>
      <c r="X16" s="433"/>
      <c r="Y16" s="433"/>
      <c r="Z16" s="433"/>
      <c r="AA16" s="433"/>
      <c r="AB16" s="422"/>
      <c r="AC16" s="529">
        <v>26</v>
      </c>
      <c r="AD16" s="530"/>
      <c r="AE16" s="530"/>
      <c r="AF16" s="530"/>
      <c r="AG16" s="531"/>
      <c r="AH16" s="529">
        <v>26.3</v>
      </c>
      <c r="AI16" s="530"/>
      <c r="AJ16" s="530"/>
      <c r="AK16" s="530"/>
      <c r="AL16" s="532"/>
      <c r="AM16" s="471"/>
      <c r="AN16" s="472"/>
      <c r="AO16" s="472"/>
      <c r="AP16" s="472"/>
      <c r="AQ16" s="472"/>
      <c r="AR16" s="472"/>
      <c r="AS16" s="472"/>
      <c r="AT16" s="473"/>
      <c r="AU16" s="474"/>
      <c r="AV16" s="475"/>
      <c r="AW16" s="475"/>
      <c r="AX16" s="475"/>
      <c r="AY16" s="476" t="s">
        <v>142</v>
      </c>
      <c r="AZ16" s="477"/>
      <c r="BA16" s="477"/>
      <c r="BB16" s="477"/>
      <c r="BC16" s="477"/>
      <c r="BD16" s="477"/>
      <c r="BE16" s="477"/>
      <c r="BF16" s="477"/>
      <c r="BG16" s="477"/>
      <c r="BH16" s="477"/>
      <c r="BI16" s="477"/>
      <c r="BJ16" s="477"/>
      <c r="BK16" s="477"/>
      <c r="BL16" s="477"/>
      <c r="BM16" s="478"/>
      <c r="BN16" s="442">
        <v>6939002</v>
      </c>
      <c r="BO16" s="443"/>
      <c r="BP16" s="443"/>
      <c r="BQ16" s="443"/>
      <c r="BR16" s="443"/>
      <c r="BS16" s="443"/>
      <c r="BT16" s="443"/>
      <c r="BU16" s="444"/>
      <c r="BV16" s="442">
        <v>6745941</v>
      </c>
      <c r="BW16" s="443"/>
      <c r="BX16" s="443"/>
      <c r="BY16" s="443"/>
      <c r="BZ16" s="443"/>
      <c r="CA16" s="443"/>
      <c r="CB16" s="443"/>
      <c r="CC16" s="444"/>
      <c r="CD16" s="172"/>
      <c r="CE16" s="556"/>
      <c r="CF16" s="556"/>
      <c r="CG16" s="556"/>
      <c r="CH16" s="556"/>
      <c r="CI16" s="556"/>
      <c r="CJ16" s="556"/>
      <c r="CK16" s="556"/>
      <c r="CL16" s="556"/>
      <c r="CM16" s="556"/>
      <c r="CN16" s="556"/>
      <c r="CO16" s="556"/>
      <c r="CP16" s="556"/>
      <c r="CQ16" s="556"/>
      <c r="CR16" s="556"/>
      <c r="CS16" s="557"/>
      <c r="CT16" s="439"/>
      <c r="CU16" s="440"/>
      <c r="CV16" s="440"/>
      <c r="CW16" s="440"/>
      <c r="CX16" s="440"/>
      <c r="CY16" s="440"/>
      <c r="CZ16" s="440"/>
      <c r="DA16" s="441"/>
      <c r="DB16" s="439"/>
      <c r="DC16" s="440"/>
      <c r="DD16" s="440"/>
      <c r="DE16" s="440"/>
      <c r="DF16" s="440"/>
      <c r="DG16" s="440"/>
      <c r="DH16" s="440"/>
      <c r="DI16" s="441"/>
    </row>
    <row r="17" spans="1:113" ht="18.75" customHeight="1" thickBot="1" x14ac:dyDescent="0.25">
      <c r="A17" s="163"/>
      <c r="B17" s="508"/>
      <c r="C17" s="509"/>
      <c r="D17" s="509"/>
      <c r="E17" s="509"/>
      <c r="F17" s="509"/>
      <c r="G17" s="509"/>
      <c r="H17" s="509"/>
      <c r="I17" s="509"/>
      <c r="J17" s="509"/>
      <c r="K17" s="510"/>
      <c r="L17" s="182"/>
      <c r="M17" s="553" t="s">
        <v>143</v>
      </c>
      <c r="N17" s="554"/>
      <c r="O17" s="554"/>
      <c r="P17" s="554"/>
      <c r="Q17" s="555"/>
      <c r="R17" s="548" t="s">
        <v>141</v>
      </c>
      <c r="S17" s="549"/>
      <c r="T17" s="549"/>
      <c r="U17" s="549"/>
      <c r="V17" s="550"/>
      <c r="W17" s="458" t="s">
        <v>144</v>
      </c>
      <c r="X17" s="459"/>
      <c r="Y17" s="459"/>
      <c r="Z17" s="459"/>
      <c r="AA17" s="459"/>
      <c r="AB17" s="449"/>
      <c r="AC17" s="493">
        <v>5668</v>
      </c>
      <c r="AD17" s="494"/>
      <c r="AE17" s="494"/>
      <c r="AF17" s="494"/>
      <c r="AG17" s="536"/>
      <c r="AH17" s="493">
        <v>5988</v>
      </c>
      <c r="AI17" s="494"/>
      <c r="AJ17" s="494"/>
      <c r="AK17" s="494"/>
      <c r="AL17" s="495"/>
      <c r="AM17" s="471"/>
      <c r="AN17" s="472"/>
      <c r="AO17" s="472"/>
      <c r="AP17" s="472"/>
      <c r="AQ17" s="472"/>
      <c r="AR17" s="472"/>
      <c r="AS17" s="472"/>
      <c r="AT17" s="473"/>
      <c r="AU17" s="474"/>
      <c r="AV17" s="475"/>
      <c r="AW17" s="475"/>
      <c r="AX17" s="475"/>
      <c r="AY17" s="476" t="s">
        <v>145</v>
      </c>
      <c r="AZ17" s="477"/>
      <c r="BA17" s="477"/>
      <c r="BB17" s="477"/>
      <c r="BC17" s="477"/>
      <c r="BD17" s="477"/>
      <c r="BE17" s="477"/>
      <c r="BF17" s="477"/>
      <c r="BG17" s="477"/>
      <c r="BH17" s="477"/>
      <c r="BI17" s="477"/>
      <c r="BJ17" s="477"/>
      <c r="BK17" s="477"/>
      <c r="BL17" s="477"/>
      <c r="BM17" s="478"/>
      <c r="BN17" s="442">
        <v>3091139</v>
      </c>
      <c r="BO17" s="443"/>
      <c r="BP17" s="443"/>
      <c r="BQ17" s="443"/>
      <c r="BR17" s="443"/>
      <c r="BS17" s="443"/>
      <c r="BT17" s="443"/>
      <c r="BU17" s="444"/>
      <c r="BV17" s="442">
        <v>2357418</v>
      </c>
      <c r="BW17" s="443"/>
      <c r="BX17" s="443"/>
      <c r="BY17" s="443"/>
      <c r="BZ17" s="443"/>
      <c r="CA17" s="443"/>
      <c r="CB17" s="443"/>
      <c r="CC17" s="444"/>
      <c r="CD17" s="172"/>
      <c r="CE17" s="556"/>
      <c r="CF17" s="556"/>
      <c r="CG17" s="556"/>
      <c r="CH17" s="556"/>
      <c r="CI17" s="556"/>
      <c r="CJ17" s="556"/>
      <c r="CK17" s="556"/>
      <c r="CL17" s="556"/>
      <c r="CM17" s="556"/>
      <c r="CN17" s="556"/>
      <c r="CO17" s="556"/>
      <c r="CP17" s="556"/>
      <c r="CQ17" s="556"/>
      <c r="CR17" s="556"/>
      <c r="CS17" s="557"/>
      <c r="CT17" s="439"/>
      <c r="CU17" s="440"/>
      <c r="CV17" s="440"/>
      <c r="CW17" s="440"/>
      <c r="CX17" s="440"/>
      <c r="CY17" s="440"/>
      <c r="CZ17" s="440"/>
      <c r="DA17" s="441"/>
      <c r="DB17" s="439"/>
      <c r="DC17" s="440"/>
      <c r="DD17" s="440"/>
      <c r="DE17" s="440"/>
      <c r="DF17" s="440"/>
      <c r="DG17" s="440"/>
      <c r="DH17" s="440"/>
      <c r="DI17" s="441"/>
    </row>
    <row r="18" spans="1:113" ht="18.75" customHeight="1" thickBot="1" x14ac:dyDescent="0.25">
      <c r="A18" s="163"/>
      <c r="B18" s="564" t="s">
        <v>146</v>
      </c>
      <c r="C18" s="485"/>
      <c r="D18" s="485"/>
      <c r="E18" s="565"/>
      <c r="F18" s="565"/>
      <c r="G18" s="565"/>
      <c r="H18" s="565"/>
      <c r="I18" s="565"/>
      <c r="J18" s="565"/>
      <c r="K18" s="565"/>
      <c r="L18" s="566">
        <v>276.33</v>
      </c>
      <c r="M18" s="566"/>
      <c r="N18" s="566"/>
      <c r="O18" s="566"/>
      <c r="P18" s="566"/>
      <c r="Q18" s="566"/>
      <c r="R18" s="567"/>
      <c r="S18" s="567"/>
      <c r="T18" s="567"/>
      <c r="U18" s="567"/>
      <c r="V18" s="568"/>
      <c r="W18" s="460"/>
      <c r="X18" s="461"/>
      <c r="Y18" s="461"/>
      <c r="Z18" s="461"/>
      <c r="AA18" s="461"/>
      <c r="AB18" s="452"/>
      <c r="AC18" s="569">
        <v>58.9</v>
      </c>
      <c r="AD18" s="570"/>
      <c r="AE18" s="570"/>
      <c r="AF18" s="570"/>
      <c r="AG18" s="571"/>
      <c r="AH18" s="569">
        <v>56.8</v>
      </c>
      <c r="AI18" s="570"/>
      <c r="AJ18" s="570"/>
      <c r="AK18" s="570"/>
      <c r="AL18" s="572"/>
      <c r="AM18" s="471"/>
      <c r="AN18" s="472"/>
      <c r="AO18" s="472"/>
      <c r="AP18" s="472"/>
      <c r="AQ18" s="472"/>
      <c r="AR18" s="472"/>
      <c r="AS18" s="472"/>
      <c r="AT18" s="473"/>
      <c r="AU18" s="474"/>
      <c r="AV18" s="475"/>
      <c r="AW18" s="475"/>
      <c r="AX18" s="475"/>
      <c r="AY18" s="476" t="s">
        <v>147</v>
      </c>
      <c r="AZ18" s="477"/>
      <c r="BA18" s="477"/>
      <c r="BB18" s="477"/>
      <c r="BC18" s="477"/>
      <c r="BD18" s="477"/>
      <c r="BE18" s="477"/>
      <c r="BF18" s="477"/>
      <c r="BG18" s="477"/>
      <c r="BH18" s="477"/>
      <c r="BI18" s="477"/>
      <c r="BJ18" s="477"/>
      <c r="BK18" s="477"/>
      <c r="BL18" s="477"/>
      <c r="BM18" s="478"/>
      <c r="BN18" s="442">
        <v>6623540</v>
      </c>
      <c r="BO18" s="443"/>
      <c r="BP18" s="443"/>
      <c r="BQ18" s="443"/>
      <c r="BR18" s="443"/>
      <c r="BS18" s="443"/>
      <c r="BT18" s="443"/>
      <c r="BU18" s="444"/>
      <c r="BV18" s="442">
        <v>6484735</v>
      </c>
      <c r="BW18" s="443"/>
      <c r="BX18" s="443"/>
      <c r="BY18" s="443"/>
      <c r="BZ18" s="443"/>
      <c r="CA18" s="443"/>
      <c r="CB18" s="443"/>
      <c r="CC18" s="444"/>
      <c r="CD18" s="172"/>
      <c r="CE18" s="556"/>
      <c r="CF18" s="556"/>
      <c r="CG18" s="556"/>
      <c r="CH18" s="556"/>
      <c r="CI18" s="556"/>
      <c r="CJ18" s="556"/>
      <c r="CK18" s="556"/>
      <c r="CL18" s="556"/>
      <c r="CM18" s="556"/>
      <c r="CN18" s="556"/>
      <c r="CO18" s="556"/>
      <c r="CP18" s="556"/>
      <c r="CQ18" s="556"/>
      <c r="CR18" s="556"/>
      <c r="CS18" s="557"/>
      <c r="CT18" s="439"/>
      <c r="CU18" s="440"/>
      <c r="CV18" s="440"/>
      <c r="CW18" s="440"/>
      <c r="CX18" s="440"/>
      <c r="CY18" s="440"/>
      <c r="CZ18" s="440"/>
      <c r="DA18" s="441"/>
      <c r="DB18" s="439"/>
      <c r="DC18" s="440"/>
      <c r="DD18" s="440"/>
      <c r="DE18" s="440"/>
      <c r="DF18" s="440"/>
      <c r="DG18" s="440"/>
      <c r="DH18" s="440"/>
      <c r="DI18" s="441"/>
    </row>
    <row r="19" spans="1:113" ht="18.75" customHeight="1" thickBot="1" x14ac:dyDescent="0.25">
      <c r="A19" s="163"/>
      <c r="B19" s="564" t="s">
        <v>148</v>
      </c>
      <c r="C19" s="485"/>
      <c r="D19" s="485"/>
      <c r="E19" s="565"/>
      <c r="F19" s="565"/>
      <c r="G19" s="565"/>
      <c r="H19" s="565"/>
      <c r="I19" s="565"/>
      <c r="J19" s="565"/>
      <c r="K19" s="565"/>
      <c r="L19" s="573">
        <v>69</v>
      </c>
      <c r="M19" s="573"/>
      <c r="N19" s="573"/>
      <c r="O19" s="573"/>
      <c r="P19" s="573"/>
      <c r="Q19" s="573"/>
      <c r="R19" s="574"/>
      <c r="S19" s="574"/>
      <c r="T19" s="574"/>
      <c r="U19" s="574"/>
      <c r="V19" s="575"/>
      <c r="W19" s="399"/>
      <c r="X19" s="400"/>
      <c r="Y19" s="400"/>
      <c r="Z19" s="400"/>
      <c r="AA19" s="400"/>
      <c r="AB19" s="400"/>
      <c r="AC19" s="551"/>
      <c r="AD19" s="551"/>
      <c r="AE19" s="551"/>
      <c r="AF19" s="551"/>
      <c r="AG19" s="551"/>
      <c r="AH19" s="551"/>
      <c r="AI19" s="551"/>
      <c r="AJ19" s="551"/>
      <c r="AK19" s="551"/>
      <c r="AL19" s="552"/>
      <c r="AM19" s="471"/>
      <c r="AN19" s="472"/>
      <c r="AO19" s="472"/>
      <c r="AP19" s="472"/>
      <c r="AQ19" s="472"/>
      <c r="AR19" s="472"/>
      <c r="AS19" s="472"/>
      <c r="AT19" s="473"/>
      <c r="AU19" s="474"/>
      <c r="AV19" s="475"/>
      <c r="AW19" s="475"/>
      <c r="AX19" s="475"/>
      <c r="AY19" s="476" t="s">
        <v>149</v>
      </c>
      <c r="AZ19" s="477"/>
      <c r="BA19" s="477"/>
      <c r="BB19" s="477"/>
      <c r="BC19" s="477"/>
      <c r="BD19" s="477"/>
      <c r="BE19" s="477"/>
      <c r="BF19" s="477"/>
      <c r="BG19" s="477"/>
      <c r="BH19" s="477"/>
      <c r="BI19" s="477"/>
      <c r="BJ19" s="477"/>
      <c r="BK19" s="477"/>
      <c r="BL19" s="477"/>
      <c r="BM19" s="478"/>
      <c r="BN19" s="442">
        <v>9844792</v>
      </c>
      <c r="BO19" s="443"/>
      <c r="BP19" s="443"/>
      <c r="BQ19" s="443"/>
      <c r="BR19" s="443"/>
      <c r="BS19" s="443"/>
      <c r="BT19" s="443"/>
      <c r="BU19" s="444"/>
      <c r="BV19" s="442">
        <v>9555248</v>
      </c>
      <c r="BW19" s="443"/>
      <c r="BX19" s="443"/>
      <c r="BY19" s="443"/>
      <c r="BZ19" s="443"/>
      <c r="CA19" s="443"/>
      <c r="CB19" s="443"/>
      <c r="CC19" s="444"/>
      <c r="CD19" s="172"/>
      <c r="CE19" s="556"/>
      <c r="CF19" s="556"/>
      <c r="CG19" s="556"/>
      <c r="CH19" s="556"/>
      <c r="CI19" s="556"/>
      <c r="CJ19" s="556"/>
      <c r="CK19" s="556"/>
      <c r="CL19" s="556"/>
      <c r="CM19" s="556"/>
      <c r="CN19" s="556"/>
      <c r="CO19" s="556"/>
      <c r="CP19" s="556"/>
      <c r="CQ19" s="556"/>
      <c r="CR19" s="556"/>
      <c r="CS19" s="557"/>
      <c r="CT19" s="439"/>
      <c r="CU19" s="440"/>
      <c r="CV19" s="440"/>
      <c r="CW19" s="440"/>
      <c r="CX19" s="440"/>
      <c r="CY19" s="440"/>
      <c r="CZ19" s="440"/>
      <c r="DA19" s="441"/>
      <c r="DB19" s="439"/>
      <c r="DC19" s="440"/>
      <c r="DD19" s="440"/>
      <c r="DE19" s="440"/>
      <c r="DF19" s="440"/>
      <c r="DG19" s="440"/>
      <c r="DH19" s="440"/>
      <c r="DI19" s="441"/>
    </row>
    <row r="20" spans="1:113" ht="18.75" customHeight="1" thickBot="1" x14ac:dyDescent="0.25">
      <c r="A20" s="163"/>
      <c r="B20" s="564" t="s">
        <v>150</v>
      </c>
      <c r="C20" s="485"/>
      <c r="D20" s="485"/>
      <c r="E20" s="565"/>
      <c r="F20" s="565"/>
      <c r="G20" s="565"/>
      <c r="H20" s="565"/>
      <c r="I20" s="565"/>
      <c r="J20" s="565"/>
      <c r="K20" s="565"/>
      <c r="L20" s="573">
        <v>6465</v>
      </c>
      <c r="M20" s="573"/>
      <c r="N20" s="573"/>
      <c r="O20" s="573"/>
      <c r="P20" s="573"/>
      <c r="Q20" s="573"/>
      <c r="R20" s="574"/>
      <c r="S20" s="574"/>
      <c r="T20" s="574"/>
      <c r="U20" s="574"/>
      <c r="V20" s="575"/>
      <c r="W20" s="460"/>
      <c r="X20" s="461"/>
      <c r="Y20" s="461"/>
      <c r="Z20" s="461"/>
      <c r="AA20" s="461"/>
      <c r="AB20" s="461"/>
      <c r="AC20" s="576"/>
      <c r="AD20" s="576"/>
      <c r="AE20" s="576"/>
      <c r="AF20" s="576"/>
      <c r="AG20" s="576"/>
      <c r="AH20" s="576"/>
      <c r="AI20" s="576"/>
      <c r="AJ20" s="576"/>
      <c r="AK20" s="576"/>
      <c r="AL20" s="577"/>
      <c r="AM20" s="578"/>
      <c r="AN20" s="497"/>
      <c r="AO20" s="497"/>
      <c r="AP20" s="497"/>
      <c r="AQ20" s="497"/>
      <c r="AR20" s="497"/>
      <c r="AS20" s="497"/>
      <c r="AT20" s="498"/>
      <c r="AU20" s="579"/>
      <c r="AV20" s="580"/>
      <c r="AW20" s="580"/>
      <c r="AX20" s="581"/>
      <c r="AY20" s="476"/>
      <c r="AZ20" s="477"/>
      <c r="BA20" s="477"/>
      <c r="BB20" s="477"/>
      <c r="BC20" s="477"/>
      <c r="BD20" s="477"/>
      <c r="BE20" s="477"/>
      <c r="BF20" s="477"/>
      <c r="BG20" s="477"/>
      <c r="BH20" s="477"/>
      <c r="BI20" s="477"/>
      <c r="BJ20" s="477"/>
      <c r="BK20" s="477"/>
      <c r="BL20" s="477"/>
      <c r="BM20" s="478"/>
      <c r="BN20" s="442"/>
      <c r="BO20" s="443"/>
      <c r="BP20" s="443"/>
      <c r="BQ20" s="443"/>
      <c r="BR20" s="443"/>
      <c r="BS20" s="443"/>
      <c r="BT20" s="443"/>
      <c r="BU20" s="444"/>
      <c r="BV20" s="442"/>
      <c r="BW20" s="443"/>
      <c r="BX20" s="443"/>
      <c r="BY20" s="443"/>
      <c r="BZ20" s="443"/>
      <c r="CA20" s="443"/>
      <c r="CB20" s="443"/>
      <c r="CC20" s="444"/>
      <c r="CD20" s="172"/>
      <c r="CE20" s="556"/>
      <c r="CF20" s="556"/>
      <c r="CG20" s="556"/>
      <c r="CH20" s="556"/>
      <c r="CI20" s="556"/>
      <c r="CJ20" s="556"/>
      <c r="CK20" s="556"/>
      <c r="CL20" s="556"/>
      <c r="CM20" s="556"/>
      <c r="CN20" s="556"/>
      <c r="CO20" s="556"/>
      <c r="CP20" s="556"/>
      <c r="CQ20" s="556"/>
      <c r="CR20" s="556"/>
      <c r="CS20" s="557"/>
      <c r="CT20" s="439"/>
      <c r="CU20" s="440"/>
      <c r="CV20" s="440"/>
      <c r="CW20" s="440"/>
      <c r="CX20" s="440"/>
      <c r="CY20" s="440"/>
      <c r="CZ20" s="440"/>
      <c r="DA20" s="441"/>
      <c r="DB20" s="439"/>
      <c r="DC20" s="440"/>
      <c r="DD20" s="440"/>
      <c r="DE20" s="440"/>
      <c r="DF20" s="440"/>
      <c r="DG20" s="440"/>
      <c r="DH20" s="440"/>
      <c r="DI20" s="441"/>
    </row>
    <row r="21" spans="1:113" ht="18.75" customHeight="1" thickBot="1" x14ac:dyDescent="0.25">
      <c r="A21" s="163"/>
      <c r="B21" s="582" t="s">
        <v>151</v>
      </c>
      <c r="C21" s="583"/>
      <c r="D21" s="583"/>
      <c r="E21" s="583"/>
      <c r="F21" s="583"/>
      <c r="G21" s="583"/>
      <c r="H21" s="583"/>
      <c r="I21" s="583"/>
      <c r="J21" s="583"/>
      <c r="K21" s="583"/>
      <c r="L21" s="583"/>
      <c r="M21" s="583"/>
      <c r="N21" s="583"/>
      <c r="O21" s="583"/>
      <c r="P21" s="583"/>
      <c r="Q21" s="583"/>
      <c r="R21" s="583"/>
      <c r="S21" s="583"/>
      <c r="T21" s="583"/>
      <c r="U21" s="583"/>
      <c r="V21" s="583"/>
      <c r="W21" s="583"/>
      <c r="X21" s="583"/>
      <c r="Y21" s="583"/>
      <c r="Z21" s="583"/>
      <c r="AA21" s="583"/>
      <c r="AB21" s="583"/>
      <c r="AC21" s="583"/>
      <c r="AD21" s="583"/>
      <c r="AE21" s="583"/>
      <c r="AF21" s="583"/>
      <c r="AG21" s="583"/>
      <c r="AH21" s="583"/>
      <c r="AI21" s="583"/>
      <c r="AJ21" s="583"/>
      <c r="AK21" s="583"/>
      <c r="AL21" s="583"/>
      <c r="AM21" s="583"/>
      <c r="AN21" s="583"/>
      <c r="AO21" s="583"/>
      <c r="AP21" s="583"/>
      <c r="AQ21" s="583"/>
      <c r="AR21" s="583"/>
      <c r="AS21" s="583"/>
      <c r="AT21" s="583"/>
      <c r="AU21" s="583"/>
      <c r="AV21" s="583"/>
      <c r="AW21" s="583"/>
      <c r="AX21" s="584"/>
      <c r="AY21" s="558"/>
      <c r="AZ21" s="559"/>
      <c r="BA21" s="559"/>
      <c r="BB21" s="559"/>
      <c r="BC21" s="559"/>
      <c r="BD21" s="559"/>
      <c r="BE21" s="559"/>
      <c r="BF21" s="559"/>
      <c r="BG21" s="559"/>
      <c r="BH21" s="559"/>
      <c r="BI21" s="559"/>
      <c r="BJ21" s="559"/>
      <c r="BK21" s="559"/>
      <c r="BL21" s="559"/>
      <c r="BM21" s="560"/>
      <c r="BN21" s="561"/>
      <c r="BO21" s="562"/>
      <c r="BP21" s="562"/>
      <c r="BQ21" s="562"/>
      <c r="BR21" s="562"/>
      <c r="BS21" s="562"/>
      <c r="BT21" s="562"/>
      <c r="BU21" s="563"/>
      <c r="BV21" s="561"/>
      <c r="BW21" s="562"/>
      <c r="BX21" s="562"/>
      <c r="BY21" s="562"/>
      <c r="BZ21" s="562"/>
      <c r="CA21" s="562"/>
      <c r="CB21" s="562"/>
      <c r="CC21" s="563"/>
      <c r="CD21" s="172"/>
      <c r="CE21" s="556"/>
      <c r="CF21" s="556"/>
      <c r="CG21" s="556"/>
      <c r="CH21" s="556"/>
      <c r="CI21" s="556"/>
      <c r="CJ21" s="556"/>
      <c r="CK21" s="556"/>
      <c r="CL21" s="556"/>
      <c r="CM21" s="556"/>
      <c r="CN21" s="556"/>
      <c r="CO21" s="556"/>
      <c r="CP21" s="556"/>
      <c r="CQ21" s="556"/>
      <c r="CR21" s="556"/>
      <c r="CS21" s="557"/>
      <c r="CT21" s="439"/>
      <c r="CU21" s="440"/>
      <c r="CV21" s="440"/>
      <c r="CW21" s="440"/>
      <c r="CX21" s="440"/>
      <c r="CY21" s="440"/>
      <c r="CZ21" s="440"/>
      <c r="DA21" s="441"/>
      <c r="DB21" s="439"/>
      <c r="DC21" s="440"/>
      <c r="DD21" s="440"/>
      <c r="DE21" s="440"/>
      <c r="DF21" s="440"/>
      <c r="DG21" s="440"/>
      <c r="DH21" s="440"/>
      <c r="DI21" s="441"/>
    </row>
    <row r="22" spans="1:113" ht="18.75" customHeight="1" x14ac:dyDescent="0.2">
      <c r="A22" s="163"/>
      <c r="B22" s="612" t="s">
        <v>152</v>
      </c>
      <c r="C22" s="586"/>
      <c r="D22" s="587"/>
      <c r="E22" s="454" t="s">
        <v>1</v>
      </c>
      <c r="F22" s="459"/>
      <c r="G22" s="459"/>
      <c r="H22" s="459"/>
      <c r="I22" s="459"/>
      <c r="J22" s="459"/>
      <c r="K22" s="449"/>
      <c r="L22" s="454" t="s">
        <v>153</v>
      </c>
      <c r="M22" s="459"/>
      <c r="N22" s="459"/>
      <c r="O22" s="459"/>
      <c r="P22" s="449"/>
      <c r="Q22" s="617" t="s">
        <v>154</v>
      </c>
      <c r="R22" s="618"/>
      <c r="S22" s="618"/>
      <c r="T22" s="618"/>
      <c r="U22" s="618"/>
      <c r="V22" s="619"/>
      <c r="W22" s="585" t="s">
        <v>155</v>
      </c>
      <c r="X22" s="586"/>
      <c r="Y22" s="587"/>
      <c r="Z22" s="454" t="s">
        <v>1</v>
      </c>
      <c r="AA22" s="459"/>
      <c r="AB22" s="459"/>
      <c r="AC22" s="459"/>
      <c r="AD22" s="459"/>
      <c r="AE22" s="459"/>
      <c r="AF22" s="459"/>
      <c r="AG22" s="449"/>
      <c r="AH22" s="623" t="s">
        <v>156</v>
      </c>
      <c r="AI22" s="459"/>
      <c r="AJ22" s="459"/>
      <c r="AK22" s="459"/>
      <c r="AL22" s="449"/>
      <c r="AM22" s="623" t="s">
        <v>157</v>
      </c>
      <c r="AN22" s="624"/>
      <c r="AO22" s="624"/>
      <c r="AP22" s="624"/>
      <c r="AQ22" s="624"/>
      <c r="AR22" s="625"/>
      <c r="AS22" s="617" t="s">
        <v>154</v>
      </c>
      <c r="AT22" s="618"/>
      <c r="AU22" s="618"/>
      <c r="AV22" s="618"/>
      <c r="AW22" s="618"/>
      <c r="AX22" s="629"/>
      <c r="AY22" s="402" t="s">
        <v>158</v>
      </c>
      <c r="AZ22" s="403"/>
      <c r="BA22" s="403"/>
      <c r="BB22" s="403"/>
      <c r="BC22" s="403"/>
      <c r="BD22" s="403"/>
      <c r="BE22" s="403"/>
      <c r="BF22" s="403"/>
      <c r="BG22" s="403"/>
      <c r="BH22" s="403"/>
      <c r="BI22" s="403"/>
      <c r="BJ22" s="403"/>
      <c r="BK22" s="403"/>
      <c r="BL22" s="403"/>
      <c r="BM22" s="404"/>
      <c r="BN22" s="405">
        <v>10697554</v>
      </c>
      <c r="BO22" s="406"/>
      <c r="BP22" s="406"/>
      <c r="BQ22" s="406"/>
      <c r="BR22" s="406"/>
      <c r="BS22" s="406"/>
      <c r="BT22" s="406"/>
      <c r="BU22" s="407"/>
      <c r="BV22" s="405">
        <v>10658587</v>
      </c>
      <c r="BW22" s="406"/>
      <c r="BX22" s="406"/>
      <c r="BY22" s="406"/>
      <c r="BZ22" s="406"/>
      <c r="CA22" s="406"/>
      <c r="CB22" s="406"/>
      <c r="CC22" s="407"/>
      <c r="CD22" s="172"/>
      <c r="CE22" s="556"/>
      <c r="CF22" s="556"/>
      <c r="CG22" s="556"/>
      <c r="CH22" s="556"/>
      <c r="CI22" s="556"/>
      <c r="CJ22" s="556"/>
      <c r="CK22" s="556"/>
      <c r="CL22" s="556"/>
      <c r="CM22" s="556"/>
      <c r="CN22" s="556"/>
      <c r="CO22" s="556"/>
      <c r="CP22" s="556"/>
      <c r="CQ22" s="556"/>
      <c r="CR22" s="556"/>
      <c r="CS22" s="557"/>
      <c r="CT22" s="439"/>
      <c r="CU22" s="440"/>
      <c r="CV22" s="440"/>
      <c r="CW22" s="440"/>
      <c r="CX22" s="440"/>
      <c r="CY22" s="440"/>
      <c r="CZ22" s="440"/>
      <c r="DA22" s="441"/>
      <c r="DB22" s="439"/>
      <c r="DC22" s="440"/>
      <c r="DD22" s="440"/>
      <c r="DE22" s="440"/>
      <c r="DF22" s="440"/>
      <c r="DG22" s="440"/>
      <c r="DH22" s="440"/>
      <c r="DI22" s="441"/>
    </row>
    <row r="23" spans="1:113" ht="18.75" customHeight="1" x14ac:dyDescent="0.2">
      <c r="A23" s="163"/>
      <c r="B23" s="613"/>
      <c r="C23" s="589"/>
      <c r="D23" s="590"/>
      <c r="E23" s="428"/>
      <c r="F23" s="433"/>
      <c r="G23" s="433"/>
      <c r="H23" s="433"/>
      <c r="I23" s="433"/>
      <c r="J23" s="433"/>
      <c r="K23" s="422"/>
      <c r="L23" s="428"/>
      <c r="M23" s="433"/>
      <c r="N23" s="433"/>
      <c r="O23" s="433"/>
      <c r="P23" s="422"/>
      <c r="Q23" s="620"/>
      <c r="R23" s="621"/>
      <c r="S23" s="621"/>
      <c r="T23" s="621"/>
      <c r="U23" s="621"/>
      <c r="V23" s="622"/>
      <c r="W23" s="588"/>
      <c r="X23" s="589"/>
      <c r="Y23" s="590"/>
      <c r="Z23" s="428"/>
      <c r="AA23" s="433"/>
      <c r="AB23" s="433"/>
      <c r="AC23" s="433"/>
      <c r="AD23" s="433"/>
      <c r="AE23" s="433"/>
      <c r="AF23" s="433"/>
      <c r="AG23" s="422"/>
      <c r="AH23" s="428"/>
      <c r="AI23" s="433"/>
      <c r="AJ23" s="433"/>
      <c r="AK23" s="433"/>
      <c r="AL23" s="422"/>
      <c r="AM23" s="626"/>
      <c r="AN23" s="627"/>
      <c r="AO23" s="627"/>
      <c r="AP23" s="627"/>
      <c r="AQ23" s="627"/>
      <c r="AR23" s="628"/>
      <c r="AS23" s="620"/>
      <c r="AT23" s="621"/>
      <c r="AU23" s="621"/>
      <c r="AV23" s="621"/>
      <c r="AW23" s="621"/>
      <c r="AX23" s="630"/>
      <c r="AY23" s="476" t="s">
        <v>159</v>
      </c>
      <c r="AZ23" s="477"/>
      <c r="BA23" s="477"/>
      <c r="BB23" s="477"/>
      <c r="BC23" s="477"/>
      <c r="BD23" s="477"/>
      <c r="BE23" s="477"/>
      <c r="BF23" s="477"/>
      <c r="BG23" s="477"/>
      <c r="BH23" s="477"/>
      <c r="BI23" s="477"/>
      <c r="BJ23" s="477"/>
      <c r="BK23" s="477"/>
      <c r="BL23" s="477"/>
      <c r="BM23" s="478"/>
      <c r="BN23" s="442">
        <v>3211262</v>
      </c>
      <c r="BO23" s="443"/>
      <c r="BP23" s="443"/>
      <c r="BQ23" s="443"/>
      <c r="BR23" s="443"/>
      <c r="BS23" s="443"/>
      <c r="BT23" s="443"/>
      <c r="BU23" s="444"/>
      <c r="BV23" s="442">
        <v>2904359</v>
      </c>
      <c r="BW23" s="443"/>
      <c r="BX23" s="443"/>
      <c r="BY23" s="443"/>
      <c r="BZ23" s="443"/>
      <c r="CA23" s="443"/>
      <c r="CB23" s="443"/>
      <c r="CC23" s="444"/>
      <c r="CD23" s="172"/>
      <c r="CE23" s="556"/>
      <c r="CF23" s="556"/>
      <c r="CG23" s="556"/>
      <c r="CH23" s="556"/>
      <c r="CI23" s="556"/>
      <c r="CJ23" s="556"/>
      <c r="CK23" s="556"/>
      <c r="CL23" s="556"/>
      <c r="CM23" s="556"/>
      <c r="CN23" s="556"/>
      <c r="CO23" s="556"/>
      <c r="CP23" s="556"/>
      <c r="CQ23" s="556"/>
      <c r="CR23" s="556"/>
      <c r="CS23" s="557"/>
      <c r="CT23" s="439"/>
      <c r="CU23" s="440"/>
      <c r="CV23" s="440"/>
      <c r="CW23" s="440"/>
      <c r="CX23" s="440"/>
      <c r="CY23" s="440"/>
      <c r="CZ23" s="440"/>
      <c r="DA23" s="441"/>
      <c r="DB23" s="439"/>
      <c r="DC23" s="440"/>
      <c r="DD23" s="440"/>
      <c r="DE23" s="440"/>
      <c r="DF23" s="440"/>
      <c r="DG23" s="440"/>
      <c r="DH23" s="440"/>
      <c r="DI23" s="441"/>
    </row>
    <row r="24" spans="1:113" ht="18.75" customHeight="1" thickBot="1" x14ac:dyDescent="0.25">
      <c r="A24" s="163"/>
      <c r="B24" s="613"/>
      <c r="C24" s="589"/>
      <c r="D24" s="590"/>
      <c r="E24" s="492" t="s">
        <v>160</v>
      </c>
      <c r="F24" s="472"/>
      <c r="G24" s="472"/>
      <c r="H24" s="472"/>
      <c r="I24" s="472"/>
      <c r="J24" s="472"/>
      <c r="K24" s="473"/>
      <c r="L24" s="493">
        <v>1</v>
      </c>
      <c r="M24" s="494"/>
      <c r="N24" s="494"/>
      <c r="O24" s="494"/>
      <c r="P24" s="536"/>
      <c r="Q24" s="493">
        <v>7960</v>
      </c>
      <c r="R24" s="494"/>
      <c r="S24" s="494"/>
      <c r="T24" s="494"/>
      <c r="U24" s="494"/>
      <c r="V24" s="536"/>
      <c r="W24" s="588"/>
      <c r="X24" s="589"/>
      <c r="Y24" s="590"/>
      <c r="Z24" s="492" t="s">
        <v>161</v>
      </c>
      <c r="AA24" s="472"/>
      <c r="AB24" s="472"/>
      <c r="AC24" s="472"/>
      <c r="AD24" s="472"/>
      <c r="AE24" s="472"/>
      <c r="AF24" s="472"/>
      <c r="AG24" s="473"/>
      <c r="AH24" s="493">
        <v>173</v>
      </c>
      <c r="AI24" s="494"/>
      <c r="AJ24" s="494"/>
      <c r="AK24" s="494"/>
      <c r="AL24" s="536"/>
      <c r="AM24" s="493">
        <v>540279</v>
      </c>
      <c r="AN24" s="494"/>
      <c r="AO24" s="494"/>
      <c r="AP24" s="494"/>
      <c r="AQ24" s="494"/>
      <c r="AR24" s="536"/>
      <c r="AS24" s="493">
        <v>3123</v>
      </c>
      <c r="AT24" s="494"/>
      <c r="AU24" s="494"/>
      <c r="AV24" s="494"/>
      <c r="AW24" s="494"/>
      <c r="AX24" s="495"/>
      <c r="AY24" s="558" t="s">
        <v>162</v>
      </c>
      <c r="AZ24" s="559"/>
      <c r="BA24" s="559"/>
      <c r="BB24" s="559"/>
      <c r="BC24" s="559"/>
      <c r="BD24" s="559"/>
      <c r="BE24" s="559"/>
      <c r="BF24" s="559"/>
      <c r="BG24" s="559"/>
      <c r="BH24" s="559"/>
      <c r="BI24" s="559"/>
      <c r="BJ24" s="559"/>
      <c r="BK24" s="559"/>
      <c r="BL24" s="559"/>
      <c r="BM24" s="560"/>
      <c r="BN24" s="442">
        <v>9133811</v>
      </c>
      <c r="BO24" s="443"/>
      <c r="BP24" s="443"/>
      <c r="BQ24" s="443"/>
      <c r="BR24" s="443"/>
      <c r="BS24" s="443"/>
      <c r="BT24" s="443"/>
      <c r="BU24" s="444"/>
      <c r="BV24" s="442">
        <v>8538541</v>
      </c>
      <c r="BW24" s="443"/>
      <c r="BX24" s="443"/>
      <c r="BY24" s="443"/>
      <c r="BZ24" s="443"/>
      <c r="CA24" s="443"/>
      <c r="CB24" s="443"/>
      <c r="CC24" s="444"/>
      <c r="CD24" s="172"/>
      <c r="CE24" s="556"/>
      <c r="CF24" s="556"/>
      <c r="CG24" s="556"/>
      <c r="CH24" s="556"/>
      <c r="CI24" s="556"/>
      <c r="CJ24" s="556"/>
      <c r="CK24" s="556"/>
      <c r="CL24" s="556"/>
      <c r="CM24" s="556"/>
      <c r="CN24" s="556"/>
      <c r="CO24" s="556"/>
      <c r="CP24" s="556"/>
      <c r="CQ24" s="556"/>
      <c r="CR24" s="556"/>
      <c r="CS24" s="557"/>
      <c r="CT24" s="439"/>
      <c r="CU24" s="440"/>
      <c r="CV24" s="440"/>
      <c r="CW24" s="440"/>
      <c r="CX24" s="440"/>
      <c r="CY24" s="440"/>
      <c r="CZ24" s="440"/>
      <c r="DA24" s="441"/>
      <c r="DB24" s="439"/>
      <c r="DC24" s="440"/>
      <c r="DD24" s="440"/>
      <c r="DE24" s="440"/>
      <c r="DF24" s="440"/>
      <c r="DG24" s="440"/>
      <c r="DH24" s="440"/>
      <c r="DI24" s="441"/>
    </row>
    <row r="25" spans="1:113" ht="18.75" customHeight="1" x14ac:dyDescent="0.2">
      <c r="A25" s="163"/>
      <c r="B25" s="613"/>
      <c r="C25" s="589"/>
      <c r="D25" s="590"/>
      <c r="E25" s="492" t="s">
        <v>163</v>
      </c>
      <c r="F25" s="472"/>
      <c r="G25" s="472"/>
      <c r="H25" s="472"/>
      <c r="I25" s="472"/>
      <c r="J25" s="472"/>
      <c r="K25" s="473"/>
      <c r="L25" s="493">
        <v>1</v>
      </c>
      <c r="M25" s="494"/>
      <c r="N25" s="494"/>
      <c r="O25" s="494"/>
      <c r="P25" s="536"/>
      <c r="Q25" s="493">
        <v>6400</v>
      </c>
      <c r="R25" s="494"/>
      <c r="S25" s="494"/>
      <c r="T25" s="494"/>
      <c r="U25" s="494"/>
      <c r="V25" s="536"/>
      <c r="W25" s="588"/>
      <c r="X25" s="589"/>
      <c r="Y25" s="590"/>
      <c r="Z25" s="492" t="s">
        <v>164</v>
      </c>
      <c r="AA25" s="472"/>
      <c r="AB25" s="472"/>
      <c r="AC25" s="472"/>
      <c r="AD25" s="472"/>
      <c r="AE25" s="472"/>
      <c r="AF25" s="472"/>
      <c r="AG25" s="473"/>
      <c r="AH25" s="493" t="s">
        <v>122</v>
      </c>
      <c r="AI25" s="494"/>
      <c r="AJ25" s="494"/>
      <c r="AK25" s="494"/>
      <c r="AL25" s="536"/>
      <c r="AM25" s="493" t="s">
        <v>122</v>
      </c>
      <c r="AN25" s="494"/>
      <c r="AO25" s="494"/>
      <c r="AP25" s="494"/>
      <c r="AQ25" s="494"/>
      <c r="AR25" s="536"/>
      <c r="AS25" s="493" t="s">
        <v>122</v>
      </c>
      <c r="AT25" s="494"/>
      <c r="AU25" s="494"/>
      <c r="AV25" s="494"/>
      <c r="AW25" s="494"/>
      <c r="AX25" s="495"/>
      <c r="AY25" s="402" t="s">
        <v>165</v>
      </c>
      <c r="AZ25" s="403"/>
      <c r="BA25" s="403"/>
      <c r="BB25" s="403"/>
      <c r="BC25" s="403"/>
      <c r="BD25" s="403"/>
      <c r="BE25" s="403"/>
      <c r="BF25" s="403"/>
      <c r="BG25" s="403"/>
      <c r="BH25" s="403"/>
      <c r="BI25" s="403"/>
      <c r="BJ25" s="403"/>
      <c r="BK25" s="403"/>
      <c r="BL25" s="403"/>
      <c r="BM25" s="404"/>
      <c r="BN25" s="405">
        <v>1031081</v>
      </c>
      <c r="BO25" s="406"/>
      <c r="BP25" s="406"/>
      <c r="BQ25" s="406"/>
      <c r="BR25" s="406"/>
      <c r="BS25" s="406"/>
      <c r="BT25" s="406"/>
      <c r="BU25" s="407"/>
      <c r="BV25" s="405">
        <v>1012692</v>
      </c>
      <c r="BW25" s="406"/>
      <c r="BX25" s="406"/>
      <c r="BY25" s="406"/>
      <c r="BZ25" s="406"/>
      <c r="CA25" s="406"/>
      <c r="CB25" s="406"/>
      <c r="CC25" s="407"/>
      <c r="CD25" s="172"/>
      <c r="CE25" s="556"/>
      <c r="CF25" s="556"/>
      <c r="CG25" s="556"/>
      <c r="CH25" s="556"/>
      <c r="CI25" s="556"/>
      <c r="CJ25" s="556"/>
      <c r="CK25" s="556"/>
      <c r="CL25" s="556"/>
      <c r="CM25" s="556"/>
      <c r="CN25" s="556"/>
      <c r="CO25" s="556"/>
      <c r="CP25" s="556"/>
      <c r="CQ25" s="556"/>
      <c r="CR25" s="556"/>
      <c r="CS25" s="557"/>
      <c r="CT25" s="439"/>
      <c r="CU25" s="440"/>
      <c r="CV25" s="440"/>
      <c r="CW25" s="440"/>
      <c r="CX25" s="440"/>
      <c r="CY25" s="440"/>
      <c r="CZ25" s="440"/>
      <c r="DA25" s="441"/>
      <c r="DB25" s="439"/>
      <c r="DC25" s="440"/>
      <c r="DD25" s="440"/>
      <c r="DE25" s="440"/>
      <c r="DF25" s="440"/>
      <c r="DG25" s="440"/>
      <c r="DH25" s="440"/>
      <c r="DI25" s="441"/>
    </row>
    <row r="26" spans="1:113" ht="18.75" customHeight="1" x14ac:dyDescent="0.2">
      <c r="A26" s="163"/>
      <c r="B26" s="613"/>
      <c r="C26" s="589"/>
      <c r="D26" s="590"/>
      <c r="E26" s="492" t="s">
        <v>166</v>
      </c>
      <c r="F26" s="472"/>
      <c r="G26" s="472"/>
      <c r="H26" s="472"/>
      <c r="I26" s="472"/>
      <c r="J26" s="472"/>
      <c r="K26" s="473"/>
      <c r="L26" s="493">
        <v>1</v>
      </c>
      <c r="M26" s="494"/>
      <c r="N26" s="494"/>
      <c r="O26" s="494"/>
      <c r="P26" s="536"/>
      <c r="Q26" s="493">
        <v>5990</v>
      </c>
      <c r="R26" s="494"/>
      <c r="S26" s="494"/>
      <c r="T26" s="494"/>
      <c r="U26" s="494"/>
      <c r="V26" s="536"/>
      <c r="W26" s="588"/>
      <c r="X26" s="589"/>
      <c r="Y26" s="590"/>
      <c r="Z26" s="492" t="s">
        <v>167</v>
      </c>
      <c r="AA26" s="594"/>
      <c r="AB26" s="594"/>
      <c r="AC26" s="594"/>
      <c r="AD26" s="594"/>
      <c r="AE26" s="594"/>
      <c r="AF26" s="594"/>
      <c r="AG26" s="595"/>
      <c r="AH26" s="493">
        <v>7</v>
      </c>
      <c r="AI26" s="494"/>
      <c r="AJ26" s="494"/>
      <c r="AK26" s="494"/>
      <c r="AL26" s="536"/>
      <c r="AM26" s="493">
        <v>20832</v>
      </c>
      <c r="AN26" s="494"/>
      <c r="AO26" s="494"/>
      <c r="AP26" s="494"/>
      <c r="AQ26" s="494"/>
      <c r="AR26" s="536"/>
      <c r="AS26" s="493">
        <v>2976</v>
      </c>
      <c r="AT26" s="494"/>
      <c r="AU26" s="494"/>
      <c r="AV26" s="494"/>
      <c r="AW26" s="494"/>
      <c r="AX26" s="495"/>
      <c r="AY26" s="445" t="s">
        <v>168</v>
      </c>
      <c r="AZ26" s="446"/>
      <c r="BA26" s="446"/>
      <c r="BB26" s="446"/>
      <c r="BC26" s="446"/>
      <c r="BD26" s="446"/>
      <c r="BE26" s="446"/>
      <c r="BF26" s="446"/>
      <c r="BG26" s="446"/>
      <c r="BH26" s="446"/>
      <c r="BI26" s="446"/>
      <c r="BJ26" s="446"/>
      <c r="BK26" s="446"/>
      <c r="BL26" s="446"/>
      <c r="BM26" s="447"/>
      <c r="BN26" s="442" t="s">
        <v>122</v>
      </c>
      <c r="BO26" s="443"/>
      <c r="BP26" s="443"/>
      <c r="BQ26" s="443"/>
      <c r="BR26" s="443"/>
      <c r="BS26" s="443"/>
      <c r="BT26" s="443"/>
      <c r="BU26" s="444"/>
      <c r="BV26" s="442" t="s">
        <v>122</v>
      </c>
      <c r="BW26" s="443"/>
      <c r="BX26" s="443"/>
      <c r="BY26" s="443"/>
      <c r="BZ26" s="443"/>
      <c r="CA26" s="443"/>
      <c r="CB26" s="443"/>
      <c r="CC26" s="444"/>
      <c r="CD26" s="172"/>
      <c r="CE26" s="556"/>
      <c r="CF26" s="556"/>
      <c r="CG26" s="556"/>
      <c r="CH26" s="556"/>
      <c r="CI26" s="556"/>
      <c r="CJ26" s="556"/>
      <c r="CK26" s="556"/>
      <c r="CL26" s="556"/>
      <c r="CM26" s="556"/>
      <c r="CN26" s="556"/>
      <c r="CO26" s="556"/>
      <c r="CP26" s="556"/>
      <c r="CQ26" s="556"/>
      <c r="CR26" s="556"/>
      <c r="CS26" s="557"/>
      <c r="CT26" s="439"/>
      <c r="CU26" s="440"/>
      <c r="CV26" s="440"/>
      <c r="CW26" s="440"/>
      <c r="CX26" s="440"/>
      <c r="CY26" s="440"/>
      <c r="CZ26" s="440"/>
      <c r="DA26" s="441"/>
      <c r="DB26" s="439"/>
      <c r="DC26" s="440"/>
      <c r="DD26" s="440"/>
      <c r="DE26" s="440"/>
      <c r="DF26" s="440"/>
      <c r="DG26" s="440"/>
      <c r="DH26" s="440"/>
      <c r="DI26" s="441"/>
    </row>
    <row r="27" spans="1:113" ht="18.75" customHeight="1" thickBot="1" x14ac:dyDescent="0.25">
      <c r="A27" s="163"/>
      <c r="B27" s="613"/>
      <c r="C27" s="589"/>
      <c r="D27" s="590"/>
      <c r="E27" s="492" t="s">
        <v>169</v>
      </c>
      <c r="F27" s="472"/>
      <c r="G27" s="472"/>
      <c r="H27" s="472"/>
      <c r="I27" s="472"/>
      <c r="J27" s="472"/>
      <c r="K27" s="473"/>
      <c r="L27" s="493">
        <v>1</v>
      </c>
      <c r="M27" s="494"/>
      <c r="N27" s="494"/>
      <c r="O27" s="494"/>
      <c r="P27" s="536"/>
      <c r="Q27" s="493">
        <v>2990</v>
      </c>
      <c r="R27" s="494"/>
      <c r="S27" s="494"/>
      <c r="T27" s="494"/>
      <c r="U27" s="494"/>
      <c r="V27" s="536"/>
      <c r="W27" s="588"/>
      <c r="X27" s="589"/>
      <c r="Y27" s="590"/>
      <c r="Z27" s="492" t="s">
        <v>170</v>
      </c>
      <c r="AA27" s="472"/>
      <c r="AB27" s="472"/>
      <c r="AC27" s="472"/>
      <c r="AD27" s="472"/>
      <c r="AE27" s="472"/>
      <c r="AF27" s="472"/>
      <c r="AG27" s="473"/>
      <c r="AH27" s="493">
        <v>19</v>
      </c>
      <c r="AI27" s="494"/>
      <c r="AJ27" s="494"/>
      <c r="AK27" s="494"/>
      <c r="AL27" s="536"/>
      <c r="AM27" s="493">
        <v>50369</v>
      </c>
      <c r="AN27" s="494"/>
      <c r="AO27" s="494"/>
      <c r="AP27" s="494"/>
      <c r="AQ27" s="494"/>
      <c r="AR27" s="536"/>
      <c r="AS27" s="493">
        <v>2651</v>
      </c>
      <c r="AT27" s="494"/>
      <c r="AU27" s="494"/>
      <c r="AV27" s="494"/>
      <c r="AW27" s="494"/>
      <c r="AX27" s="495"/>
      <c r="AY27" s="537" t="s">
        <v>171</v>
      </c>
      <c r="AZ27" s="538"/>
      <c r="BA27" s="538"/>
      <c r="BB27" s="538"/>
      <c r="BC27" s="538"/>
      <c r="BD27" s="538"/>
      <c r="BE27" s="538"/>
      <c r="BF27" s="538"/>
      <c r="BG27" s="538"/>
      <c r="BH27" s="538"/>
      <c r="BI27" s="538"/>
      <c r="BJ27" s="538"/>
      <c r="BK27" s="538"/>
      <c r="BL27" s="538"/>
      <c r="BM27" s="539"/>
      <c r="BN27" s="561" t="s">
        <v>122</v>
      </c>
      <c r="BO27" s="562"/>
      <c r="BP27" s="562"/>
      <c r="BQ27" s="562"/>
      <c r="BR27" s="562"/>
      <c r="BS27" s="562"/>
      <c r="BT27" s="562"/>
      <c r="BU27" s="563"/>
      <c r="BV27" s="561" t="s">
        <v>122</v>
      </c>
      <c r="BW27" s="562"/>
      <c r="BX27" s="562"/>
      <c r="BY27" s="562"/>
      <c r="BZ27" s="562"/>
      <c r="CA27" s="562"/>
      <c r="CB27" s="562"/>
      <c r="CC27" s="563"/>
      <c r="CD27" s="166"/>
      <c r="CE27" s="556"/>
      <c r="CF27" s="556"/>
      <c r="CG27" s="556"/>
      <c r="CH27" s="556"/>
      <c r="CI27" s="556"/>
      <c r="CJ27" s="556"/>
      <c r="CK27" s="556"/>
      <c r="CL27" s="556"/>
      <c r="CM27" s="556"/>
      <c r="CN27" s="556"/>
      <c r="CO27" s="556"/>
      <c r="CP27" s="556"/>
      <c r="CQ27" s="556"/>
      <c r="CR27" s="556"/>
      <c r="CS27" s="557"/>
      <c r="CT27" s="439"/>
      <c r="CU27" s="440"/>
      <c r="CV27" s="440"/>
      <c r="CW27" s="440"/>
      <c r="CX27" s="440"/>
      <c r="CY27" s="440"/>
      <c r="CZ27" s="440"/>
      <c r="DA27" s="441"/>
      <c r="DB27" s="439"/>
      <c r="DC27" s="440"/>
      <c r="DD27" s="440"/>
      <c r="DE27" s="440"/>
      <c r="DF27" s="440"/>
      <c r="DG27" s="440"/>
      <c r="DH27" s="440"/>
      <c r="DI27" s="441"/>
    </row>
    <row r="28" spans="1:113" ht="18.75" customHeight="1" x14ac:dyDescent="0.2">
      <c r="A28" s="163"/>
      <c r="B28" s="613"/>
      <c r="C28" s="589"/>
      <c r="D28" s="590"/>
      <c r="E28" s="492" t="s">
        <v>172</v>
      </c>
      <c r="F28" s="472"/>
      <c r="G28" s="472"/>
      <c r="H28" s="472"/>
      <c r="I28" s="472"/>
      <c r="J28" s="472"/>
      <c r="K28" s="473"/>
      <c r="L28" s="493">
        <v>1</v>
      </c>
      <c r="M28" s="494"/>
      <c r="N28" s="494"/>
      <c r="O28" s="494"/>
      <c r="P28" s="536"/>
      <c r="Q28" s="493">
        <v>2420</v>
      </c>
      <c r="R28" s="494"/>
      <c r="S28" s="494"/>
      <c r="T28" s="494"/>
      <c r="U28" s="494"/>
      <c r="V28" s="536"/>
      <c r="W28" s="588"/>
      <c r="X28" s="589"/>
      <c r="Y28" s="590"/>
      <c r="Z28" s="492" t="s">
        <v>173</v>
      </c>
      <c r="AA28" s="472"/>
      <c r="AB28" s="472"/>
      <c r="AC28" s="472"/>
      <c r="AD28" s="472"/>
      <c r="AE28" s="472"/>
      <c r="AF28" s="472"/>
      <c r="AG28" s="473"/>
      <c r="AH28" s="493" t="s">
        <v>122</v>
      </c>
      <c r="AI28" s="494"/>
      <c r="AJ28" s="494"/>
      <c r="AK28" s="494"/>
      <c r="AL28" s="536"/>
      <c r="AM28" s="493" t="s">
        <v>122</v>
      </c>
      <c r="AN28" s="494"/>
      <c r="AO28" s="494"/>
      <c r="AP28" s="494"/>
      <c r="AQ28" s="494"/>
      <c r="AR28" s="536"/>
      <c r="AS28" s="493" t="s">
        <v>122</v>
      </c>
      <c r="AT28" s="494"/>
      <c r="AU28" s="494"/>
      <c r="AV28" s="494"/>
      <c r="AW28" s="494"/>
      <c r="AX28" s="495"/>
      <c r="AY28" s="596" t="s">
        <v>174</v>
      </c>
      <c r="AZ28" s="597"/>
      <c r="BA28" s="597"/>
      <c r="BB28" s="598"/>
      <c r="BC28" s="402" t="s">
        <v>46</v>
      </c>
      <c r="BD28" s="403"/>
      <c r="BE28" s="403"/>
      <c r="BF28" s="403"/>
      <c r="BG28" s="403"/>
      <c r="BH28" s="403"/>
      <c r="BI28" s="403"/>
      <c r="BJ28" s="403"/>
      <c r="BK28" s="403"/>
      <c r="BL28" s="403"/>
      <c r="BM28" s="404"/>
      <c r="BN28" s="405">
        <v>4353241</v>
      </c>
      <c r="BO28" s="406"/>
      <c r="BP28" s="406"/>
      <c r="BQ28" s="406"/>
      <c r="BR28" s="406"/>
      <c r="BS28" s="406"/>
      <c r="BT28" s="406"/>
      <c r="BU28" s="407"/>
      <c r="BV28" s="405">
        <v>4641976</v>
      </c>
      <c r="BW28" s="406"/>
      <c r="BX28" s="406"/>
      <c r="BY28" s="406"/>
      <c r="BZ28" s="406"/>
      <c r="CA28" s="406"/>
      <c r="CB28" s="406"/>
      <c r="CC28" s="407"/>
      <c r="CD28" s="172"/>
      <c r="CE28" s="556"/>
      <c r="CF28" s="556"/>
      <c r="CG28" s="556"/>
      <c r="CH28" s="556"/>
      <c r="CI28" s="556"/>
      <c r="CJ28" s="556"/>
      <c r="CK28" s="556"/>
      <c r="CL28" s="556"/>
      <c r="CM28" s="556"/>
      <c r="CN28" s="556"/>
      <c r="CO28" s="556"/>
      <c r="CP28" s="556"/>
      <c r="CQ28" s="556"/>
      <c r="CR28" s="556"/>
      <c r="CS28" s="557"/>
      <c r="CT28" s="439"/>
      <c r="CU28" s="440"/>
      <c r="CV28" s="440"/>
      <c r="CW28" s="440"/>
      <c r="CX28" s="440"/>
      <c r="CY28" s="440"/>
      <c r="CZ28" s="440"/>
      <c r="DA28" s="441"/>
      <c r="DB28" s="439"/>
      <c r="DC28" s="440"/>
      <c r="DD28" s="440"/>
      <c r="DE28" s="440"/>
      <c r="DF28" s="440"/>
      <c r="DG28" s="440"/>
      <c r="DH28" s="440"/>
      <c r="DI28" s="441"/>
    </row>
    <row r="29" spans="1:113" ht="18.75" customHeight="1" x14ac:dyDescent="0.2">
      <c r="A29" s="163"/>
      <c r="B29" s="613"/>
      <c r="C29" s="589"/>
      <c r="D29" s="590"/>
      <c r="E29" s="492" t="s">
        <v>175</v>
      </c>
      <c r="F29" s="472"/>
      <c r="G29" s="472"/>
      <c r="H29" s="472"/>
      <c r="I29" s="472"/>
      <c r="J29" s="472"/>
      <c r="K29" s="473"/>
      <c r="L29" s="493">
        <v>14</v>
      </c>
      <c r="M29" s="494"/>
      <c r="N29" s="494"/>
      <c r="O29" s="494"/>
      <c r="P29" s="536"/>
      <c r="Q29" s="493">
        <v>2210</v>
      </c>
      <c r="R29" s="494"/>
      <c r="S29" s="494"/>
      <c r="T29" s="494"/>
      <c r="U29" s="494"/>
      <c r="V29" s="536"/>
      <c r="W29" s="591"/>
      <c r="X29" s="592"/>
      <c r="Y29" s="593"/>
      <c r="Z29" s="492" t="s">
        <v>176</v>
      </c>
      <c r="AA29" s="472"/>
      <c r="AB29" s="472"/>
      <c r="AC29" s="472"/>
      <c r="AD29" s="472"/>
      <c r="AE29" s="472"/>
      <c r="AF29" s="472"/>
      <c r="AG29" s="473"/>
      <c r="AH29" s="493">
        <v>192</v>
      </c>
      <c r="AI29" s="494"/>
      <c r="AJ29" s="494"/>
      <c r="AK29" s="494"/>
      <c r="AL29" s="536"/>
      <c r="AM29" s="493">
        <v>590648</v>
      </c>
      <c r="AN29" s="494"/>
      <c r="AO29" s="494"/>
      <c r="AP29" s="494"/>
      <c r="AQ29" s="494"/>
      <c r="AR29" s="536"/>
      <c r="AS29" s="493">
        <v>3076</v>
      </c>
      <c r="AT29" s="494"/>
      <c r="AU29" s="494"/>
      <c r="AV29" s="494"/>
      <c r="AW29" s="494"/>
      <c r="AX29" s="495"/>
      <c r="AY29" s="599"/>
      <c r="AZ29" s="600"/>
      <c r="BA29" s="600"/>
      <c r="BB29" s="601"/>
      <c r="BC29" s="476" t="s">
        <v>177</v>
      </c>
      <c r="BD29" s="477"/>
      <c r="BE29" s="477"/>
      <c r="BF29" s="477"/>
      <c r="BG29" s="477"/>
      <c r="BH29" s="477"/>
      <c r="BI29" s="477"/>
      <c r="BJ29" s="477"/>
      <c r="BK29" s="477"/>
      <c r="BL29" s="477"/>
      <c r="BM29" s="478"/>
      <c r="BN29" s="442">
        <v>16</v>
      </c>
      <c r="BO29" s="443"/>
      <c r="BP29" s="443"/>
      <c r="BQ29" s="443"/>
      <c r="BR29" s="443"/>
      <c r="BS29" s="443"/>
      <c r="BT29" s="443"/>
      <c r="BU29" s="444"/>
      <c r="BV29" s="442">
        <v>16</v>
      </c>
      <c r="BW29" s="443"/>
      <c r="BX29" s="443"/>
      <c r="BY29" s="443"/>
      <c r="BZ29" s="443"/>
      <c r="CA29" s="443"/>
      <c r="CB29" s="443"/>
      <c r="CC29" s="444"/>
      <c r="CD29" s="166"/>
      <c r="CE29" s="556"/>
      <c r="CF29" s="556"/>
      <c r="CG29" s="556"/>
      <c r="CH29" s="556"/>
      <c r="CI29" s="556"/>
      <c r="CJ29" s="556"/>
      <c r="CK29" s="556"/>
      <c r="CL29" s="556"/>
      <c r="CM29" s="556"/>
      <c r="CN29" s="556"/>
      <c r="CO29" s="556"/>
      <c r="CP29" s="556"/>
      <c r="CQ29" s="556"/>
      <c r="CR29" s="556"/>
      <c r="CS29" s="557"/>
      <c r="CT29" s="439"/>
      <c r="CU29" s="440"/>
      <c r="CV29" s="440"/>
      <c r="CW29" s="440"/>
      <c r="CX29" s="440"/>
      <c r="CY29" s="440"/>
      <c r="CZ29" s="440"/>
      <c r="DA29" s="441"/>
      <c r="DB29" s="439"/>
      <c r="DC29" s="440"/>
      <c r="DD29" s="440"/>
      <c r="DE29" s="440"/>
      <c r="DF29" s="440"/>
      <c r="DG29" s="440"/>
      <c r="DH29" s="440"/>
      <c r="DI29" s="441"/>
    </row>
    <row r="30" spans="1:113" ht="18.75" customHeight="1" thickBot="1" x14ac:dyDescent="0.25">
      <c r="A30" s="163"/>
      <c r="B30" s="614"/>
      <c r="C30" s="615"/>
      <c r="D30" s="616"/>
      <c r="E30" s="496"/>
      <c r="F30" s="497"/>
      <c r="G30" s="497"/>
      <c r="H30" s="497"/>
      <c r="I30" s="497"/>
      <c r="J30" s="497"/>
      <c r="K30" s="498"/>
      <c r="L30" s="606"/>
      <c r="M30" s="607"/>
      <c r="N30" s="607"/>
      <c r="O30" s="607"/>
      <c r="P30" s="608"/>
      <c r="Q30" s="606"/>
      <c r="R30" s="607"/>
      <c r="S30" s="607"/>
      <c r="T30" s="607"/>
      <c r="U30" s="607"/>
      <c r="V30" s="608"/>
      <c r="W30" s="609" t="s">
        <v>178</v>
      </c>
      <c r="X30" s="610"/>
      <c r="Y30" s="610"/>
      <c r="Z30" s="610"/>
      <c r="AA30" s="610"/>
      <c r="AB30" s="610"/>
      <c r="AC30" s="610"/>
      <c r="AD30" s="610"/>
      <c r="AE30" s="610"/>
      <c r="AF30" s="610"/>
      <c r="AG30" s="611"/>
      <c r="AH30" s="569">
        <v>97.8</v>
      </c>
      <c r="AI30" s="570"/>
      <c r="AJ30" s="570"/>
      <c r="AK30" s="570"/>
      <c r="AL30" s="570"/>
      <c r="AM30" s="570"/>
      <c r="AN30" s="570"/>
      <c r="AO30" s="570"/>
      <c r="AP30" s="570"/>
      <c r="AQ30" s="570"/>
      <c r="AR30" s="570"/>
      <c r="AS30" s="570"/>
      <c r="AT30" s="570"/>
      <c r="AU30" s="570"/>
      <c r="AV30" s="570"/>
      <c r="AW30" s="570"/>
      <c r="AX30" s="572"/>
      <c r="AY30" s="602"/>
      <c r="AZ30" s="603"/>
      <c r="BA30" s="603"/>
      <c r="BB30" s="604"/>
      <c r="BC30" s="558" t="s">
        <v>48</v>
      </c>
      <c r="BD30" s="559"/>
      <c r="BE30" s="559"/>
      <c r="BF30" s="559"/>
      <c r="BG30" s="559"/>
      <c r="BH30" s="559"/>
      <c r="BI30" s="559"/>
      <c r="BJ30" s="559"/>
      <c r="BK30" s="559"/>
      <c r="BL30" s="559"/>
      <c r="BM30" s="560"/>
      <c r="BN30" s="561">
        <v>4006397</v>
      </c>
      <c r="BO30" s="562"/>
      <c r="BP30" s="562"/>
      <c r="BQ30" s="562"/>
      <c r="BR30" s="562"/>
      <c r="BS30" s="562"/>
      <c r="BT30" s="562"/>
      <c r="BU30" s="563"/>
      <c r="BV30" s="561">
        <v>3741116</v>
      </c>
      <c r="BW30" s="562"/>
      <c r="BX30" s="562"/>
      <c r="BY30" s="562"/>
      <c r="BZ30" s="562"/>
      <c r="CA30" s="562"/>
      <c r="CB30" s="562"/>
      <c r="CC30" s="563"/>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605" t="s">
        <v>179</v>
      </c>
      <c r="D32" s="605"/>
      <c r="E32" s="605"/>
      <c r="F32" s="605"/>
      <c r="G32" s="605"/>
      <c r="H32" s="605"/>
      <c r="I32" s="605"/>
      <c r="J32" s="605"/>
      <c r="K32" s="605"/>
      <c r="L32" s="605"/>
      <c r="M32" s="605"/>
      <c r="N32" s="605"/>
      <c r="O32" s="605"/>
      <c r="P32" s="605"/>
      <c r="Q32" s="605"/>
      <c r="R32" s="605"/>
      <c r="S32" s="605"/>
      <c r="U32" s="446" t="s">
        <v>180</v>
      </c>
      <c r="V32" s="446"/>
      <c r="W32" s="446"/>
      <c r="X32" s="446"/>
      <c r="Y32" s="446"/>
      <c r="Z32" s="446"/>
      <c r="AA32" s="446"/>
      <c r="AB32" s="446"/>
      <c r="AC32" s="446"/>
      <c r="AD32" s="446"/>
      <c r="AE32" s="446"/>
      <c r="AF32" s="446"/>
      <c r="AG32" s="446"/>
      <c r="AH32" s="446"/>
      <c r="AI32" s="446"/>
      <c r="AJ32" s="446"/>
      <c r="AK32" s="446"/>
      <c r="AM32" s="446" t="s">
        <v>181</v>
      </c>
      <c r="AN32" s="446"/>
      <c r="AO32" s="446"/>
      <c r="AP32" s="446"/>
      <c r="AQ32" s="446"/>
      <c r="AR32" s="446"/>
      <c r="AS32" s="446"/>
      <c r="AT32" s="446"/>
      <c r="AU32" s="446"/>
      <c r="AV32" s="446"/>
      <c r="AW32" s="446"/>
      <c r="AX32" s="446"/>
      <c r="AY32" s="446"/>
      <c r="AZ32" s="446"/>
      <c r="BA32" s="446"/>
      <c r="BB32" s="446"/>
      <c r="BC32" s="446"/>
      <c r="BE32" s="446" t="s">
        <v>182</v>
      </c>
      <c r="BF32" s="446"/>
      <c r="BG32" s="446"/>
      <c r="BH32" s="446"/>
      <c r="BI32" s="446"/>
      <c r="BJ32" s="446"/>
      <c r="BK32" s="446"/>
      <c r="BL32" s="446"/>
      <c r="BM32" s="446"/>
      <c r="BN32" s="446"/>
      <c r="BO32" s="446"/>
      <c r="BP32" s="446"/>
      <c r="BQ32" s="446"/>
      <c r="BR32" s="446"/>
      <c r="BS32" s="446"/>
      <c r="BT32" s="446"/>
      <c r="BU32" s="446"/>
      <c r="BW32" s="446" t="s">
        <v>183</v>
      </c>
      <c r="BX32" s="446"/>
      <c r="BY32" s="446"/>
      <c r="BZ32" s="446"/>
      <c r="CA32" s="446"/>
      <c r="CB32" s="446"/>
      <c r="CC32" s="446"/>
      <c r="CD32" s="446"/>
      <c r="CE32" s="446"/>
      <c r="CF32" s="446"/>
      <c r="CG32" s="446"/>
      <c r="CH32" s="446"/>
      <c r="CI32" s="446"/>
      <c r="CJ32" s="446"/>
      <c r="CK32" s="446"/>
      <c r="CL32" s="446"/>
      <c r="CM32" s="446"/>
      <c r="CO32" s="446" t="s">
        <v>184</v>
      </c>
      <c r="CP32" s="446"/>
      <c r="CQ32" s="446"/>
      <c r="CR32" s="446"/>
      <c r="CS32" s="446"/>
      <c r="CT32" s="446"/>
      <c r="CU32" s="446"/>
      <c r="CV32" s="446"/>
      <c r="CW32" s="446"/>
      <c r="CX32" s="446"/>
      <c r="CY32" s="446"/>
      <c r="CZ32" s="446"/>
      <c r="DA32" s="446"/>
      <c r="DB32" s="446"/>
      <c r="DC32" s="446"/>
      <c r="DD32" s="446"/>
      <c r="DE32" s="446"/>
      <c r="DI32" s="189"/>
    </row>
    <row r="33" spans="1:113" ht="13.5" customHeight="1" x14ac:dyDescent="0.2">
      <c r="A33" s="163"/>
      <c r="B33" s="190"/>
      <c r="C33" s="466" t="s">
        <v>185</v>
      </c>
      <c r="D33" s="466"/>
      <c r="E33" s="431" t="s">
        <v>186</v>
      </c>
      <c r="F33" s="431"/>
      <c r="G33" s="431"/>
      <c r="H33" s="431"/>
      <c r="I33" s="431"/>
      <c r="J33" s="431"/>
      <c r="K33" s="431"/>
      <c r="L33" s="431"/>
      <c r="M33" s="431"/>
      <c r="N33" s="431"/>
      <c r="O33" s="431"/>
      <c r="P33" s="431"/>
      <c r="Q33" s="431"/>
      <c r="R33" s="431"/>
      <c r="S33" s="431"/>
      <c r="T33" s="167"/>
      <c r="U33" s="466" t="s">
        <v>185</v>
      </c>
      <c r="V33" s="466"/>
      <c r="W33" s="431" t="s">
        <v>186</v>
      </c>
      <c r="X33" s="431"/>
      <c r="Y33" s="431"/>
      <c r="Z33" s="431"/>
      <c r="AA33" s="431"/>
      <c r="AB33" s="431"/>
      <c r="AC33" s="431"/>
      <c r="AD33" s="431"/>
      <c r="AE33" s="431"/>
      <c r="AF33" s="431"/>
      <c r="AG33" s="431"/>
      <c r="AH33" s="431"/>
      <c r="AI33" s="431"/>
      <c r="AJ33" s="431"/>
      <c r="AK33" s="431"/>
      <c r="AL33" s="167"/>
      <c r="AM33" s="466" t="s">
        <v>185</v>
      </c>
      <c r="AN33" s="466"/>
      <c r="AO33" s="431" t="s">
        <v>186</v>
      </c>
      <c r="AP33" s="431"/>
      <c r="AQ33" s="431"/>
      <c r="AR33" s="431"/>
      <c r="AS33" s="431"/>
      <c r="AT33" s="431"/>
      <c r="AU33" s="431"/>
      <c r="AV33" s="431"/>
      <c r="AW33" s="431"/>
      <c r="AX33" s="431"/>
      <c r="AY33" s="431"/>
      <c r="AZ33" s="431"/>
      <c r="BA33" s="431"/>
      <c r="BB33" s="431"/>
      <c r="BC33" s="431"/>
      <c r="BD33" s="173"/>
      <c r="BE33" s="431" t="s">
        <v>187</v>
      </c>
      <c r="BF33" s="431"/>
      <c r="BG33" s="431" t="s">
        <v>188</v>
      </c>
      <c r="BH33" s="431"/>
      <c r="BI33" s="431"/>
      <c r="BJ33" s="431"/>
      <c r="BK33" s="431"/>
      <c r="BL33" s="431"/>
      <c r="BM33" s="431"/>
      <c r="BN33" s="431"/>
      <c r="BO33" s="431"/>
      <c r="BP33" s="431"/>
      <c r="BQ33" s="431"/>
      <c r="BR33" s="431"/>
      <c r="BS33" s="431"/>
      <c r="BT33" s="431"/>
      <c r="BU33" s="431"/>
      <c r="BV33" s="173"/>
      <c r="BW33" s="466" t="s">
        <v>187</v>
      </c>
      <c r="BX33" s="466"/>
      <c r="BY33" s="431" t="s">
        <v>189</v>
      </c>
      <c r="BZ33" s="431"/>
      <c r="CA33" s="431"/>
      <c r="CB33" s="431"/>
      <c r="CC33" s="431"/>
      <c r="CD33" s="431"/>
      <c r="CE33" s="431"/>
      <c r="CF33" s="431"/>
      <c r="CG33" s="431"/>
      <c r="CH33" s="431"/>
      <c r="CI33" s="431"/>
      <c r="CJ33" s="431"/>
      <c r="CK33" s="431"/>
      <c r="CL33" s="431"/>
      <c r="CM33" s="431"/>
      <c r="CN33" s="167"/>
      <c r="CO33" s="466" t="s">
        <v>185</v>
      </c>
      <c r="CP33" s="466"/>
      <c r="CQ33" s="431" t="s">
        <v>190</v>
      </c>
      <c r="CR33" s="431"/>
      <c r="CS33" s="431"/>
      <c r="CT33" s="431"/>
      <c r="CU33" s="431"/>
      <c r="CV33" s="431"/>
      <c r="CW33" s="431"/>
      <c r="CX33" s="431"/>
      <c r="CY33" s="431"/>
      <c r="CZ33" s="431"/>
      <c r="DA33" s="431"/>
      <c r="DB33" s="431"/>
      <c r="DC33" s="431"/>
      <c r="DD33" s="431"/>
      <c r="DE33" s="431"/>
      <c r="DF33" s="167"/>
      <c r="DG33" s="631" t="s">
        <v>191</v>
      </c>
      <c r="DH33" s="631"/>
      <c r="DI33" s="168"/>
    </row>
    <row r="34" spans="1:113" ht="32.25" customHeight="1" x14ac:dyDescent="0.2">
      <c r="A34" s="163"/>
      <c r="B34" s="190"/>
      <c r="C34" s="632">
        <f>IF(E34="","",1)</f>
        <v>1</v>
      </c>
      <c r="D34" s="632"/>
      <c r="E34" s="633" t="str">
        <f>IF('各会計、関係団体の財政状況及び健全化判断比率'!B7="","",'各会計、関係団体の財政状況及び健全化判断比率'!B7)</f>
        <v>一般会計</v>
      </c>
      <c r="F34" s="633"/>
      <c r="G34" s="633"/>
      <c r="H34" s="633"/>
      <c r="I34" s="633"/>
      <c r="J34" s="633"/>
      <c r="K34" s="633"/>
      <c r="L34" s="633"/>
      <c r="M34" s="633"/>
      <c r="N34" s="633"/>
      <c r="O34" s="633"/>
      <c r="P34" s="633"/>
      <c r="Q34" s="633"/>
      <c r="R34" s="633"/>
      <c r="S34" s="633"/>
      <c r="T34" s="163"/>
      <c r="U34" s="632">
        <f>IF(W34="","",MAX(C34:D43)+1)</f>
        <v>2</v>
      </c>
      <c r="V34" s="632"/>
      <c r="W34" s="633" t="str">
        <f>IF('各会計、関係団体の財政状況及び健全化判断比率'!B28="","",'各会計、関係団体の財政状況及び健全化判断比率'!B28)</f>
        <v>国民健康保険特別会計</v>
      </c>
      <c r="X34" s="633"/>
      <c r="Y34" s="633"/>
      <c r="Z34" s="633"/>
      <c r="AA34" s="633"/>
      <c r="AB34" s="633"/>
      <c r="AC34" s="633"/>
      <c r="AD34" s="633"/>
      <c r="AE34" s="633"/>
      <c r="AF34" s="633"/>
      <c r="AG34" s="633"/>
      <c r="AH34" s="633"/>
      <c r="AI34" s="633"/>
      <c r="AJ34" s="633"/>
      <c r="AK34" s="633"/>
      <c r="AL34" s="163"/>
      <c r="AM34" s="632">
        <f>IF(AO34="","",MAX(C34:D43,U34:V43)+1)</f>
        <v>5</v>
      </c>
      <c r="AN34" s="632"/>
      <c r="AO34" s="633" t="str">
        <f>IF('各会計、関係団体の財政状況及び健全化判断比率'!B31="","",'各会計、関係団体の財政状況及び健全化判断比率'!B31)</f>
        <v>水道事業会計</v>
      </c>
      <c r="AP34" s="633"/>
      <c r="AQ34" s="633"/>
      <c r="AR34" s="633"/>
      <c r="AS34" s="633"/>
      <c r="AT34" s="633"/>
      <c r="AU34" s="633"/>
      <c r="AV34" s="633"/>
      <c r="AW34" s="633"/>
      <c r="AX34" s="633"/>
      <c r="AY34" s="633"/>
      <c r="AZ34" s="633"/>
      <c r="BA34" s="633"/>
      <c r="BB34" s="633"/>
      <c r="BC34" s="633"/>
      <c r="BD34" s="163"/>
      <c r="BE34" s="632">
        <f>IF(BG34="","",MAX(C34:D43,U34:V43,AM34:AN43)+1)</f>
        <v>7</v>
      </c>
      <c r="BF34" s="632"/>
      <c r="BG34" s="633" t="str">
        <f>IF('各会計、関係団体の財政状況及び健全化判断比率'!B33="","",'各会計、関係団体の財政状況及び健全化判断比率'!B33)</f>
        <v>住宅用地造成事業特別会計</v>
      </c>
      <c r="BH34" s="633"/>
      <c r="BI34" s="633"/>
      <c r="BJ34" s="633"/>
      <c r="BK34" s="633"/>
      <c r="BL34" s="633"/>
      <c r="BM34" s="633"/>
      <c r="BN34" s="633"/>
      <c r="BO34" s="633"/>
      <c r="BP34" s="633"/>
      <c r="BQ34" s="633"/>
      <c r="BR34" s="633"/>
      <c r="BS34" s="633"/>
      <c r="BT34" s="633"/>
      <c r="BU34" s="633"/>
      <c r="BV34" s="163"/>
      <c r="BW34" s="632">
        <f>IF(BY34="","",MAX(C34:D43,U34:V43,AM34:AN43,BE34:BF43)+1)</f>
        <v>8</v>
      </c>
      <c r="BX34" s="632"/>
      <c r="BY34" s="633" t="str">
        <f>IF('各会計、関係団体の財政状況及び健全化判断比率'!B68="","",'各会計、関係団体の財政状況及び健全化判断比率'!B68)</f>
        <v>会津若松地方広域市町村圏整備組合一般会計</v>
      </c>
      <c r="BZ34" s="633"/>
      <c r="CA34" s="633"/>
      <c r="CB34" s="633"/>
      <c r="CC34" s="633"/>
      <c r="CD34" s="633"/>
      <c r="CE34" s="633"/>
      <c r="CF34" s="633"/>
      <c r="CG34" s="633"/>
      <c r="CH34" s="633"/>
      <c r="CI34" s="633"/>
      <c r="CJ34" s="633"/>
      <c r="CK34" s="633"/>
      <c r="CL34" s="633"/>
      <c r="CM34" s="633"/>
      <c r="CN34" s="163"/>
      <c r="CO34" s="632">
        <f>IF(CQ34="","",MAX(C34:D43,U34:V43,AM34:AN43,BE34:BF43,BW34:BX43)+1)</f>
        <v>17</v>
      </c>
      <c r="CP34" s="632"/>
      <c r="CQ34" s="633" t="str">
        <f>IF('各会計、関係団体の財政状況及び健全化判断比率'!BS7="","",'各会計、関係団体の財政状況及び健全化判断比率'!BS7)</f>
        <v>会津美里振興公社</v>
      </c>
      <c r="CR34" s="633"/>
      <c r="CS34" s="633"/>
      <c r="CT34" s="633"/>
      <c r="CU34" s="633"/>
      <c r="CV34" s="633"/>
      <c r="CW34" s="633"/>
      <c r="CX34" s="633"/>
      <c r="CY34" s="633"/>
      <c r="CZ34" s="633"/>
      <c r="DA34" s="633"/>
      <c r="DB34" s="633"/>
      <c r="DC34" s="633"/>
      <c r="DD34" s="633"/>
      <c r="DE34" s="633"/>
      <c r="DG34" s="634" t="str">
        <f>IF('各会計、関係団体の財政状況及び健全化判断比率'!BR7="","",'各会計、関係団体の財政状況及び健全化判断比率'!BR7)</f>
        <v/>
      </c>
      <c r="DH34" s="634"/>
      <c r="DI34" s="168"/>
    </row>
    <row r="35" spans="1:113" ht="32.25" customHeight="1" x14ac:dyDescent="0.2">
      <c r="A35" s="163"/>
      <c r="B35" s="190"/>
      <c r="C35" s="632" t="str">
        <f>IF(E35="","",C34+1)</f>
        <v/>
      </c>
      <c r="D35" s="632"/>
      <c r="E35" s="633" t="str">
        <f>IF('各会計、関係団体の財政状況及び健全化判断比率'!B8="","",'各会計、関係団体の財政状況及び健全化判断比率'!B8)</f>
        <v/>
      </c>
      <c r="F35" s="633"/>
      <c r="G35" s="633"/>
      <c r="H35" s="633"/>
      <c r="I35" s="633"/>
      <c r="J35" s="633"/>
      <c r="K35" s="633"/>
      <c r="L35" s="633"/>
      <c r="M35" s="633"/>
      <c r="N35" s="633"/>
      <c r="O35" s="633"/>
      <c r="P35" s="633"/>
      <c r="Q35" s="633"/>
      <c r="R35" s="633"/>
      <c r="S35" s="633"/>
      <c r="T35" s="163"/>
      <c r="U35" s="632">
        <f>IF(W35="","",U34+1)</f>
        <v>3</v>
      </c>
      <c r="V35" s="632"/>
      <c r="W35" s="633" t="str">
        <f>IF('各会計、関係団体の財政状況及び健全化判断比率'!B29="","",'各会計、関係団体の財政状況及び健全化判断比率'!B29)</f>
        <v>介護保険特別会計</v>
      </c>
      <c r="X35" s="633"/>
      <c r="Y35" s="633"/>
      <c r="Z35" s="633"/>
      <c r="AA35" s="633"/>
      <c r="AB35" s="633"/>
      <c r="AC35" s="633"/>
      <c r="AD35" s="633"/>
      <c r="AE35" s="633"/>
      <c r="AF35" s="633"/>
      <c r="AG35" s="633"/>
      <c r="AH35" s="633"/>
      <c r="AI35" s="633"/>
      <c r="AJ35" s="633"/>
      <c r="AK35" s="633"/>
      <c r="AL35" s="163"/>
      <c r="AM35" s="632">
        <f t="shared" ref="AM35:AM43" si="0">IF(AO35="","",AM34+1)</f>
        <v>6</v>
      </c>
      <c r="AN35" s="632"/>
      <c r="AO35" s="633" t="str">
        <f>IF('各会計、関係団体の財政状況及び健全化判断比率'!B32="","",'各会計、関係団体の財政状況及び健全化判断比率'!B32)</f>
        <v>下水道事業会計</v>
      </c>
      <c r="AP35" s="633"/>
      <c r="AQ35" s="633"/>
      <c r="AR35" s="633"/>
      <c r="AS35" s="633"/>
      <c r="AT35" s="633"/>
      <c r="AU35" s="633"/>
      <c r="AV35" s="633"/>
      <c r="AW35" s="633"/>
      <c r="AX35" s="633"/>
      <c r="AY35" s="633"/>
      <c r="AZ35" s="633"/>
      <c r="BA35" s="633"/>
      <c r="BB35" s="633"/>
      <c r="BC35" s="633"/>
      <c r="BD35" s="163"/>
      <c r="BE35" s="632" t="str">
        <f t="shared" ref="BE35:BE43" si="1">IF(BG35="","",BE34+1)</f>
        <v/>
      </c>
      <c r="BF35" s="632"/>
      <c r="BG35" s="633"/>
      <c r="BH35" s="633"/>
      <c r="BI35" s="633"/>
      <c r="BJ35" s="633"/>
      <c r="BK35" s="633"/>
      <c r="BL35" s="633"/>
      <c r="BM35" s="633"/>
      <c r="BN35" s="633"/>
      <c r="BO35" s="633"/>
      <c r="BP35" s="633"/>
      <c r="BQ35" s="633"/>
      <c r="BR35" s="633"/>
      <c r="BS35" s="633"/>
      <c r="BT35" s="633"/>
      <c r="BU35" s="633"/>
      <c r="BV35" s="163"/>
      <c r="BW35" s="632">
        <f t="shared" ref="BW35:BW43" si="2">IF(BY35="","",BW34+1)</f>
        <v>9</v>
      </c>
      <c r="BX35" s="632"/>
      <c r="BY35" s="633" t="str">
        <f>IF('各会計、関係団体の財政状況及び健全化判断比率'!B69="","",'各会計、関係団体の財政状況及び健全化判断比率'!B69)</f>
        <v>会津若松地方広域市町村圏整備組合水道用水供給事業会計</v>
      </c>
      <c r="BZ35" s="633"/>
      <c r="CA35" s="633"/>
      <c r="CB35" s="633"/>
      <c r="CC35" s="633"/>
      <c r="CD35" s="633"/>
      <c r="CE35" s="633"/>
      <c r="CF35" s="633"/>
      <c r="CG35" s="633"/>
      <c r="CH35" s="633"/>
      <c r="CI35" s="633"/>
      <c r="CJ35" s="633"/>
      <c r="CK35" s="633"/>
      <c r="CL35" s="633"/>
      <c r="CM35" s="633"/>
      <c r="CN35" s="163"/>
      <c r="CO35" s="632">
        <f t="shared" ref="CO35:CO43" si="3">IF(CQ35="","",CO34+1)</f>
        <v>18</v>
      </c>
      <c r="CP35" s="632"/>
      <c r="CQ35" s="633" t="str">
        <f>IF('各会計、関係団体の財政状況及び健全化判断比率'!BS8="","",'各会計、関係団体の財政状況及び健全化判断比率'!BS8)</f>
        <v>米夢の郷</v>
      </c>
      <c r="CR35" s="633"/>
      <c r="CS35" s="633"/>
      <c r="CT35" s="633"/>
      <c r="CU35" s="633"/>
      <c r="CV35" s="633"/>
      <c r="CW35" s="633"/>
      <c r="CX35" s="633"/>
      <c r="CY35" s="633"/>
      <c r="CZ35" s="633"/>
      <c r="DA35" s="633"/>
      <c r="DB35" s="633"/>
      <c r="DC35" s="633"/>
      <c r="DD35" s="633"/>
      <c r="DE35" s="633"/>
      <c r="DG35" s="634" t="str">
        <f>IF('各会計、関係団体の財政状況及び健全化判断比率'!BR8="","",'各会計、関係団体の財政状況及び健全化判断比率'!BR8)</f>
        <v/>
      </c>
      <c r="DH35" s="634"/>
      <c r="DI35" s="168"/>
    </row>
    <row r="36" spans="1:113" ht="32.25" customHeight="1" x14ac:dyDescent="0.2">
      <c r="A36" s="163"/>
      <c r="B36" s="190"/>
      <c r="C36" s="632" t="str">
        <f>IF(E36="","",C35+1)</f>
        <v/>
      </c>
      <c r="D36" s="632"/>
      <c r="E36" s="633" t="str">
        <f>IF('各会計、関係団体の財政状況及び健全化判断比率'!B9="","",'各会計、関係団体の財政状況及び健全化判断比率'!B9)</f>
        <v/>
      </c>
      <c r="F36" s="633"/>
      <c r="G36" s="633"/>
      <c r="H36" s="633"/>
      <c r="I36" s="633"/>
      <c r="J36" s="633"/>
      <c r="K36" s="633"/>
      <c r="L36" s="633"/>
      <c r="M36" s="633"/>
      <c r="N36" s="633"/>
      <c r="O36" s="633"/>
      <c r="P36" s="633"/>
      <c r="Q36" s="633"/>
      <c r="R36" s="633"/>
      <c r="S36" s="633"/>
      <c r="T36" s="163"/>
      <c r="U36" s="632">
        <f t="shared" ref="U36:U43" si="4">IF(W36="","",U35+1)</f>
        <v>4</v>
      </c>
      <c r="V36" s="632"/>
      <c r="W36" s="633" t="str">
        <f>IF('各会計、関係団体の財政状況及び健全化判断比率'!B30="","",'各会計、関係団体の財政状況及び健全化判断比率'!B30)</f>
        <v>後期高齢者医療特別会計</v>
      </c>
      <c r="X36" s="633"/>
      <c r="Y36" s="633"/>
      <c r="Z36" s="633"/>
      <c r="AA36" s="633"/>
      <c r="AB36" s="633"/>
      <c r="AC36" s="633"/>
      <c r="AD36" s="633"/>
      <c r="AE36" s="633"/>
      <c r="AF36" s="633"/>
      <c r="AG36" s="633"/>
      <c r="AH36" s="633"/>
      <c r="AI36" s="633"/>
      <c r="AJ36" s="633"/>
      <c r="AK36" s="633"/>
      <c r="AL36" s="163"/>
      <c r="AM36" s="632" t="str">
        <f t="shared" si="0"/>
        <v/>
      </c>
      <c r="AN36" s="632"/>
      <c r="AO36" s="633"/>
      <c r="AP36" s="633"/>
      <c r="AQ36" s="633"/>
      <c r="AR36" s="633"/>
      <c r="AS36" s="633"/>
      <c r="AT36" s="633"/>
      <c r="AU36" s="633"/>
      <c r="AV36" s="633"/>
      <c r="AW36" s="633"/>
      <c r="AX36" s="633"/>
      <c r="AY36" s="633"/>
      <c r="AZ36" s="633"/>
      <c r="BA36" s="633"/>
      <c r="BB36" s="633"/>
      <c r="BC36" s="633"/>
      <c r="BD36" s="163"/>
      <c r="BE36" s="632" t="str">
        <f t="shared" si="1"/>
        <v/>
      </c>
      <c r="BF36" s="632"/>
      <c r="BG36" s="633"/>
      <c r="BH36" s="633"/>
      <c r="BI36" s="633"/>
      <c r="BJ36" s="633"/>
      <c r="BK36" s="633"/>
      <c r="BL36" s="633"/>
      <c r="BM36" s="633"/>
      <c r="BN36" s="633"/>
      <c r="BO36" s="633"/>
      <c r="BP36" s="633"/>
      <c r="BQ36" s="633"/>
      <c r="BR36" s="633"/>
      <c r="BS36" s="633"/>
      <c r="BT36" s="633"/>
      <c r="BU36" s="633"/>
      <c r="BV36" s="163"/>
      <c r="BW36" s="632">
        <f t="shared" si="2"/>
        <v>10</v>
      </c>
      <c r="BX36" s="632"/>
      <c r="BY36" s="633" t="str">
        <f>IF('各会計、関係団体の財政状況及び健全化判断比率'!B70="","",'各会計、関係団体の財政状況及び健全化判断比率'!B70)</f>
        <v>福島県市町村総合事務組合
一般会計</v>
      </c>
      <c r="BZ36" s="633"/>
      <c r="CA36" s="633"/>
      <c r="CB36" s="633"/>
      <c r="CC36" s="633"/>
      <c r="CD36" s="633"/>
      <c r="CE36" s="633"/>
      <c r="CF36" s="633"/>
      <c r="CG36" s="633"/>
      <c r="CH36" s="633"/>
      <c r="CI36" s="633"/>
      <c r="CJ36" s="633"/>
      <c r="CK36" s="633"/>
      <c r="CL36" s="633"/>
      <c r="CM36" s="633"/>
      <c r="CN36" s="163"/>
      <c r="CO36" s="632" t="str">
        <f t="shared" si="3"/>
        <v/>
      </c>
      <c r="CP36" s="632"/>
      <c r="CQ36" s="633" t="str">
        <f>IF('各会計、関係団体の財政状況及び健全化判断比率'!BS9="","",'各会計、関係団体の財政状況及び健全化判断比率'!BS9)</f>
        <v/>
      </c>
      <c r="CR36" s="633"/>
      <c r="CS36" s="633"/>
      <c r="CT36" s="633"/>
      <c r="CU36" s="633"/>
      <c r="CV36" s="633"/>
      <c r="CW36" s="633"/>
      <c r="CX36" s="633"/>
      <c r="CY36" s="633"/>
      <c r="CZ36" s="633"/>
      <c r="DA36" s="633"/>
      <c r="DB36" s="633"/>
      <c r="DC36" s="633"/>
      <c r="DD36" s="633"/>
      <c r="DE36" s="633"/>
      <c r="DG36" s="634" t="str">
        <f>IF('各会計、関係団体の財政状況及び健全化判断比率'!BR9="","",'各会計、関係団体の財政状況及び健全化判断比率'!BR9)</f>
        <v/>
      </c>
      <c r="DH36" s="634"/>
      <c r="DI36" s="168"/>
    </row>
    <row r="37" spans="1:113" ht="32.25" customHeight="1" x14ac:dyDescent="0.2">
      <c r="A37" s="163"/>
      <c r="B37" s="190"/>
      <c r="C37" s="632" t="str">
        <f>IF(E37="","",C36+1)</f>
        <v/>
      </c>
      <c r="D37" s="632"/>
      <c r="E37" s="633" t="str">
        <f>IF('各会計、関係団体の財政状況及び健全化判断比率'!B10="","",'各会計、関係団体の財政状況及び健全化判断比率'!B10)</f>
        <v/>
      </c>
      <c r="F37" s="633"/>
      <c r="G37" s="633"/>
      <c r="H37" s="633"/>
      <c r="I37" s="633"/>
      <c r="J37" s="633"/>
      <c r="K37" s="633"/>
      <c r="L37" s="633"/>
      <c r="M37" s="633"/>
      <c r="N37" s="633"/>
      <c r="O37" s="633"/>
      <c r="P37" s="633"/>
      <c r="Q37" s="633"/>
      <c r="R37" s="633"/>
      <c r="S37" s="633"/>
      <c r="T37" s="163"/>
      <c r="U37" s="632" t="str">
        <f t="shared" si="4"/>
        <v/>
      </c>
      <c r="V37" s="632"/>
      <c r="W37" s="633"/>
      <c r="X37" s="633"/>
      <c r="Y37" s="633"/>
      <c r="Z37" s="633"/>
      <c r="AA37" s="633"/>
      <c r="AB37" s="633"/>
      <c r="AC37" s="633"/>
      <c r="AD37" s="633"/>
      <c r="AE37" s="633"/>
      <c r="AF37" s="633"/>
      <c r="AG37" s="633"/>
      <c r="AH37" s="633"/>
      <c r="AI37" s="633"/>
      <c r="AJ37" s="633"/>
      <c r="AK37" s="633"/>
      <c r="AL37" s="163"/>
      <c r="AM37" s="632" t="str">
        <f t="shared" si="0"/>
        <v/>
      </c>
      <c r="AN37" s="632"/>
      <c r="AO37" s="633"/>
      <c r="AP37" s="633"/>
      <c r="AQ37" s="633"/>
      <c r="AR37" s="633"/>
      <c r="AS37" s="633"/>
      <c r="AT37" s="633"/>
      <c r="AU37" s="633"/>
      <c r="AV37" s="633"/>
      <c r="AW37" s="633"/>
      <c r="AX37" s="633"/>
      <c r="AY37" s="633"/>
      <c r="AZ37" s="633"/>
      <c r="BA37" s="633"/>
      <c r="BB37" s="633"/>
      <c r="BC37" s="633"/>
      <c r="BD37" s="163"/>
      <c r="BE37" s="632" t="str">
        <f t="shared" si="1"/>
        <v/>
      </c>
      <c r="BF37" s="632"/>
      <c r="BG37" s="633"/>
      <c r="BH37" s="633"/>
      <c r="BI37" s="633"/>
      <c r="BJ37" s="633"/>
      <c r="BK37" s="633"/>
      <c r="BL37" s="633"/>
      <c r="BM37" s="633"/>
      <c r="BN37" s="633"/>
      <c r="BO37" s="633"/>
      <c r="BP37" s="633"/>
      <c r="BQ37" s="633"/>
      <c r="BR37" s="633"/>
      <c r="BS37" s="633"/>
      <c r="BT37" s="633"/>
      <c r="BU37" s="633"/>
      <c r="BV37" s="163"/>
      <c r="BW37" s="632">
        <f t="shared" si="2"/>
        <v>11</v>
      </c>
      <c r="BX37" s="632"/>
      <c r="BY37" s="633" t="str">
        <f>IF('各会計、関係団体の財政状況及び健全化判断比率'!B71="","",'各会計、関係団体の財政状況及び健全化判断比率'!B71)</f>
        <v>福島県市町村総合事務組合
消防補償等特別会計</v>
      </c>
      <c r="BZ37" s="633"/>
      <c r="CA37" s="633"/>
      <c r="CB37" s="633"/>
      <c r="CC37" s="633"/>
      <c r="CD37" s="633"/>
      <c r="CE37" s="633"/>
      <c r="CF37" s="633"/>
      <c r="CG37" s="633"/>
      <c r="CH37" s="633"/>
      <c r="CI37" s="633"/>
      <c r="CJ37" s="633"/>
      <c r="CK37" s="633"/>
      <c r="CL37" s="633"/>
      <c r="CM37" s="633"/>
      <c r="CN37" s="163"/>
      <c r="CO37" s="632" t="str">
        <f t="shared" si="3"/>
        <v/>
      </c>
      <c r="CP37" s="632"/>
      <c r="CQ37" s="633" t="str">
        <f>IF('各会計、関係団体の財政状況及び健全化判断比率'!BS10="","",'各会計、関係団体の財政状況及び健全化判断比率'!BS10)</f>
        <v/>
      </c>
      <c r="CR37" s="633"/>
      <c r="CS37" s="633"/>
      <c r="CT37" s="633"/>
      <c r="CU37" s="633"/>
      <c r="CV37" s="633"/>
      <c r="CW37" s="633"/>
      <c r="CX37" s="633"/>
      <c r="CY37" s="633"/>
      <c r="CZ37" s="633"/>
      <c r="DA37" s="633"/>
      <c r="DB37" s="633"/>
      <c r="DC37" s="633"/>
      <c r="DD37" s="633"/>
      <c r="DE37" s="633"/>
      <c r="DG37" s="634" t="str">
        <f>IF('各会計、関係団体の財政状況及び健全化判断比率'!BR10="","",'各会計、関係団体の財政状況及び健全化判断比率'!BR10)</f>
        <v/>
      </c>
      <c r="DH37" s="634"/>
      <c r="DI37" s="168"/>
    </row>
    <row r="38" spans="1:113" ht="32.25" customHeight="1" x14ac:dyDescent="0.2">
      <c r="A38" s="163"/>
      <c r="B38" s="190"/>
      <c r="C38" s="632" t="str">
        <f t="shared" ref="C38:C43" si="5">IF(E38="","",C37+1)</f>
        <v/>
      </c>
      <c r="D38" s="632"/>
      <c r="E38" s="633" t="str">
        <f>IF('各会計、関係団体の財政状況及び健全化判断比率'!B11="","",'各会計、関係団体の財政状況及び健全化判断比率'!B11)</f>
        <v/>
      </c>
      <c r="F38" s="633"/>
      <c r="G38" s="633"/>
      <c r="H38" s="633"/>
      <c r="I38" s="633"/>
      <c r="J38" s="633"/>
      <c r="K38" s="633"/>
      <c r="L38" s="633"/>
      <c r="M38" s="633"/>
      <c r="N38" s="633"/>
      <c r="O38" s="633"/>
      <c r="P38" s="633"/>
      <c r="Q38" s="633"/>
      <c r="R38" s="633"/>
      <c r="S38" s="633"/>
      <c r="T38" s="163"/>
      <c r="U38" s="632" t="str">
        <f t="shared" si="4"/>
        <v/>
      </c>
      <c r="V38" s="632"/>
      <c r="W38" s="633"/>
      <c r="X38" s="633"/>
      <c r="Y38" s="633"/>
      <c r="Z38" s="633"/>
      <c r="AA38" s="633"/>
      <c r="AB38" s="633"/>
      <c r="AC38" s="633"/>
      <c r="AD38" s="633"/>
      <c r="AE38" s="633"/>
      <c r="AF38" s="633"/>
      <c r="AG38" s="633"/>
      <c r="AH38" s="633"/>
      <c r="AI38" s="633"/>
      <c r="AJ38" s="633"/>
      <c r="AK38" s="633"/>
      <c r="AL38" s="163"/>
      <c r="AM38" s="632" t="str">
        <f t="shared" si="0"/>
        <v/>
      </c>
      <c r="AN38" s="632"/>
      <c r="AO38" s="633"/>
      <c r="AP38" s="633"/>
      <c r="AQ38" s="633"/>
      <c r="AR38" s="633"/>
      <c r="AS38" s="633"/>
      <c r="AT38" s="633"/>
      <c r="AU38" s="633"/>
      <c r="AV38" s="633"/>
      <c r="AW38" s="633"/>
      <c r="AX38" s="633"/>
      <c r="AY38" s="633"/>
      <c r="AZ38" s="633"/>
      <c r="BA38" s="633"/>
      <c r="BB38" s="633"/>
      <c r="BC38" s="633"/>
      <c r="BD38" s="163"/>
      <c r="BE38" s="632" t="str">
        <f t="shared" si="1"/>
        <v/>
      </c>
      <c r="BF38" s="632"/>
      <c r="BG38" s="633"/>
      <c r="BH38" s="633"/>
      <c r="BI38" s="633"/>
      <c r="BJ38" s="633"/>
      <c r="BK38" s="633"/>
      <c r="BL38" s="633"/>
      <c r="BM38" s="633"/>
      <c r="BN38" s="633"/>
      <c r="BO38" s="633"/>
      <c r="BP38" s="633"/>
      <c r="BQ38" s="633"/>
      <c r="BR38" s="633"/>
      <c r="BS38" s="633"/>
      <c r="BT38" s="633"/>
      <c r="BU38" s="633"/>
      <c r="BV38" s="163"/>
      <c r="BW38" s="632">
        <f t="shared" si="2"/>
        <v>12</v>
      </c>
      <c r="BX38" s="632"/>
      <c r="BY38" s="633" t="str">
        <f>IF('各会計、関係団体の財政状況及び健全化判断比率'!B72="","",'各会計、関係団体の財政状況及び健全化判断比率'!B72)</f>
        <v>福島県市町村総合事務組合
消防賞じゅつ金特別会計</v>
      </c>
      <c r="BZ38" s="633"/>
      <c r="CA38" s="633"/>
      <c r="CB38" s="633"/>
      <c r="CC38" s="633"/>
      <c r="CD38" s="633"/>
      <c r="CE38" s="633"/>
      <c r="CF38" s="633"/>
      <c r="CG38" s="633"/>
      <c r="CH38" s="633"/>
      <c r="CI38" s="633"/>
      <c r="CJ38" s="633"/>
      <c r="CK38" s="633"/>
      <c r="CL38" s="633"/>
      <c r="CM38" s="633"/>
      <c r="CN38" s="163"/>
      <c r="CO38" s="632" t="str">
        <f t="shared" si="3"/>
        <v/>
      </c>
      <c r="CP38" s="632"/>
      <c r="CQ38" s="633" t="str">
        <f>IF('各会計、関係団体の財政状況及び健全化判断比率'!BS11="","",'各会計、関係団体の財政状況及び健全化判断比率'!BS11)</f>
        <v/>
      </c>
      <c r="CR38" s="633"/>
      <c r="CS38" s="633"/>
      <c r="CT38" s="633"/>
      <c r="CU38" s="633"/>
      <c r="CV38" s="633"/>
      <c r="CW38" s="633"/>
      <c r="CX38" s="633"/>
      <c r="CY38" s="633"/>
      <c r="CZ38" s="633"/>
      <c r="DA38" s="633"/>
      <c r="DB38" s="633"/>
      <c r="DC38" s="633"/>
      <c r="DD38" s="633"/>
      <c r="DE38" s="633"/>
      <c r="DG38" s="634" t="str">
        <f>IF('各会計、関係団体の財政状況及び健全化判断比率'!BR11="","",'各会計、関係団体の財政状況及び健全化判断比率'!BR11)</f>
        <v/>
      </c>
      <c r="DH38" s="634"/>
      <c r="DI38" s="168"/>
    </row>
    <row r="39" spans="1:113" ht="32.25" customHeight="1" x14ac:dyDescent="0.2">
      <c r="A39" s="163"/>
      <c r="B39" s="190"/>
      <c r="C39" s="632" t="str">
        <f t="shared" si="5"/>
        <v/>
      </c>
      <c r="D39" s="632"/>
      <c r="E39" s="633" t="str">
        <f>IF('各会計、関係団体の財政状況及び健全化判断比率'!B12="","",'各会計、関係団体の財政状況及び健全化判断比率'!B12)</f>
        <v/>
      </c>
      <c r="F39" s="633"/>
      <c r="G39" s="633"/>
      <c r="H39" s="633"/>
      <c r="I39" s="633"/>
      <c r="J39" s="633"/>
      <c r="K39" s="633"/>
      <c r="L39" s="633"/>
      <c r="M39" s="633"/>
      <c r="N39" s="633"/>
      <c r="O39" s="633"/>
      <c r="P39" s="633"/>
      <c r="Q39" s="633"/>
      <c r="R39" s="633"/>
      <c r="S39" s="633"/>
      <c r="T39" s="163"/>
      <c r="U39" s="632" t="str">
        <f t="shared" si="4"/>
        <v/>
      </c>
      <c r="V39" s="632"/>
      <c r="W39" s="633"/>
      <c r="X39" s="633"/>
      <c r="Y39" s="633"/>
      <c r="Z39" s="633"/>
      <c r="AA39" s="633"/>
      <c r="AB39" s="633"/>
      <c r="AC39" s="633"/>
      <c r="AD39" s="633"/>
      <c r="AE39" s="633"/>
      <c r="AF39" s="633"/>
      <c r="AG39" s="633"/>
      <c r="AH39" s="633"/>
      <c r="AI39" s="633"/>
      <c r="AJ39" s="633"/>
      <c r="AK39" s="633"/>
      <c r="AL39" s="163"/>
      <c r="AM39" s="632" t="str">
        <f t="shared" si="0"/>
        <v/>
      </c>
      <c r="AN39" s="632"/>
      <c r="AO39" s="633"/>
      <c r="AP39" s="633"/>
      <c r="AQ39" s="633"/>
      <c r="AR39" s="633"/>
      <c r="AS39" s="633"/>
      <c r="AT39" s="633"/>
      <c r="AU39" s="633"/>
      <c r="AV39" s="633"/>
      <c r="AW39" s="633"/>
      <c r="AX39" s="633"/>
      <c r="AY39" s="633"/>
      <c r="AZ39" s="633"/>
      <c r="BA39" s="633"/>
      <c r="BB39" s="633"/>
      <c r="BC39" s="633"/>
      <c r="BD39" s="163"/>
      <c r="BE39" s="632" t="str">
        <f t="shared" si="1"/>
        <v/>
      </c>
      <c r="BF39" s="632"/>
      <c r="BG39" s="633"/>
      <c r="BH39" s="633"/>
      <c r="BI39" s="633"/>
      <c r="BJ39" s="633"/>
      <c r="BK39" s="633"/>
      <c r="BL39" s="633"/>
      <c r="BM39" s="633"/>
      <c r="BN39" s="633"/>
      <c r="BO39" s="633"/>
      <c r="BP39" s="633"/>
      <c r="BQ39" s="633"/>
      <c r="BR39" s="633"/>
      <c r="BS39" s="633"/>
      <c r="BT39" s="633"/>
      <c r="BU39" s="633"/>
      <c r="BV39" s="163"/>
      <c r="BW39" s="632">
        <f t="shared" si="2"/>
        <v>13</v>
      </c>
      <c r="BX39" s="632"/>
      <c r="BY39" s="633" t="str">
        <f>IF('各会計、関係団体の財政状況及び健全化判断比率'!B73="","",'各会計、関係団体の財政状況及び健全化判断比率'!B73)</f>
        <v>福島県市町村総合事務組合
非常勤職員公務災害補償特別会計</v>
      </c>
      <c r="BZ39" s="633"/>
      <c r="CA39" s="633"/>
      <c r="CB39" s="633"/>
      <c r="CC39" s="633"/>
      <c r="CD39" s="633"/>
      <c r="CE39" s="633"/>
      <c r="CF39" s="633"/>
      <c r="CG39" s="633"/>
      <c r="CH39" s="633"/>
      <c r="CI39" s="633"/>
      <c r="CJ39" s="633"/>
      <c r="CK39" s="633"/>
      <c r="CL39" s="633"/>
      <c r="CM39" s="633"/>
      <c r="CN39" s="163"/>
      <c r="CO39" s="632" t="str">
        <f t="shared" si="3"/>
        <v/>
      </c>
      <c r="CP39" s="632"/>
      <c r="CQ39" s="633" t="str">
        <f>IF('各会計、関係団体の財政状況及び健全化判断比率'!BS12="","",'各会計、関係団体の財政状況及び健全化判断比率'!BS12)</f>
        <v/>
      </c>
      <c r="CR39" s="633"/>
      <c r="CS39" s="633"/>
      <c r="CT39" s="633"/>
      <c r="CU39" s="633"/>
      <c r="CV39" s="633"/>
      <c r="CW39" s="633"/>
      <c r="CX39" s="633"/>
      <c r="CY39" s="633"/>
      <c r="CZ39" s="633"/>
      <c r="DA39" s="633"/>
      <c r="DB39" s="633"/>
      <c r="DC39" s="633"/>
      <c r="DD39" s="633"/>
      <c r="DE39" s="633"/>
      <c r="DG39" s="634" t="str">
        <f>IF('各会計、関係団体の財政状況及び健全化判断比率'!BR12="","",'各会計、関係団体の財政状況及び健全化判断比率'!BR12)</f>
        <v/>
      </c>
      <c r="DH39" s="634"/>
      <c r="DI39" s="168"/>
    </row>
    <row r="40" spans="1:113" ht="32.25" customHeight="1" x14ac:dyDescent="0.2">
      <c r="A40" s="163"/>
      <c r="B40" s="190"/>
      <c r="C40" s="632" t="str">
        <f t="shared" si="5"/>
        <v/>
      </c>
      <c r="D40" s="632"/>
      <c r="E40" s="633" t="str">
        <f>IF('各会計、関係団体の財政状況及び健全化判断比率'!B13="","",'各会計、関係団体の財政状況及び健全化判断比率'!B13)</f>
        <v/>
      </c>
      <c r="F40" s="633"/>
      <c r="G40" s="633"/>
      <c r="H40" s="633"/>
      <c r="I40" s="633"/>
      <c r="J40" s="633"/>
      <c r="K40" s="633"/>
      <c r="L40" s="633"/>
      <c r="M40" s="633"/>
      <c r="N40" s="633"/>
      <c r="O40" s="633"/>
      <c r="P40" s="633"/>
      <c r="Q40" s="633"/>
      <c r="R40" s="633"/>
      <c r="S40" s="633"/>
      <c r="T40" s="163"/>
      <c r="U40" s="632" t="str">
        <f t="shared" si="4"/>
        <v/>
      </c>
      <c r="V40" s="632"/>
      <c r="W40" s="633"/>
      <c r="X40" s="633"/>
      <c r="Y40" s="633"/>
      <c r="Z40" s="633"/>
      <c r="AA40" s="633"/>
      <c r="AB40" s="633"/>
      <c r="AC40" s="633"/>
      <c r="AD40" s="633"/>
      <c r="AE40" s="633"/>
      <c r="AF40" s="633"/>
      <c r="AG40" s="633"/>
      <c r="AH40" s="633"/>
      <c r="AI40" s="633"/>
      <c r="AJ40" s="633"/>
      <c r="AK40" s="633"/>
      <c r="AL40" s="163"/>
      <c r="AM40" s="632" t="str">
        <f t="shared" si="0"/>
        <v/>
      </c>
      <c r="AN40" s="632"/>
      <c r="AO40" s="633"/>
      <c r="AP40" s="633"/>
      <c r="AQ40" s="633"/>
      <c r="AR40" s="633"/>
      <c r="AS40" s="633"/>
      <c r="AT40" s="633"/>
      <c r="AU40" s="633"/>
      <c r="AV40" s="633"/>
      <c r="AW40" s="633"/>
      <c r="AX40" s="633"/>
      <c r="AY40" s="633"/>
      <c r="AZ40" s="633"/>
      <c r="BA40" s="633"/>
      <c r="BB40" s="633"/>
      <c r="BC40" s="633"/>
      <c r="BD40" s="163"/>
      <c r="BE40" s="632" t="str">
        <f t="shared" si="1"/>
        <v/>
      </c>
      <c r="BF40" s="632"/>
      <c r="BG40" s="633"/>
      <c r="BH40" s="633"/>
      <c r="BI40" s="633"/>
      <c r="BJ40" s="633"/>
      <c r="BK40" s="633"/>
      <c r="BL40" s="633"/>
      <c r="BM40" s="633"/>
      <c r="BN40" s="633"/>
      <c r="BO40" s="633"/>
      <c r="BP40" s="633"/>
      <c r="BQ40" s="633"/>
      <c r="BR40" s="633"/>
      <c r="BS40" s="633"/>
      <c r="BT40" s="633"/>
      <c r="BU40" s="633"/>
      <c r="BV40" s="163"/>
      <c r="BW40" s="632">
        <f t="shared" si="2"/>
        <v>14</v>
      </c>
      <c r="BX40" s="632"/>
      <c r="BY40" s="633" t="str">
        <f>IF('各会計、関係団体の財政状況及び健全化判断比率'!B74="","",'各会計、関係団体の財政状況及び健全化判断比率'!B74)</f>
        <v>福島県市町村総合事務組合
自治会館管理特別会計</v>
      </c>
      <c r="BZ40" s="633"/>
      <c r="CA40" s="633"/>
      <c r="CB40" s="633"/>
      <c r="CC40" s="633"/>
      <c r="CD40" s="633"/>
      <c r="CE40" s="633"/>
      <c r="CF40" s="633"/>
      <c r="CG40" s="633"/>
      <c r="CH40" s="633"/>
      <c r="CI40" s="633"/>
      <c r="CJ40" s="633"/>
      <c r="CK40" s="633"/>
      <c r="CL40" s="633"/>
      <c r="CM40" s="633"/>
      <c r="CN40" s="163"/>
      <c r="CO40" s="632" t="str">
        <f t="shared" si="3"/>
        <v/>
      </c>
      <c r="CP40" s="632"/>
      <c r="CQ40" s="633" t="str">
        <f>IF('各会計、関係団体の財政状況及び健全化判断比率'!BS13="","",'各会計、関係団体の財政状況及び健全化判断比率'!BS13)</f>
        <v/>
      </c>
      <c r="CR40" s="633"/>
      <c r="CS40" s="633"/>
      <c r="CT40" s="633"/>
      <c r="CU40" s="633"/>
      <c r="CV40" s="633"/>
      <c r="CW40" s="633"/>
      <c r="CX40" s="633"/>
      <c r="CY40" s="633"/>
      <c r="CZ40" s="633"/>
      <c r="DA40" s="633"/>
      <c r="DB40" s="633"/>
      <c r="DC40" s="633"/>
      <c r="DD40" s="633"/>
      <c r="DE40" s="633"/>
      <c r="DG40" s="634" t="str">
        <f>IF('各会計、関係団体の財政状況及び健全化判断比率'!BR13="","",'各会計、関係団体の財政状況及び健全化判断比率'!BR13)</f>
        <v/>
      </c>
      <c r="DH40" s="634"/>
      <c r="DI40" s="168"/>
    </row>
    <row r="41" spans="1:113" ht="32.25" customHeight="1" x14ac:dyDescent="0.2">
      <c r="A41" s="163"/>
      <c r="B41" s="190"/>
      <c r="C41" s="632" t="str">
        <f t="shared" si="5"/>
        <v/>
      </c>
      <c r="D41" s="632"/>
      <c r="E41" s="633" t="str">
        <f>IF('各会計、関係団体の財政状況及び健全化判断比率'!B14="","",'各会計、関係団体の財政状況及び健全化判断比率'!B14)</f>
        <v/>
      </c>
      <c r="F41" s="633"/>
      <c r="G41" s="633"/>
      <c r="H41" s="633"/>
      <c r="I41" s="633"/>
      <c r="J41" s="633"/>
      <c r="K41" s="633"/>
      <c r="L41" s="633"/>
      <c r="M41" s="633"/>
      <c r="N41" s="633"/>
      <c r="O41" s="633"/>
      <c r="P41" s="633"/>
      <c r="Q41" s="633"/>
      <c r="R41" s="633"/>
      <c r="S41" s="633"/>
      <c r="T41" s="163"/>
      <c r="U41" s="632" t="str">
        <f t="shared" si="4"/>
        <v/>
      </c>
      <c r="V41" s="632"/>
      <c r="W41" s="633"/>
      <c r="X41" s="633"/>
      <c r="Y41" s="633"/>
      <c r="Z41" s="633"/>
      <c r="AA41" s="633"/>
      <c r="AB41" s="633"/>
      <c r="AC41" s="633"/>
      <c r="AD41" s="633"/>
      <c r="AE41" s="633"/>
      <c r="AF41" s="633"/>
      <c r="AG41" s="633"/>
      <c r="AH41" s="633"/>
      <c r="AI41" s="633"/>
      <c r="AJ41" s="633"/>
      <c r="AK41" s="633"/>
      <c r="AL41" s="163"/>
      <c r="AM41" s="632" t="str">
        <f t="shared" si="0"/>
        <v/>
      </c>
      <c r="AN41" s="632"/>
      <c r="AO41" s="633"/>
      <c r="AP41" s="633"/>
      <c r="AQ41" s="633"/>
      <c r="AR41" s="633"/>
      <c r="AS41" s="633"/>
      <c r="AT41" s="633"/>
      <c r="AU41" s="633"/>
      <c r="AV41" s="633"/>
      <c r="AW41" s="633"/>
      <c r="AX41" s="633"/>
      <c r="AY41" s="633"/>
      <c r="AZ41" s="633"/>
      <c r="BA41" s="633"/>
      <c r="BB41" s="633"/>
      <c r="BC41" s="633"/>
      <c r="BD41" s="163"/>
      <c r="BE41" s="632" t="str">
        <f t="shared" si="1"/>
        <v/>
      </c>
      <c r="BF41" s="632"/>
      <c r="BG41" s="633"/>
      <c r="BH41" s="633"/>
      <c r="BI41" s="633"/>
      <c r="BJ41" s="633"/>
      <c r="BK41" s="633"/>
      <c r="BL41" s="633"/>
      <c r="BM41" s="633"/>
      <c r="BN41" s="633"/>
      <c r="BO41" s="633"/>
      <c r="BP41" s="633"/>
      <c r="BQ41" s="633"/>
      <c r="BR41" s="633"/>
      <c r="BS41" s="633"/>
      <c r="BT41" s="633"/>
      <c r="BU41" s="633"/>
      <c r="BV41" s="163"/>
      <c r="BW41" s="632">
        <f t="shared" si="2"/>
        <v>15</v>
      </c>
      <c r="BX41" s="632"/>
      <c r="BY41" s="633" t="str">
        <f>IF('各会計、関係団体の財政状況及び健全化判断比率'!B75="","",'各会計、関係団体の財政状況及び健全化判断比率'!B75)</f>
        <v>福島県後期高齢者医療広域連合一般会計</v>
      </c>
      <c r="BZ41" s="633"/>
      <c r="CA41" s="633"/>
      <c r="CB41" s="633"/>
      <c r="CC41" s="633"/>
      <c r="CD41" s="633"/>
      <c r="CE41" s="633"/>
      <c r="CF41" s="633"/>
      <c r="CG41" s="633"/>
      <c r="CH41" s="633"/>
      <c r="CI41" s="633"/>
      <c r="CJ41" s="633"/>
      <c r="CK41" s="633"/>
      <c r="CL41" s="633"/>
      <c r="CM41" s="633"/>
      <c r="CN41" s="163"/>
      <c r="CO41" s="632" t="str">
        <f t="shared" si="3"/>
        <v/>
      </c>
      <c r="CP41" s="632"/>
      <c r="CQ41" s="633" t="str">
        <f>IF('各会計、関係団体の財政状況及び健全化判断比率'!BS14="","",'各会計、関係団体の財政状況及び健全化判断比率'!BS14)</f>
        <v/>
      </c>
      <c r="CR41" s="633"/>
      <c r="CS41" s="633"/>
      <c r="CT41" s="633"/>
      <c r="CU41" s="633"/>
      <c r="CV41" s="633"/>
      <c r="CW41" s="633"/>
      <c r="CX41" s="633"/>
      <c r="CY41" s="633"/>
      <c r="CZ41" s="633"/>
      <c r="DA41" s="633"/>
      <c r="DB41" s="633"/>
      <c r="DC41" s="633"/>
      <c r="DD41" s="633"/>
      <c r="DE41" s="633"/>
      <c r="DG41" s="634" t="str">
        <f>IF('各会計、関係団体の財政状況及び健全化判断比率'!BR14="","",'各会計、関係団体の財政状況及び健全化判断比率'!BR14)</f>
        <v/>
      </c>
      <c r="DH41" s="634"/>
      <c r="DI41" s="168"/>
    </row>
    <row r="42" spans="1:113" ht="32.25" customHeight="1" x14ac:dyDescent="0.2">
      <c r="B42" s="190"/>
      <c r="C42" s="632" t="str">
        <f t="shared" si="5"/>
        <v/>
      </c>
      <c r="D42" s="632"/>
      <c r="E42" s="633" t="str">
        <f>IF('各会計、関係団体の財政状況及び健全化判断比率'!B15="","",'各会計、関係団体の財政状況及び健全化判断比率'!B15)</f>
        <v/>
      </c>
      <c r="F42" s="633"/>
      <c r="G42" s="633"/>
      <c r="H42" s="633"/>
      <c r="I42" s="633"/>
      <c r="J42" s="633"/>
      <c r="K42" s="633"/>
      <c r="L42" s="633"/>
      <c r="M42" s="633"/>
      <c r="N42" s="633"/>
      <c r="O42" s="633"/>
      <c r="P42" s="633"/>
      <c r="Q42" s="633"/>
      <c r="R42" s="633"/>
      <c r="S42" s="633"/>
      <c r="T42" s="163"/>
      <c r="U42" s="632" t="str">
        <f t="shared" si="4"/>
        <v/>
      </c>
      <c r="V42" s="632"/>
      <c r="W42" s="633"/>
      <c r="X42" s="633"/>
      <c r="Y42" s="633"/>
      <c r="Z42" s="633"/>
      <c r="AA42" s="633"/>
      <c r="AB42" s="633"/>
      <c r="AC42" s="633"/>
      <c r="AD42" s="633"/>
      <c r="AE42" s="633"/>
      <c r="AF42" s="633"/>
      <c r="AG42" s="633"/>
      <c r="AH42" s="633"/>
      <c r="AI42" s="633"/>
      <c r="AJ42" s="633"/>
      <c r="AK42" s="633"/>
      <c r="AL42" s="163"/>
      <c r="AM42" s="632" t="str">
        <f t="shared" si="0"/>
        <v/>
      </c>
      <c r="AN42" s="632"/>
      <c r="AO42" s="633"/>
      <c r="AP42" s="633"/>
      <c r="AQ42" s="633"/>
      <c r="AR42" s="633"/>
      <c r="AS42" s="633"/>
      <c r="AT42" s="633"/>
      <c r="AU42" s="633"/>
      <c r="AV42" s="633"/>
      <c r="AW42" s="633"/>
      <c r="AX42" s="633"/>
      <c r="AY42" s="633"/>
      <c r="AZ42" s="633"/>
      <c r="BA42" s="633"/>
      <c r="BB42" s="633"/>
      <c r="BC42" s="633"/>
      <c r="BD42" s="163"/>
      <c r="BE42" s="632" t="str">
        <f t="shared" si="1"/>
        <v/>
      </c>
      <c r="BF42" s="632"/>
      <c r="BG42" s="633"/>
      <c r="BH42" s="633"/>
      <c r="BI42" s="633"/>
      <c r="BJ42" s="633"/>
      <c r="BK42" s="633"/>
      <c r="BL42" s="633"/>
      <c r="BM42" s="633"/>
      <c r="BN42" s="633"/>
      <c r="BO42" s="633"/>
      <c r="BP42" s="633"/>
      <c r="BQ42" s="633"/>
      <c r="BR42" s="633"/>
      <c r="BS42" s="633"/>
      <c r="BT42" s="633"/>
      <c r="BU42" s="633"/>
      <c r="BV42" s="163"/>
      <c r="BW42" s="632">
        <f t="shared" si="2"/>
        <v>16</v>
      </c>
      <c r="BX42" s="632"/>
      <c r="BY42" s="633" t="str">
        <f>IF('各会計、関係団体の財政状況及び健全化判断比率'!B76="","",'各会計、関係団体の財政状況及び健全化判断比率'!B76)</f>
        <v>福島県後期高齢者医療広域連合後期高齢者医療特別会計</v>
      </c>
      <c r="BZ42" s="633"/>
      <c r="CA42" s="633"/>
      <c r="CB42" s="633"/>
      <c r="CC42" s="633"/>
      <c r="CD42" s="633"/>
      <c r="CE42" s="633"/>
      <c r="CF42" s="633"/>
      <c r="CG42" s="633"/>
      <c r="CH42" s="633"/>
      <c r="CI42" s="633"/>
      <c r="CJ42" s="633"/>
      <c r="CK42" s="633"/>
      <c r="CL42" s="633"/>
      <c r="CM42" s="633"/>
      <c r="CN42" s="163"/>
      <c r="CO42" s="632" t="str">
        <f t="shared" si="3"/>
        <v/>
      </c>
      <c r="CP42" s="632"/>
      <c r="CQ42" s="633" t="str">
        <f>IF('各会計、関係団体の財政状況及び健全化判断比率'!BS15="","",'各会計、関係団体の財政状況及び健全化判断比率'!BS15)</f>
        <v/>
      </c>
      <c r="CR42" s="633"/>
      <c r="CS42" s="633"/>
      <c r="CT42" s="633"/>
      <c r="CU42" s="633"/>
      <c r="CV42" s="633"/>
      <c r="CW42" s="633"/>
      <c r="CX42" s="633"/>
      <c r="CY42" s="633"/>
      <c r="CZ42" s="633"/>
      <c r="DA42" s="633"/>
      <c r="DB42" s="633"/>
      <c r="DC42" s="633"/>
      <c r="DD42" s="633"/>
      <c r="DE42" s="633"/>
      <c r="DG42" s="634" t="str">
        <f>IF('各会計、関係団体の財政状況及び健全化判断比率'!BR15="","",'各会計、関係団体の財政状況及び健全化判断比率'!BR15)</f>
        <v/>
      </c>
      <c r="DH42" s="634"/>
      <c r="DI42" s="168"/>
    </row>
    <row r="43" spans="1:113" ht="32.25" customHeight="1" x14ac:dyDescent="0.2">
      <c r="B43" s="190"/>
      <c r="C43" s="632" t="str">
        <f t="shared" si="5"/>
        <v/>
      </c>
      <c r="D43" s="632"/>
      <c r="E43" s="633" t="str">
        <f>IF('各会計、関係団体の財政状況及び健全化判断比率'!B16="","",'各会計、関係団体の財政状況及び健全化判断比率'!B16)</f>
        <v/>
      </c>
      <c r="F43" s="633"/>
      <c r="G43" s="633"/>
      <c r="H43" s="633"/>
      <c r="I43" s="633"/>
      <c r="J43" s="633"/>
      <c r="K43" s="633"/>
      <c r="L43" s="633"/>
      <c r="M43" s="633"/>
      <c r="N43" s="633"/>
      <c r="O43" s="633"/>
      <c r="P43" s="633"/>
      <c r="Q43" s="633"/>
      <c r="R43" s="633"/>
      <c r="S43" s="633"/>
      <c r="T43" s="163"/>
      <c r="U43" s="632" t="str">
        <f t="shared" si="4"/>
        <v/>
      </c>
      <c r="V43" s="632"/>
      <c r="W43" s="633"/>
      <c r="X43" s="633"/>
      <c r="Y43" s="633"/>
      <c r="Z43" s="633"/>
      <c r="AA43" s="633"/>
      <c r="AB43" s="633"/>
      <c r="AC43" s="633"/>
      <c r="AD43" s="633"/>
      <c r="AE43" s="633"/>
      <c r="AF43" s="633"/>
      <c r="AG43" s="633"/>
      <c r="AH43" s="633"/>
      <c r="AI43" s="633"/>
      <c r="AJ43" s="633"/>
      <c r="AK43" s="633"/>
      <c r="AL43" s="163"/>
      <c r="AM43" s="632" t="str">
        <f t="shared" si="0"/>
        <v/>
      </c>
      <c r="AN43" s="632"/>
      <c r="AO43" s="633"/>
      <c r="AP43" s="633"/>
      <c r="AQ43" s="633"/>
      <c r="AR43" s="633"/>
      <c r="AS43" s="633"/>
      <c r="AT43" s="633"/>
      <c r="AU43" s="633"/>
      <c r="AV43" s="633"/>
      <c r="AW43" s="633"/>
      <c r="AX43" s="633"/>
      <c r="AY43" s="633"/>
      <c r="AZ43" s="633"/>
      <c r="BA43" s="633"/>
      <c r="BB43" s="633"/>
      <c r="BC43" s="633"/>
      <c r="BD43" s="163"/>
      <c r="BE43" s="632" t="str">
        <f t="shared" si="1"/>
        <v/>
      </c>
      <c r="BF43" s="632"/>
      <c r="BG43" s="633"/>
      <c r="BH43" s="633"/>
      <c r="BI43" s="633"/>
      <c r="BJ43" s="633"/>
      <c r="BK43" s="633"/>
      <c r="BL43" s="633"/>
      <c r="BM43" s="633"/>
      <c r="BN43" s="633"/>
      <c r="BO43" s="633"/>
      <c r="BP43" s="633"/>
      <c r="BQ43" s="633"/>
      <c r="BR43" s="633"/>
      <c r="BS43" s="633"/>
      <c r="BT43" s="633"/>
      <c r="BU43" s="633"/>
      <c r="BV43" s="163"/>
      <c r="BW43" s="632" t="str">
        <f t="shared" si="2"/>
        <v/>
      </c>
      <c r="BX43" s="632"/>
      <c r="BY43" s="633" t="str">
        <f>IF('各会計、関係団体の財政状況及び健全化判断比率'!B77="","",'各会計、関係団体の財政状況及び健全化判断比率'!B77)</f>
        <v/>
      </c>
      <c r="BZ43" s="633"/>
      <c r="CA43" s="633"/>
      <c r="CB43" s="633"/>
      <c r="CC43" s="633"/>
      <c r="CD43" s="633"/>
      <c r="CE43" s="633"/>
      <c r="CF43" s="633"/>
      <c r="CG43" s="633"/>
      <c r="CH43" s="633"/>
      <c r="CI43" s="633"/>
      <c r="CJ43" s="633"/>
      <c r="CK43" s="633"/>
      <c r="CL43" s="633"/>
      <c r="CM43" s="633"/>
      <c r="CN43" s="163"/>
      <c r="CO43" s="632" t="str">
        <f t="shared" si="3"/>
        <v/>
      </c>
      <c r="CP43" s="632"/>
      <c r="CQ43" s="633" t="str">
        <f>IF('各会計、関係団体の財政状況及び健全化判断比率'!BS16="","",'各会計、関係団体の財政状況及び健全化判断比率'!BS16)</f>
        <v/>
      </c>
      <c r="CR43" s="633"/>
      <c r="CS43" s="633"/>
      <c r="CT43" s="633"/>
      <c r="CU43" s="633"/>
      <c r="CV43" s="633"/>
      <c r="CW43" s="633"/>
      <c r="CX43" s="633"/>
      <c r="CY43" s="633"/>
      <c r="CZ43" s="633"/>
      <c r="DA43" s="633"/>
      <c r="DB43" s="633"/>
      <c r="DC43" s="633"/>
      <c r="DD43" s="633"/>
      <c r="DE43" s="633"/>
      <c r="DG43" s="634" t="str">
        <f>IF('各会計、関係団体の財政状況及び健全化判断比率'!BR16="","",'各会計、関係団体の財政状況及び健全化判断比率'!BR16)</f>
        <v/>
      </c>
      <c r="DH43" s="634"/>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192</v>
      </c>
      <c r="E46" s="635" t="s">
        <v>193</v>
      </c>
      <c r="F46" s="635"/>
      <c r="G46" s="635"/>
      <c r="H46" s="635"/>
      <c r="I46" s="635"/>
      <c r="J46" s="635"/>
      <c r="K46" s="635"/>
      <c r="L46" s="635"/>
      <c r="M46" s="635"/>
      <c r="N46" s="635"/>
      <c r="O46" s="635"/>
      <c r="P46" s="635"/>
      <c r="Q46" s="635"/>
      <c r="R46" s="635"/>
      <c r="S46" s="635"/>
      <c r="T46" s="635"/>
      <c r="U46" s="635"/>
      <c r="V46" s="635"/>
      <c r="W46" s="635"/>
      <c r="X46" s="635"/>
      <c r="Y46" s="635"/>
      <c r="Z46" s="635"/>
      <c r="AA46" s="635"/>
      <c r="AB46" s="635"/>
      <c r="AC46" s="635"/>
      <c r="AD46" s="635"/>
      <c r="AE46" s="635"/>
      <c r="AF46" s="635"/>
      <c r="AG46" s="635"/>
      <c r="AH46" s="635"/>
      <c r="AI46" s="635"/>
      <c r="AJ46" s="635"/>
      <c r="AK46" s="635"/>
      <c r="AL46" s="635"/>
      <c r="AM46" s="635"/>
      <c r="AN46" s="635"/>
      <c r="AO46" s="635"/>
      <c r="AP46" s="635"/>
      <c r="AQ46" s="635"/>
      <c r="AR46" s="635"/>
      <c r="AS46" s="635"/>
      <c r="AT46" s="635"/>
      <c r="AU46" s="635"/>
      <c r="AV46" s="635"/>
      <c r="AW46" s="635"/>
      <c r="AX46" s="635"/>
      <c r="AY46" s="635"/>
      <c r="AZ46" s="635"/>
      <c r="BA46" s="635"/>
      <c r="BB46" s="635"/>
      <c r="BC46" s="635"/>
      <c r="BD46" s="635"/>
      <c r="BE46" s="635"/>
      <c r="BF46" s="635"/>
      <c r="BG46" s="635"/>
      <c r="BH46" s="635"/>
      <c r="BI46" s="635"/>
      <c r="BJ46" s="635"/>
      <c r="BK46" s="635"/>
      <c r="BL46" s="635"/>
      <c r="BM46" s="635"/>
      <c r="BN46" s="635"/>
      <c r="BO46" s="635"/>
      <c r="BP46" s="635"/>
      <c r="BQ46" s="635"/>
      <c r="BR46" s="635"/>
      <c r="BS46" s="635"/>
      <c r="BT46" s="635"/>
      <c r="BU46" s="635"/>
      <c r="BV46" s="635"/>
      <c r="BW46" s="635"/>
      <c r="BX46" s="635"/>
      <c r="BY46" s="635"/>
      <c r="BZ46" s="635"/>
      <c r="CA46" s="635"/>
      <c r="CB46" s="635"/>
      <c r="CC46" s="635"/>
      <c r="CD46" s="635"/>
      <c r="CE46" s="635"/>
      <c r="CF46" s="635"/>
      <c r="CG46" s="635"/>
      <c r="CH46" s="635"/>
      <c r="CI46" s="635"/>
      <c r="CJ46" s="635"/>
      <c r="CK46" s="635"/>
      <c r="CL46" s="635"/>
      <c r="CM46" s="635"/>
      <c r="CN46" s="635"/>
      <c r="CO46" s="635"/>
      <c r="CP46" s="635"/>
      <c r="CQ46" s="635"/>
      <c r="CR46" s="635"/>
      <c r="CS46" s="635"/>
      <c r="CT46" s="635"/>
      <c r="CU46" s="635"/>
      <c r="CV46" s="635"/>
      <c r="CW46" s="635"/>
      <c r="CX46" s="635"/>
      <c r="CY46" s="635"/>
      <c r="CZ46" s="635"/>
      <c r="DA46" s="635"/>
      <c r="DB46" s="635"/>
      <c r="DC46" s="635"/>
      <c r="DD46" s="635"/>
      <c r="DE46" s="635"/>
      <c r="DF46" s="635"/>
      <c r="DG46" s="635"/>
      <c r="DH46" s="635"/>
      <c r="DI46" s="635"/>
    </row>
    <row r="47" spans="1:113" x14ac:dyDescent="0.2">
      <c r="E47" s="635" t="s">
        <v>194</v>
      </c>
      <c r="F47" s="635"/>
      <c r="G47" s="635"/>
      <c r="H47" s="635"/>
      <c r="I47" s="635"/>
      <c r="J47" s="635"/>
      <c r="K47" s="635"/>
      <c r="L47" s="635"/>
      <c r="M47" s="635"/>
      <c r="N47" s="635"/>
      <c r="O47" s="635"/>
      <c r="P47" s="635"/>
      <c r="Q47" s="635"/>
      <c r="R47" s="635"/>
      <c r="S47" s="635"/>
      <c r="T47" s="635"/>
      <c r="U47" s="635"/>
      <c r="V47" s="635"/>
      <c r="W47" s="635"/>
      <c r="X47" s="635"/>
      <c r="Y47" s="635"/>
      <c r="Z47" s="635"/>
      <c r="AA47" s="635"/>
      <c r="AB47" s="635"/>
      <c r="AC47" s="635"/>
      <c r="AD47" s="635"/>
      <c r="AE47" s="635"/>
      <c r="AF47" s="635"/>
      <c r="AG47" s="635"/>
      <c r="AH47" s="635"/>
      <c r="AI47" s="635"/>
      <c r="AJ47" s="635"/>
      <c r="AK47" s="635"/>
      <c r="AL47" s="635"/>
      <c r="AM47" s="635"/>
      <c r="AN47" s="635"/>
      <c r="AO47" s="635"/>
      <c r="AP47" s="635"/>
      <c r="AQ47" s="635"/>
      <c r="AR47" s="635"/>
      <c r="AS47" s="635"/>
      <c r="AT47" s="635"/>
      <c r="AU47" s="635"/>
      <c r="AV47" s="635"/>
      <c r="AW47" s="635"/>
      <c r="AX47" s="635"/>
      <c r="AY47" s="635"/>
      <c r="AZ47" s="635"/>
      <c r="BA47" s="635"/>
      <c r="BB47" s="635"/>
      <c r="BC47" s="635"/>
      <c r="BD47" s="635"/>
      <c r="BE47" s="635"/>
      <c r="BF47" s="635"/>
      <c r="BG47" s="635"/>
      <c r="BH47" s="635"/>
      <c r="BI47" s="635"/>
      <c r="BJ47" s="635"/>
      <c r="BK47" s="635"/>
      <c r="BL47" s="635"/>
      <c r="BM47" s="635"/>
      <c r="BN47" s="635"/>
      <c r="BO47" s="635"/>
      <c r="BP47" s="635"/>
      <c r="BQ47" s="635"/>
      <c r="BR47" s="635"/>
      <c r="BS47" s="635"/>
      <c r="BT47" s="635"/>
      <c r="BU47" s="635"/>
      <c r="BV47" s="635"/>
      <c r="BW47" s="635"/>
      <c r="BX47" s="635"/>
      <c r="BY47" s="635"/>
      <c r="BZ47" s="635"/>
      <c r="CA47" s="635"/>
      <c r="CB47" s="635"/>
      <c r="CC47" s="635"/>
      <c r="CD47" s="635"/>
      <c r="CE47" s="635"/>
      <c r="CF47" s="635"/>
      <c r="CG47" s="635"/>
      <c r="CH47" s="635"/>
      <c r="CI47" s="635"/>
      <c r="CJ47" s="635"/>
      <c r="CK47" s="635"/>
      <c r="CL47" s="635"/>
      <c r="CM47" s="635"/>
      <c r="CN47" s="635"/>
      <c r="CO47" s="635"/>
      <c r="CP47" s="635"/>
      <c r="CQ47" s="635"/>
      <c r="CR47" s="635"/>
      <c r="CS47" s="635"/>
      <c r="CT47" s="635"/>
      <c r="CU47" s="635"/>
      <c r="CV47" s="635"/>
      <c r="CW47" s="635"/>
      <c r="CX47" s="635"/>
      <c r="CY47" s="635"/>
      <c r="CZ47" s="635"/>
      <c r="DA47" s="635"/>
      <c r="DB47" s="635"/>
      <c r="DC47" s="635"/>
      <c r="DD47" s="635"/>
      <c r="DE47" s="635"/>
      <c r="DF47" s="635"/>
      <c r="DG47" s="635"/>
      <c r="DH47" s="635"/>
      <c r="DI47" s="635"/>
    </row>
    <row r="48" spans="1:113" x14ac:dyDescent="0.2">
      <c r="E48" s="635" t="s">
        <v>195</v>
      </c>
      <c r="F48" s="635"/>
      <c r="G48" s="635"/>
      <c r="H48" s="635"/>
      <c r="I48" s="635"/>
      <c r="J48" s="635"/>
      <c r="K48" s="635"/>
      <c r="L48" s="635"/>
      <c r="M48" s="635"/>
      <c r="N48" s="635"/>
      <c r="O48" s="635"/>
      <c r="P48" s="635"/>
      <c r="Q48" s="635"/>
      <c r="R48" s="635"/>
      <c r="S48" s="635"/>
      <c r="T48" s="635"/>
      <c r="U48" s="635"/>
      <c r="V48" s="635"/>
      <c r="W48" s="635"/>
      <c r="X48" s="635"/>
      <c r="Y48" s="635"/>
      <c r="Z48" s="635"/>
      <c r="AA48" s="635"/>
      <c r="AB48" s="635"/>
      <c r="AC48" s="635"/>
      <c r="AD48" s="635"/>
      <c r="AE48" s="635"/>
      <c r="AF48" s="635"/>
      <c r="AG48" s="635"/>
      <c r="AH48" s="635"/>
      <c r="AI48" s="635"/>
      <c r="AJ48" s="635"/>
      <c r="AK48" s="635"/>
      <c r="AL48" s="635"/>
      <c r="AM48" s="635"/>
      <c r="AN48" s="635"/>
      <c r="AO48" s="635"/>
      <c r="AP48" s="635"/>
      <c r="AQ48" s="635"/>
      <c r="AR48" s="635"/>
      <c r="AS48" s="635"/>
      <c r="AT48" s="635"/>
      <c r="AU48" s="635"/>
      <c r="AV48" s="635"/>
      <c r="AW48" s="635"/>
      <c r="AX48" s="635"/>
      <c r="AY48" s="635"/>
      <c r="AZ48" s="635"/>
      <c r="BA48" s="635"/>
      <c r="BB48" s="635"/>
      <c r="BC48" s="635"/>
      <c r="BD48" s="635"/>
      <c r="BE48" s="635"/>
      <c r="BF48" s="635"/>
      <c r="BG48" s="635"/>
      <c r="BH48" s="635"/>
      <c r="BI48" s="635"/>
      <c r="BJ48" s="635"/>
      <c r="BK48" s="635"/>
      <c r="BL48" s="635"/>
      <c r="BM48" s="635"/>
      <c r="BN48" s="635"/>
      <c r="BO48" s="635"/>
      <c r="BP48" s="635"/>
      <c r="BQ48" s="635"/>
      <c r="BR48" s="635"/>
      <c r="BS48" s="635"/>
      <c r="BT48" s="635"/>
      <c r="BU48" s="635"/>
      <c r="BV48" s="635"/>
      <c r="BW48" s="635"/>
      <c r="BX48" s="635"/>
      <c r="BY48" s="635"/>
      <c r="BZ48" s="635"/>
      <c r="CA48" s="635"/>
      <c r="CB48" s="635"/>
      <c r="CC48" s="635"/>
      <c r="CD48" s="635"/>
      <c r="CE48" s="635"/>
      <c r="CF48" s="635"/>
      <c r="CG48" s="635"/>
      <c r="CH48" s="635"/>
      <c r="CI48" s="635"/>
      <c r="CJ48" s="635"/>
      <c r="CK48" s="635"/>
      <c r="CL48" s="635"/>
      <c r="CM48" s="635"/>
      <c r="CN48" s="635"/>
      <c r="CO48" s="635"/>
      <c r="CP48" s="635"/>
      <c r="CQ48" s="635"/>
      <c r="CR48" s="635"/>
      <c r="CS48" s="635"/>
      <c r="CT48" s="635"/>
      <c r="CU48" s="635"/>
      <c r="CV48" s="635"/>
      <c r="CW48" s="635"/>
      <c r="CX48" s="635"/>
      <c r="CY48" s="635"/>
      <c r="CZ48" s="635"/>
      <c r="DA48" s="635"/>
      <c r="DB48" s="635"/>
      <c r="DC48" s="635"/>
      <c r="DD48" s="635"/>
      <c r="DE48" s="635"/>
      <c r="DF48" s="635"/>
      <c r="DG48" s="635"/>
      <c r="DH48" s="635"/>
      <c r="DI48" s="635"/>
    </row>
    <row r="49" spans="5:113" x14ac:dyDescent="0.2">
      <c r="E49" s="636" t="s">
        <v>196</v>
      </c>
      <c r="F49" s="636"/>
      <c r="G49" s="636"/>
      <c r="H49" s="636"/>
      <c r="I49" s="636"/>
      <c r="J49" s="636"/>
      <c r="K49" s="636"/>
      <c r="L49" s="636"/>
      <c r="M49" s="636"/>
      <c r="N49" s="636"/>
      <c r="O49" s="636"/>
      <c r="P49" s="636"/>
      <c r="Q49" s="636"/>
      <c r="R49" s="636"/>
      <c r="S49" s="636"/>
      <c r="T49" s="636"/>
      <c r="U49" s="636"/>
      <c r="V49" s="636"/>
      <c r="W49" s="636"/>
      <c r="X49" s="636"/>
      <c r="Y49" s="636"/>
      <c r="Z49" s="636"/>
      <c r="AA49" s="636"/>
      <c r="AB49" s="636"/>
      <c r="AC49" s="636"/>
      <c r="AD49" s="636"/>
      <c r="AE49" s="636"/>
      <c r="AF49" s="636"/>
      <c r="AG49" s="636"/>
      <c r="AH49" s="636"/>
      <c r="AI49" s="636"/>
      <c r="AJ49" s="636"/>
      <c r="AK49" s="636"/>
      <c r="AL49" s="636"/>
      <c r="AM49" s="636"/>
      <c r="AN49" s="636"/>
      <c r="AO49" s="636"/>
      <c r="AP49" s="636"/>
      <c r="AQ49" s="636"/>
      <c r="AR49" s="636"/>
      <c r="AS49" s="636"/>
      <c r="AT49" s="636"/>
      <c r="AU49" s="636"/>
      <c r="AV49" s="636"/>
      <c r="AW49" s="636"/>
      <c r="AX49" s="636"/>
      <c r="AY49" s="636"/>
      <c r="AZ49" s="636"/>
      <c r="BA49" s="636"/>
      <c r="BB49" s="636"/>
      <c r="BC49" s="636"/>
      <c r="BD49" s="636"/>
      <c r="BE49" s="636"/>
      <c r="BF49" s="636"/>
      <c r="BG49" s="636"/>
      <c r="BH49" s="636"/>
      <c r="BI49" s="636"/>
      <c r="BJ49" s="636"/>
      <c r="BK49" s="636"/>
      <c r="BL49" s="636"/>
      <c r="BM49" s="636"/>
      <c r="BN49" s="636"/>
      <c r="BO49" s="636"/>
      <c r="BP49" s="636"/>
      <c r="BQ49" s="636"/>
      <c r="BR49" s="636"/>
      <c r="BS49" s="636"/>
      <c r="BT49" s="636"/>
      <c r="BU49" s="636"/>
      <c r="BV49" s="636"/>
      <c r="BW49" s="636"/>
      <c r="BX49" s="636"/>
      <c r="BY49" s="636"/>
      <c r="BZ49" s="636"/>
      <c r="CA49" s="636"/>
      <c r="CB49" s="636"/>
      <c r="CC49" s="636"/>
      <c r="CD49" s="636"/>
      <c r="CE49" s="636"/>
      <c r="CF49" s="636"/>
      <c r="CG49" s="636"/>
      <c r="CH49" s="636"/>
      <c r="CI49" s="636"/>
      <c r="CJ49" s="636"/>
      <c r="CK49" s="636"/>
      <c r="CL49" s="636"/>
      <c r="CM49" s="636"/>
      <c r="CN49" s="636"/>
      <c r="CO49" s="636"/>
      <c r="CP49" s="636"/>
      <c r="CQ49" s="636"/>
      <c r="CR49" s="636"/>
      <c r="CS49" s="636"/>
      <c r="CT49" s="636"/>
      <c r="CU49" s="636"/>
      <c r="CV49" s="636"/>
      <c r="CW49" s="636"/>
      <c r="CX49" s="636"/>
      <c r="CY49" s="636"/>
      <c r="CZ49" s="636"/>
      <c r="DA49" s="636"/>
      <c r="DB49" s="636"/>
      <c r="DC49" s="636"/>
      <c r="DD49" s="636"/>
      <c r="DE49" s="636"/>
      <c r="DF49" s="636"/>
      <c r="DG49" s="636"/>
      <c r="DH49" s="636"/>
      <c r="DI49" s="636"/>
    </row>
    <row r="50" spans="5:113" x14ac:dyDescent="0.2">
      <c r="E50" s="635" t="s">
        <v>197</v>
      </c>
      <c r="F50" s="635"/>
      <c r="G50" s="635"/>
      <c r="H50" s="635"/>
      <c r="I50" s="635"/>
      <c r="J50" s="635"/>
      <c r="K50" s="635"/>
      <c r="L50" s="635"/>
      <c r="M50" s="635"/>
      <c r="N50" s="635"/>
      <c r="O50" s="635"/>
      <c r="P50" s="635"/>
      <c r="Q50" s="635"/>
      <c r="R50" s="635"/>
      <c r="S50" s="635"/>
      <c r="T50" s="635"/>
      <c r="U50" s="635"/>
      <c r="V50" s="635"/>
      <c r="W50" s="635"/>
      <c r="X50" s="635"/>
      <c r="Y50" s="635"/>
      <c r="Z50" s="635"/>
      <c r="AA50" s="635"/>
      <c r="AB50" s="635"/>
      <c r="AC50" s="635"/>
      <c r="AD50" s="635"/>
      <c r="AE50" s="635"/>
      <c r="AF50" s="635"/>
      <c r="AG50" s="635"/>
      <c r="AH50" s="635"/>
      <c r="AI50" s="635"/>
      <c r="AJ50" s="635"/>
      <c r="AK50" s="635"/>
      <c r="AL50" s="635"/>
      <c r="AM50" s="635"/>
      <c r="AN50" s="635"/>
      <c r="AO50" s="635"/>
      <c r="AP50" s="635"/>
      <c r="AQ50" s="635"/>
      <c r="AR50" s="635"/>
      <c r="AS50" s="635"/>
      <c r="AT50" s="635"/>
      <c r="AU50" s="635"/>
      <c r="AV50" s="635"/>
      <c r="AW50" s="635"/>
      <c r="AX50" s="635"/>
      <c r="AY50" s="635"/>
      <c r="AZ50" s="635"/>
      <c r="BA50" s="635"/>
      <c r="BB50" s="635"/>
      <c r="BC50" s="635"/>
      <c r="BD50" s="635"/>
      <c r="BE50" s="635"/>
      <c r="BF50" s="635"/>
      <c r="BG50" s="635"/>
      <c r="BH50" s="635"/>
      <c r="BI50" s="635"/>
      <c r="BJ50" s="635"/>
      <c r="BK50" s="635"/>
      <c r="BL50" s="635"/>
      <c r="BM50" s="635"/>
      <c r="BN50" s="635"/>
      <c r="BO50" s="635"/>
      <c r="BP50" s="635"/>
      <c r="BQ50" s="635"/>
      <c r="BR50" s="635"/>
      <c r="BS50" s="635"/>
      <c r="BT50" s="635"/>
      <c r="BU50" s="635"/>
      <c r="BV50" s="635"/>
      <c r="BW50" s="635"/>
      <c r="BX50" s="635"/>
      <c r="BY50" s="635"/>
      <c r="BZ50" s="635"/>
      <c r="CA50" s="635"/>
      <c r="CB50" s="635"/>
      <c r="CC50" s="635"/>
      <c r="CD50" s="635"/>
      <c r="CE50" s="635"/>
      <c r="CF50" s="635"/>
      <c r="CG50" s="635"/>
      <c r="CH50" s="635"/>
      <c r="CI50" s="635"/>
      <c r="CJ50" s="635"/>
      <c r="CK50" s="635"/>
      <c r="CL50" s="635"/>
      <c r="CM50" s="635"/>
      <c r="CN50" s="635"/>
      <c r="CO50" s="635"/>
      <c r="CP50" s="635"/>
      <c r="CQ50" s="635"/>
      <c r="CR50" s="635"/>
      <c r="CS50" s="635"/>
      <c r="CT50" s="635"/>
      <c r="CU50" s="635"/>
      <c r="CV50" s="635"/>
      <c r="CW50" s="635"/>
      <c r="CX50" s="635"/>
      <c r="CY50" s="635"/>
      <c r="CZ50" s="635"/>
      <c r="DA50" s="635"/>
      <c r="DB50" s="635"/>
      <c r="DC50" s="635"/>
      <c r="DD50" s="635"/>
      <c r="DE50" s="635"/>
      <c r="DF50" s="635"/>
      <c r="DG50" s="635"/>
      <c r="DH50" s="635"/>
      <c r="DI50" s="635"/>
    </row>
    <row r="51" spans="5:113" x14ac:dyDescent="0.2">
      <c r="E51" s="635" t="s">
        <v>198</v>
      </c>
      <c r="F51" s="635"/>
      <c r="G51" s="635"/>
      <c r="H51" s="635"/>
      <c r="I51" s="635"/>
      <c r="J51" s="635"/>
      <c r="K51" s="635"/>
      <c r="L51" s="635"/>
      <c r="M51" s="635"/>
      <c r="N51" s="635"/>
      <c r="O51" s="635"/>
      <c r="P51" s="635"/>
      <c r="Q51" s="635"/>
      <c r="R51" s="635"/>
      <c r="S51" s="635"/>
      <c r="T51" s="635"/>
      <c r="U51" s="635"/>
      <c r="V51" s="635"/>
      <c r="W51" s="635"/>
      <c r="X51" s="635"/>
      <c r="Y51" s="635"/>
      <c r="Z51" s="635"/>
      <c r="AA51" s="635"/>
      <c r="AB51" s="635"/>
      <c r="AC51" s="635"/>
      <c r="AD51" s="635"/>
      <c r="AE51" s="635"/>
      <c r="AF51" s="635"/>
      <c r="AG51" s="635"/>
      <c r="AH51" s="635"/>
      <c r="AI51" s="635"/>
      <c r="AJ51" s="635"/>
      <c r="AK51" s="635"/>
      <c r="AL51" s="635"/>
      <c r="AM51" s="635"/>
      <c r="AN51" s="635"/>
      <c r="AO51" s="635"/>
      <c r="AP51" s="635"/>
      <c r="AQ51" s="635"/>
      <c r="AR51" s="635"/>
      <c r="AS51" s="635"/>
      <c r="AT51" s="635"/>
      <c r="AU51" s="635"/>
      <c r="AV51" s="635"/>
      <c r="AW51" s="635"/>
      <c r="AX51" s="635"/>
      <c r="AY51" s="635"/>
      <c r="AZ51" s="635"/>
      <c r="BA51" s="635"/>
      <c r="BB51" s="635"/>
      <c r="BC51" s="635"/>
      <c r="BD51" s="635"/>
      <c r="BE51" s="635"/>
      <c r="BF51" s="635"/>
      <c r="BG51" s="635"/>
      <c r="BH51" s="635"/>
      <c r="BI51" s="635"/>
      <c r="BJ51" s="635"/>
      <c r="BK51" s="635"/>
      <c r="BL51" s="635"/>
      <c r="BM51" s="635"/>
      <c r="BN51" s="635"/>
      <c r="BO51" s="635"/>
      <c r="BP51" s="635"/>
      <c r="BQ51" s="635"/>
      <c r="BR51" s="635"/>
      <c r="BS51" s="635"/>
      <c r="BT51" s="635"/>
      <c r="BU51" s="635"/>
      <c r="BV51" s="635"/>
      <c r="BW51" s="635"/>
      <c r="BX51" s="635"/>
      <c r="BY51" s="635"/>
      <c r="BZ51" s="635"/>
      <c r="CA51" s="635"/>
      <c r="CB51" s="635"/>
      <c r="CC51" s="635"/>
      <c r="CD51" s="635"/>
      <c r="CE51" s="635"/>
      <c r="CF51" s="635"/>
      <c r="CG51" s="635"/>
      <c r="CH51" s="635"/>
      <c r="CI51" s="635"/>
      <c r="CJ51" s="635"/>
      <c r="CK51" s="635"/>
      <c r="CL51" s="635"/>
      <c r="CM51" s="635"/>
      <c r="CN51" s="635"/>
      <c r="CO51" s="635"/>
      <c r="CP51" s="635"/>
      <c r="CQ51" s="635"/>
      <c r="CR51" s="635"/>
      <c r="CS51" s="635"/>
      <c r="CT51" s="635"/>
      <c r="CU51" s="635"/>
      <c r="CV51" s="635"/>
      <c r="CW51" s="635"/>
      <c r="CX51" s="635"/>
      <c r="CY51" s="635"/>
      <c r="CZ51" s="635"/>
      <c r="DA51" s="635"/>
      <c r="DB51" s="635"/>
      <c r="DC51" s="635"/>
      <c r="DD51" s="635"/>
      <c r="DE51" s="635"/>
      <c r="DF51" s="635"/>
      <c r="DG51" s="635"/>
      <c r="DH51" s="635"/>
      <c r="DI51" s="635"/>
    </row>
    <row r="52" spans="5:113" x14ac:dyDescent="0.2">
      <c r="E52" s="635" t="s">
        <v>199</v>
      </c>
      <c r="F52" s="635"/>
      <c r="G52" s="635"/>
      <c r="H52" s="635"/>
      <c r="I52" s="635"/>
      <c r="J52" s="635"/>
      <c r="K52" s="635"/>
      <c r="L52" s="635"/>
      <c r="M52" s="635"/>
      <c r="N52" s="635"/>
      <c r="O52" s="635"/>
      <c r="P52" s="635"/>
      <c r="Q52" s="635"/>
      <c r="R52" s="635"/>
      <c r="S52" s="635"/>
      <c r="T52" s="635"/>
      <c r="U52" s="635"/>
      <c r="V52" s="635"/>
      <c r="W52" s="635"/>
      <c r="X52" s="635"/>
      <c r="Y52" s="635"/>
      <c r="Z52" s="635"/>
      <c r="AA52" s="635"/>
      <c r="AB52" s="635"/>
      <c r="AC52" s="635"/>
      <c r="AD52" s="635"/>
      <c r="AE52" s="635"/>
      <c r="AF52" s="635"/>
      <c r="AG52" s="635"/>
      <c r="AH52" s="635"/>
      <c r="AI52" s="635"/>
      <c r="AJ52" s="635"/>
      <c r="AK52" s="635"/>
      <c r="AL52" s="635"/>
      <c r="AM52" s="635"/>
      <c r="AN52" s="635"/>
      <c r="AO52" s="635"/>
      <c r="AP52" s="635"/>
      <c r="AQ52" s="635"/>
      <c r="AR52" s="635"/>
      <c r="AS52" s="635"/>
      <c r="AT52" s="635"/>
      <c r="AU52" s="635"/>
      <c r="AV52" s="635"/>
      <c r="AW52" s="635"/>
      <c r="AX52" s="635"/>
      <c r="AY52" s="635"/>
      <c r="AZ52" s="635"/>
      <c r="BA52" s="635"/>
      <c r="BB52" s="635"/>
      <c r="BC52" s="635"/>
      <c r="BD52" s="635"/>
      <c r="BE52" s="635"/>
      <c r="BF52" s="635"/>
      <c r="BG52" s="635"/>
      <c r="BH52" s="635"/>
      <c r="BI52" s="635"/>
      <c r="BJ52" s="635"/>
      <c r="BK52" s="635"/>
      <c r="BL52" s="635"/>
      <c r="BM52" s="635"/>
      <c r="BN52" s="635"/>
      <c r="BO52" s="635"/>
      <c r="BP52" s="635"/>
      <c r="BQ52" s="635"/>
      <c r="BR52" s="635"/>
      <c r="BS52" s="635"/>
      <c r="BT52" s="635"/>
      <c r="BU52" s="635"/>
      <c r="BV52" s="635"/>
      <c r="BW52" s="635"/>
      <c r="BX52" s="635"/>
      <c r="BY52" s="635"/>
      <c r="BZ52" s="635"/>
      <c r="CA52" s="635"/>
      <c r="CB52" s="635"/>
      <c r="CC52" s="635"/>
      <c r="CD52" s="635"/>
      <c r="CE52" s="635"/>
      <c r="CF52" s="635"/>
      <c r="CG52" s="635"/>
      <c r="CH52" s="635"/>
      <c r="CI52" s="635"/>
      <c r="CJ52" s="635"/>
      <c r="CK52" s="635"/>
      <c r="CL52" s="635"/>
      <c r="CM52" s="635"/>
      <c r="CN52" s="635"/>
      <c r="CO52" s="635"/>
      <c r="CP52" s="635"/>
      <c r="CQ52" s="635"/>
      <c r="CR52" s="635"/>
      <c r="CS52" s="635"/>
      <c r="CT52" s="635"/>
      <c r="CU52" s="635"/>
      <c r="CV52" s="635"/>
      <c r="CW52" s="635"/>
      <c r="CX52" s="635"/>
      <c r="CY52" s="635"/>
      <c r="CZ52" s="635"/>
      <c r="DA52" s="635"/>
      <c r="DB52" s="635"/>
      <c r="DC52" s="635"/>
      <c r="DD52" s="635"/>
      <c r="DE52" s="635"/>
      <c r="DF52" s="635"/>
      <c r="DG52" s="635"/>
      <c r="DH52" s="635"/>
      <c r="DI52" s="635"/>
    </row>
    <row r="53" spans="5:113" x14ac:dyDescent="0.2">
      <c r="E53" s="635" t="s">
        <v>200</v>
      </c>
      <c r="F53" s="635"/>
      <c r="G53" s="635"/>
      <c r="H53" s="635"/>
      <c r="I53" s="635"/>
      <c r="J53" s="635"/>
      <c r="K53" s="635"/>
      <c r="L53" s="635"/>
      <c r="M53" s="635"/>
      <c r="N53" s="635"/>
      <c r="O53" s="635"/>
      <c r="P53" s="635"/>
      <c r="Q53" s="635"/>
      <c r="R53" s="635"/>
      <c r="S53" s="635"/>
      <c r="T53" s="635"/>
      <c r="U53" s="635"/>
      <c r="V53" s="635"/>
      <c r="W53" s="635"/>
      <c r="X53" s="635"/>
      <c r="Y53" s="635"/>
      <c r="Z53" s="635"/>
      <c r="AA53" s="635"/>
      <c r="AB53" s="635"/>
      <c r="AC53" s="635"/>
      <c r="AD53" s="635"/>
      <c r="AE53" s="635"/>
      <c r="AF53" s="635"/>
      <c r="AG53" s="635"/>
      <c r="AH53" s="635"/>
      <c r="AI53" s="635"/>
      <c r="AJ53" s="635"/>
      <c r="AK53" s="635"/>
      <c r="AL53" s="635"/>
      <c r="AM53" s="635"/>
      <c r="AN53" s="635"/>
      <c r="AO53" s="635"/>
      <c r="AP53" s="635"/>
      <c r="AQ53" s="635"/>
      <c r="AR53" s="635"/>
      <c r="AS53" s="635"/>
      <c r="AT53" s="635"/>
      <c r="AU53" s="635"/>
      <c r="AV53" s="635"/>
      <c r="AW53" s="635"/>
      <c r="AX53" s="635"/>
      <c r="AY53" s="635"/>
      <c r="AZ53" s="635"/>
      <c r="BA53" s="635"/>
      <c r="BB53" s="635"/>
      <c r="BC53" s="635"/>
      <c r="BD53" s="635"/>
      <c r="BE53" s="635"/>
      <c r="BF53" s="635"/>
      <c r="BG53" s="635"/>
      <c r="BH53" s="635"/>
      <c r="BI53" s="635"/>
      <c r="BJ53" s="635"/>
      <c r="BK53" s="635"/>
      <c r="BL53" s="635"/>
      <c r="BM53" s="635"/>
      <c r="BN53" s="635"/>
      <c r="BO53" s="635"/>
      <c r="BP53" s="635"/>
      <c r="BQ53" s="635"/>
      <c r="BR53" s="635"/>
      <c r="BS53" s="635"/>
      <c r="BT53" s="635"/>
      <c r="BU53" s="635"/>
      <c r="BV53" s="635"/>
      <c r="BW53" s="635"/>
      <c r="BX53" s="635"/>
      <c r="BY53" s="635"/>
      <c r="BZ53" s="635"/>
      <c r="CA53" s="635"/>
      <c r="CB53" s="635"/>
      <c r="CC53" s="635"/>
      <c r="CD53" s="635"/>
      <c r="CE53" s="635"/>
      <c r="CF53" s="635"/>
      <c r="CG53" s="635"/>
      <c r="CH53" s="635"/>
      <c r="CI53" s="635"/>
      <c r="CJ53" s="635"/>
      <c r="CK53" s="635"/>
      <c r="CL53" s="635"/>
      <c r="CM53" s="635"/>
      <c r="CN53" s="635"/>
      <c r="CO53" s="635"/>
      <c r="CP53" s="635"/>
      <c r="CQ53" s="635"/>
      <c r="CR53" s="635"/>
      <c r="CS53" s="635"/>
      <c r="CT53" s="635"/>
      <c r="CU53" s="635"/>
      <c r="CV53" s="635"/>
      <c r="CW53" s="635"/>
      <c r="CX53" s="635"/>
      <c r="CY53" s="635"/>
      <c r="CZ53" s="635"/>
      <c r="DA53" s="635"/>
      <c r="DB53" s="635"/>
      <c r="DC53" s="635"/>
      <c r="DD53" s="635"/>
      <c r="DE53" s="635"/>
      <c r="DF53" s="635"/>
      <c r="DG53" s="635"/>
      <c r="DH53" s="635"/>
      <c r="DI53" s="635"/>
    </row>
    <row r="54" spans="5:113" x14ac:dyDescent="0.2"/>
    <row r="55" spans="5:113" x14ac:dyDescent="0.2"/>
    <row r="56" spans="5:113" x14ac:dyDescent="0.2"/>
  </sheetData>
  <sheetProtection algorithmName="SHA-512" hashValue="gp11If47W0CvdKhItgU2e28pl+/abDgu94i30SSDtqmqc0iIjB3Ybsjw7p8IWMXPFghx25bBZp2TDkjAJAlIsA==" saltValue="2lawZ+0nV/82lmW3WKTEg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election activeCell="R25" sqref="R25:Y25"/>
    </sheetView>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37" t="s">
        <v>201</v>
      </c>
      <c r="DI1" s="638"/>
      <c r="DJ1" s="638"/>
      <c r="DK1" s="638"/>
      <c r="DL1" s="638"/>
      <c r="DM1" s="638"/>
      <c r="DN1" s="639"/>
      <c r="DO1" s="196"/>
      <c r="DP1" s="637" t="s">
        <v>202</v>
      </c>
      <c r="DQ1" s="638"/>
      <c r="DR1" s="638"/>
      <c r="DS1" s="638"/>
      <c r="DT1" s="638"/>
      <c r="DU1" s="638"/>
      <c r="DV1" s="638"/>
      <c r="DW1" s="638"/>
      <c r="DX1" s="638"/>
      <c r="DY1" s="638"/>
      <c r="DZ1" s="638"/>
      <c r="EA1" s="638"/>
      <c r="EB1" s="638"/>
      <c r="EC1" s="639"/>
      <c r="ED1" s="195"/>
      <c r="EE1" s="195"/>
      <c r="EF1" s="195"/>
      <c r="EG1" s="195"/>
      <c r="EH1" s="195"/>
      <c r="EI1" s="195"/>
      <c r="EJ1" s="195"/>
      <c r="EK1" s="195"/>
      <c r="EL1" s="195"/>
      <c r="EM1" s="195"/>
    </row>
    <row r="2" spans="2:143" ht="22.5" customHeight="1" x14ac:dyDescent="0.2">
      <c r="B2" s="197" t="s">
        <v>203</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40" t="s">
        <v>204</v>
      </c>
      <c r="C3" s="641"/>
      <c r="D3" s="641"/>
      <c r="E3" s="641"/>
      <c r="F3" s="641"/>
      <c r="G3" s="641"/>
      <c r="H3" s="641"/>
      <c r="I3" s="641"/>
      <c r="J3" s="641"/>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P3" s="640" t="s">
        <v>205</v>
      </c>
      <c r="AQ3" s="641"/>
      <c r="AR3" s="641"/>
      <c r="AS3" s="641"/>
      <c r="AT3" s="641"/>
      <c r="AU3" s="641"/>
      <c r="AV3" s="641"/>
      <c r="AW3" s="641"/>
      <c r="AX3" s="641"/>
      <c r="AY3" s="641"/>
      <c r="AZ3" s="641"/>
      <c r="BA3" s="641"/>
      <c r="BB3" s="641"/>
      <c r="BC3" s="641"/>
      <c r="BD3" s="641"/>
      <c r="BE3" s="641"/>
      <c r="BF3" s="641"/>
      <c r="BG3" s="641"/>
      <c r="BH3" s="641"/>
      <c r="BI3" s="641"/>
      <c r="BJ3" s="641"/>
      <c r="BK3" s="641"/>
      <c r="BL3" s="641"/>
      <c r="BM3" s="641"/>
      <c r="BN3" s="641"/>
      <c r="BO3" s="641"/>
      <c r="BP3" s="641"/>
      <c r="BQ3" s="641"/>
      <c r="BR3" s="641"/>
      <c r="BS3" s="641"/>
      <c r="BT3" s="641"/>
      <c r="BU3" s="641"/>
      <c r="BV3" s="641"/>
      <c r="BW3" s="641"/>
      <c r="BX3" s="641"/>
      <c r="BY3" s="641"/>
      <c r="BZ3" s="641"/>
      <c r="CA3" s="641"/>
      <c r="CB3" s="642"/>
      <c r="CD3" s="640" t="s">
        <v>206</v>
      </c>
      <c r="CE3" s="641"/>
      <c r="CF3" s="641"/>
      <c r="CG3" s="641"/>
      <c r="CH3" s="641"/>
      <c r="CI3" s="641"/>
      <c r="CJ3" s="641"/>
      <c r="CK3" s="641"/>
      <c r="CL3" s="641"/>
      <c r="CM3" s="641"/>
      <c r="CN3" s="641"/>
      <c r="CO3" s="641"/>
      <c r="CP3" s="641"/>
      <c r="CQ3" s="641"/>
      <c r="CR3" s="641"/>
      <c r="CS3" s="641"/>
      <c r="CT3" s="641"/>
      <c r="CU3" s="641"/>
      <c r="CV3" s="641"/>
      <c r="CW3" s="641"/>
      <c r="CX3" s="641"/>
      <c r="CY3" s="641"/>
      <c r="CZ3" s="641"/>
      <c r="DA3" s="641"/>
      <c r="DB3" s="641"/>
      <c r="DC3" s="641"/>
      <c r="DD3" s="641"/>
      <c r="DE3" s="641"/>
      <c r="DF3" s="641"/>
      <c r="DG3" s="641"/>
      <c r="DH3" s="641"/>
      <c r="DI3" s="641"/>
      <c r="DJ3" s="641"/>
      <c r="DK3" s="641"/>
      <c r="DL3" s="641"/>
      <c r="DM3" s="641"/>
      <c r="DN3" s="641"/>
      <c r="DO3" s="641"/>
      <c r="DP3" s="641"/>
      <c r="DQ3" s="641"/>
      <c r="DR3" s="641"/>
      <c r="DS3" s="641"/>
      <c r="DT3" s="641"/>
      <c r="DU3" s="641"/>
      <c r="DV3" s="641"/>
      <c r="DW3" s="641"/>
      <c r="DX3" s="641"/>
      <c r="DY3" s="641"/>
      <c r="DZ3" s="641"/>
      <c r="EA3" s="641"/>
      <c r="EB3" s="641"/>
      <c r="EC3" s="642"/>
    </row>
    <row r="4" spans="2:143" ht="11.25" customHeight="1" x14ac:dyDescent="0.2">
      <c r="B4" s="640" t="s">
        <v>1</v>
      </c>
      <c r="C4" s="641"/>
      <c r="D4" s="641"/>
      <c r="E4" s="641"/>
      <c r="F4" s="641"/>
      <c r="G4" s="641"/>
      <c r="H4" s="641"/>
      <c r="I4" s="641"/>
      <c r="J4" s="641"/>
      <c r="K4" s="641"/>
      <c r="L4" s="641"/>
      <c r="M4" s="641"/>
      <c r="N4" s="641"/>
      <c r="O4" s="641"/>
      <c r="P4" s="641"/>
      <c r="Q4" s="642"/>
      <c r="R4" s="640" t="s">
        <v>207</v>
      </c>
      <c r="S4" s="641"/>
      <c r="T4" s="641"/>
      <c r="U4" s="641"/>
      <c r="V4" s="641"/>
      <c r="W4" s="641"/>
      <c r="X4" s="641"/>
      <c r="Y4" s="642"/>
      <c r="Z4" s="640" t="s">
        <v>208</v>
      </c>
      <c r="AA4" s="641"/>
      <c r="AB4" s="641"/>
      <c r="AC4" s="642"/>
      <c r="AD4" s="640" t="s">
        <v>209</v>
      </c>
      <c r="AE4" s="641"/>
      <c r="AF4" s="641"/>
      <c r="AG4" s="641"/>
      <c r="AH4" s="641"/>
      <c r="AI4" s="641"/>
      <c r="AJ4" s="641"/>
      <c r="AK4" s="642"/>
      <c r="AL4" s="640" t="s">
        <v>208</v>
      </c>
      <c r="AM4" s="641"/>
      <c r="AN4" s="641"/>
      <c r="AO4" s="642"/>
      <c r="AP4" s="643" t="s">
        <v>210</v>
      </c>
      <c r="AQ4" s="643"/>
      <c r="AR4" s="643"/>
      <c r="AS4" s="643"/>
      <c r="AT4" s="643"/>
      <c r="AU4" s="643"/>
      <c r="AV4" s="643"/>
      <c r="AW4" s="643"/>
      <c r="AX4" s="643"/>
      <c r="AY4" s="643"/>
      <c r="AZ4" s="643"/>
      <c r="BA4" s="643"/>
      <c r="BB4" s="643"/>
      <c r="BC4" s="643"/>
      <c r="BD4" s="643"/>
      <c r="BE4" s="643"/>
      <c r="BF4" s="643"/>
      <c r="BG4" s="643" t="s">
        <v>211</v>
      </c>
      <c r="BH4" s="643"/>
      <c r="BI4" s="643"/>
      <c r="BJ4" s="643"/>
      <c r="BK4" s="643"/>
      <c r="BL4" s="643"/>
      <c r="BM4" s="643"/>
      <c r="BN4" s="643"/>
      <c r="BO4" s="643" t="s">
        <v>208</v>
      </c>
      <c r="BP4" s="643"/>
      <c r="BQ4" s="643"/>
      <c r="BR4" s="643"/>
      <c r="BS4" s="643" t="s">
        <v>212</v>
      </c>
      <c r="BT4" s="643"/>
      <c r="BU4" s="643"/>
      <c r="BV4" s="643"/>
      <c r="BW4" s="643"/>
      <c r="BX4" s="643"/>
      <c r="BY4" s="643"/>
      <c r="BZ4" s="643"/>
      <c r="CA4" s="643"/>
      <c r="CB4" s="643"/>
      <c r="CD4" s="640" t="s">
        <v>213</v>
      </c>
      <c r="CE4" s="641"/>
      <c r="CF4" s="641"/>
      <c r="CG4" s="641"/>
      <c r="CH4" s="641"/>
      <c r="CI4" s="641"/>
      <c r="CJ4" s="641"/>
      <c r="CK4" s="641"/>
      <c r="CL4" s="641"/>
      <c r="CM4" s="641"/>
      <c r="CN4" s="641"/>
      <c r="CO4" s="641"/>
      <c r="CP4" s="641"/>
      <c r="CQ4" s="641"/>
      <c r="CR4" s="641"/>
      <c r="CS4" s="641"/>
      <c r="CT4" s="641"/>
      <c r="CU4" s="641"/>
      <c r="CV4" s="641"/>
      <c r="CW4" s="641"/>
      <c r="CX4" s="641"/>
      <c r="CY4" s="641"/>
      <c r="CZ4" s="641"/>
      <c r="DA4" s="641"/>
      <c r="DB4" s="641"/>
      <c r="DC4" s="641"/>
      <c r="DD4" s="641"/>
      <c r="DE4" s="641"/>
      <c r="DF4" s="641"/>
      <c r="DG4" s="641"/>
      <c r="DH4" s="641"/>
      <c r="DI4" s="641"/>
      <c r="DJ4" s="641"/>
      <c r="DK4" s="641"/>
      <c r="DL4" s="641"/>
      <c r="DM4" s="641"/>
      <c r="DN4" s="641"/>
      <c r="DO4" s="641"/>
      <c r="DP4" s="641"/>
      <c r="DQ4" s="641"/>
      <c r="DR4" s="641"/>
      <c r="DS4" s="641"/>
      <c r="DT4" s="641"/>
      <c r="DU4" s="641"/>
      <c r="DV4" s="641"/>
      <c r="DW4" s="641"/>
      <c r="DX4" s="641"/>
      <c r="DY4" s="641"/>
      <c r="DZ4" s="641"/>
      <c r="EA4" s="641"/>
      <c r="EB4" s="641"/>
      <c r="EC4" s="642"/>
    </row>
    <row r="5" spans="2:143" ht="11.25" customHeight="1" x14ac:dyDescent="0.2">
      <c r="B5" s="644" t="s">
        <v>214</v>
      </c>
      <c r="C5" s="645"/>
      <c r="D5" s="645"/>
      <c r="E5" s="645"/>
      <c r="F5" s="645"/>
      <c r="G5" s="645"/>
      <c r="H5" s="645"/>
      <c r="I5" s="645"/>
      <c r="J5" s="645"/>
      <c r="K5" s="645"/>
      <c r="L5" s="645"/>
      <c r="M5" s="645"/>
      <c r="N5" s="645"/>
      <c r="O5" s="645"/>
      <c r="P5" s="645"/>
      <c r="Q5" s="646"/>
      <c r="R5" s="647">
        <v>2294734</v>
      </c>
      <c r="S5" s="648"/>
      <c r="T5" s="648"/>
      <c r="U5" s="648"/>
      <c r="V5" s="648"/>
      <c r="W5" s="648"/>
      <c r="X5" s="648"/>
      <c r="Y5" s="649"/>
      <c r="Z5" s="650">
        <v>16.7</v>
      </c>
      <c r="AA5" s="650"/>
      <c r="AB5" s="650"/>
      <c r="AC5" s="650"/>
      <c r="AD5" s="651">
        <v>2294734</v>
      </c>
      <c r="AE5" s="651"/>
      <c r="AF5" s="651"/>
      <c r="AG5" s="651"/>
      <c r="AH5" s="651"/>
      <c r="AI5" s="651"/>
      <c r="AJ5" s="651"/>
      <c r="AK5" s="651"/>
      <c r="AL5" s="652">
        <v>30.5</v>
      </c>
      <c r="AM5" s="653"/>
      <c r="AN5" s="653"/>
      <c r="AO5" s="654"/>
      <c r="AP5" s="644" t="s">
        <v>215</v>
      </c>
      <c r="AQ5" s="645"/>
      <c r="AR5" s="645"/>
      <c r="AS5" s="645"/>
      <c r="AT5" s="645"/>
      <c r="AU5" s="645"/>
      <c r="AV5" s="645"/>
      <c r="AW5" s="645"/>
      <c r="AX5" s="645"/>
      <c r="AY5" s="645"/>
      <c r="AZ5" s="645"/>
      <c r="BA5" s="645"/>
      <c r="BB5" s="645"/>
      <c r="BC5" s="645"/>
      <c r="BD5" s="645"/>
      <c r="BE5" s="645"/>
      <c r="BF5" s="646"/>
      <c r="BG5" s="658">
        <v>2293840</v>
      </c>
      <c r="BH5" s="659"/>
      <c r="BI5" s="659"/>
      <c r="BJ5" s="659"/>
      <c r="BK5" s="659"/>
      <c r="BL5" s="659"/>
      <c r="BM5" s="659"/>
      <c r="BN5" s="660"/>
      <c r="BO5" s="661">
        <v>100</v>
      </c>
      <c r="BP5" s="661"/>
      <c r="BQ5" s="661"/>
      <c r="BR5" s="661"/>
      <c r="BS5" s="662" t="s">
        <v>122</v>
      </c>
      <c r="BT5" s="662"/>
      <c r="BU5" s="662"/>
      <c r="BV5" s="662"/>
      <c r="BW5" s="662"/>
      <c r="BX5" s="662"/>
      <c r="BY5" s="662"/>
      <c r="BZ5" s="662"/>
      <c r="CA5" s="662"/>
      <c r="CB5" s="666"/>
      <c r="CD5" s="640" t="s">
        <v>210</v>
      </c>
      <c r="CE5" s="641"/>
      <c r="CF5" s="641"/>
      <c r="CG5" s="641"/>
      <c r="CH5" s="641"/>
      <c r="CI5" s="641"/>
      <c r="CJ5" s="641"/>
      <c r="CK5" s="641"/>
      <c r="CL5" s="641"/>
      <c r="CM5" s="641"/>
      <c r="CN5" s="641"/>
      <c r="CO5" s="641"/>
      <c r="CP5" s="641"/>
      <c r="CQ5" s="642"/>
      <c r="CR5" s="640" t="s">
        <v>216</v>
      </c>
      <c r="CS5" s="641"/>
      <c r="CT5" s="641"/>
      <c r="CU5" s="641"/>
      <c r="CV5" s="641"/>
      <c r="CW5" s="641"/>
      <c r="CX5" s="641"/>
      <c r="CY5" s="642"/>
      <c r="CZ5" s="640" t="s">
        <v>208</v>
      </c>
      <c r="DA5" s="641"/>
      <c r="DB5" s="641"/>
      <c r="DC5" s="642"/>
      <c r="DD5" s="640" t="s">
        <v>217</v>
      </c>
      <c r="DE5" s="641"/>
      <c r="DF5" s="641"/>
      <c r="DG5" s="641"/>
      <c r="DH5" s="641"/>
      <c r="DI5" s="641"/>
      <c r="DJ5" s="641"/>
      <c r="DK5" s="641"/>
      <c r="DL5" s="641"/>
      <c r="DM5" s="641"/>
      <c r="DN5" s="641"/>
      <c r="DO5" s="641"/>
      <c r="DP5" s="642"/>
      <c r="DQ5" s="640" t="s">
        <v>218</v>
      </c>
      <c r="DR5" s="641"/>
      <c r="DS5" s="641"/>
      <c r="DT5" s="641"/>
      <c r="DU5" s="641"/>
      <c r="DV5" s="641"/>
      <c r="DW5" s="641"/>
      <c r="DX5" s="641"/>
      <c r="DY5" s="641"/>
      <c r="DZ5" s="641"/>
      <c r="EA5" s="641"/>
      <c r="EB5" s="641"/>
      <c r="EC5" s="642"/>
    </row>
    <row r="6" spans="2:143" ht="11.25" customHeight="1" x14ac:dyDescent="0.2">
      <c r="B6" s="655" t="s">
        <v>219</v>
      </c>
      <c r="C6" s="656"/>
      <c r="D6" s="656"/>
      <c r="E6" s="656"/>
      <c r="F6" s="656"/>
      <c r="G6" s="656"/>
      <c r="H6" s="656"/>
      <c r="I6" s="656"/>
      <c r="J6" s="656"/>
      <c r="K6" s="656"/>
      <c r="L6" s="656"/>
      <c r="M6" s="656"/>
      <c r="N6" s="656"/>
      <c r="O6" s="656"/>
      <c r="P6" s="656"/>
      <c r="Q6" s="657"/>
      <c r="R6" s="658">
        <v>136313</v>
      </c>
      <c r="S6" s="659"/>
      <c r="T6" s="659"/>
      <c r="U6" s="659"/>
      <c r="V6" s="659"/>
      <c r="W6" s="659"/>
      <c r="X6" s="659"/>
      <c r="Y6" s="660"/>
      <c r="Z6" s="661">
        <v>1</v>
      </c>
      <c r="AA6" s="661"/>
      <c r="AB6" s="661"/>
      <c r="AC6" s="661"/>
      <c r="AD6" s="662">
        <v>136313</v>
      </c>
      <c r="AE6" s="662"/>
      <c r="AF6" s="662"/>
      <c r="AG6" s="662"/>
      <c r="AH6" s="662"/>
      <c r="AI6" s="662"/>
      <c r="AJ6" s="662"/>
      <c r="AK6" s="662"/>
      <c r="AL6" s="663">
        <v>1.8</v>
      </c>
      <c r="AM6" s="664"/>
      <c r="AN6" s="664"/>
      <c r="AO6" s="665"/>
      <c r="AP6" s="655" t="s">
        <v>220</v>
      </c>
      <c r="AQ6" s="656"/>
      <c r="AR6" s="656"/>
      <c r="AS6" s="656"/>
      <c r="AT6" s="656"/>
      <c r="AU6" s="656"/>
      <c r="AV6" s="656"/>
      <c r="AW6" s="656"/>
      <c r="AX6" s="656"/>
      <c r="AY6" s="656"/>
      <c r="AZ6" s="656"/>
      <c r="BA6" s="656"/>
      <c r="BB6" s="656"/>
      <c r="BC6" s="656"/>
      <c r="BD6" s="656"/>
      <c r="BE6" s="656"/>
      <c r="BF6" s="657"/>
      <c r="BG6" s="658">
        <v>2293840</v>
      </c>
      <c r="BH6" s="659"/>
      <c r="BI6" s="659"/>
      <c r="BJ6" s="659"/>
      <c r="BK6" s="659"/>
      <c r="BL6" s="659"/>
      <c r="BM6" s="659"/>
      <c r="BN6" s="660"/>
      <c r="BO6" s="661">
        <v>100</v>
      </c>
      <c r="BP6" s="661"/>
      <c r="BQ6" s="661"/>
      <c r="BR6" s="661"/>
      <c r="BS6" s="662" t="s">
        <v>122</v>
      </c>
      <c r="BT6" s="662"/>
      <c r="BU6" s="662"/>
      <c r="BV6" s="662"/>
      <c r="BW6" s="662"/>
      <c r="BX6" s="662"/>
      <c r="BY6" s="662"/>
      <c r="BZ6" s="662"/>
      <c r="CA6" s="662"/>
      <c r="CB6" s="666"/>
      <c r="CD6" s="644" t="s">
        <v>221</v>
      </c>
      <c r="CE6" s="645"/>
      <c r="CF6" s="645"/>
      <c r="CG6" s="645"/>
      <c r="CH6" s="645"/>
      <c r="CI6" s="645"/>
      <c r="CJ6" s="645"/>
      <c r="CK6" s="645"/>
      <c r="CL6" s="645"/>
      <c r="CM6" s="645"/>
      <c r="CN6" s="645"/>
      <c r="CO6" s="645"/>
      <c r="CP6" s="645"/>
      <c r="CQ6" s="646"/>
      <c r="CR6" s="658">
        <v>100245</v>
      </c>
      <c r="CS6" s="659"/>
      <c r="CT6" s="659"/>
      <c r="CU6" s="659"/>
      <c r="CV6" s="659"/>
      <c r="CW6" s="659"/>
      <c r="CX6" s="659"/>
      <c r="CY6" s="660"/>
      <c r="CZ6" s="652">
        <v>0.8</v>
      </c>
      <c r="DA6" s="653"/>
      <c r="DB6" s="653"/>
      <c r="DC6" s="669"/>
      <c r="DD6" s="667" t="s">
        <v>122</v>
      </c>
      <c r="DE6" s="659"/>
      <c r="DF6" s="659"/>
      <c r="DG6" s="659"/>
      <c r="DH6" s="659"/>
      <c r="DI6" s="659"/>
      <c r="DJ6" s="659"/>
      <c r="DK6" s="659"/>
      <c r="DL6" s="659"/>
      <c r="DM6" s="659"/>
      <c r="DN6" s="659"/>
      <c r="DO6" s="659"/>
      <c r="DP6" s="660"/>
      <c r="DQ6" s="667">
        <v>100245</v>
      </c>
      <c r="DR6" s="659"/>
      <c r="DS6" s="659"/>
      <c r="DT6" s="659"/>
      <c r="DU6" s="659"/>
      <c r="DV6" s="659"/>
      <c r="DW6" s="659"/>
      <c r="DX6" s="659"/>
      <c r="DY6" s="659"/>
      <c r="DZ6" s="659"/>
      <c r="EA6" s="659"/>
      <c r="EB6" s="659"/>
      <c r="EC6" s="668"/>
    </row>
    <row r="7" spans="2:143" ht="11.25" customHeight="1" x14ac:dyDescent="0.2">
      <c r="B7" s="655" t="s">
        <v>222</v>
      </c>
      <c r="C7" s="656"/>
      <c r="D7" s="656"/>
      <c r="E7" s="656"/>
      <c r="F7" s="656"/>
      <c r="G7" s="656"/>
      <c r="H7" s="656"/>
      <c r="I7" s="656"/>
      <c r="J7" s="656"/>
      <c r="K7" s="656"/>
      <c r="L7" s="656"/>
      <c r="M7" s="656"/>
      <c r="N7" s="656"/>
      <c r="O7" s="656"/>
      <c r="P7" s="656"/>
      <c r="Q7" s="657"/>
      <c r="R7" s="658">
        <v>707</v>
      </c>
      <c r="S7" s="659"/>
      <c r="T7" s="659"/>
      <c r="U7" s="659"/>
      <c r="V7" s="659"/>
      <c r="W7" s="659"/>
      <c r="X7" s="659"/>
      <c r="Y7" s="660"/>
      <c r="Z7" s="661">
        <v>0</v>
      </c>
      <c r="AA7" s="661"/>
      <c r="AB7" s="661"/>
      <c r="AC7" s="661"/>
      <c r="AD7" s="662">
        <v>707</v>
      </c>
      <c r="AE7" s="662"/>
      <c r="AF7" s="662"/>
      <c r="AG7" s="662"/>
      <c r="AH7" s="662"/>
      <c r="AI7" s="662"/>
      <c r="AJ7" s="662"/>
      <c r="AK7" s="662"/>
      <c r="AL7" s="663">
        <v>0</v>
      </c>
      <c r="AM7" s="664"/>
      <c r="AN7" s="664"/>
      <c r="AO7" s="665"/>
      <c r="AP7" s="655" t="s">
        <v>223</v>
      </c>
      <c r="AQ7" s="656"/>
      <c r="AR7" s="656"/>
      <c r="AS7" s="656"/>
      <c r="AT7" s="656"/>
      <c r="AU7" s="656"/>
      <c r="AV7" s="656"/>
      <c r="AW7" s="656"/>
      <c r="AX7" s="656"/>
      <c r="AY7" s="656"/>
      <c r="AZ7" s="656"/>
      <c r="BA7" s="656"/>
      <c r="BB7" s="656"/>
      <c r="BC7" s="656"/>
      <c r="BD7" s="656"/>
      <c r="BE7" s="656"/>
      <c r="BF7" s="657"/>
      <c r="BG7" s="658">
        <v>1374681</v>
      </c>
      <c r="BH7" s="659"/>
      <c r="BI7" s="659"/>
      <c r="BJ7" s="659"/>
      <c r="BK7" s="659"/>
      <c r="BL7" s="659"/>
      <c r="BM7" s="659"/>
      <c r="BN7" s="660"/>
      <c r="BO7" s="661">
        <v>59.9</v>
      </c>
      <c r="BP7" s="661"/>
      <c r="BQ7" s="661"/>
      <c r="BR7" s="661"/>
      <c r="BS7" s="662" t="s">
        <v>122</v>
      </c>
      <c r="BT7" s="662"/>
      <c r="BU7" s="662"/>
      <c r="BV7" s="662"/>
      <c r="BW7" s="662"/>
      <c r="BX7" s="662"/>
      <c r="BY7" s="662"/>
      <c r="BZ7" s="662"/>
      <c r="CA7" s="662"/>
      <c r="CB7" s="666"/>
      <c r="CD7" s="655" t="s">
        <v>224</v>
      </c>
      <c r="CE7" s="656"/>
      <c r="CF7" s="656"/>
      <c r="CG7" s="656"/>
      <c r="CH7" s="656"/>
      <c r="CI7" s="656"/>
      <c r="CJ7" s="656"/>
      <c r="CK7" s="656"/>
      <c r="CL7" s="656"/>
      <c r="CM7" s="656"/>
      <c r="CN7" s="656"/>
      <c r="CO7" s="656"/>
      <c r="CP7" s="656"/>
      <c r="CQ7" s="657"/>
      <c r="CR7" s="658">
        <v>3298302</v>
      </c>
      <c r="CS7" s="659"/>
      <c r="CT7" s="659"/>
      <c r="CU7" s="659"/>
      <c r="CV7" s="659"/>
      <c r="CW7" s="659"/>
      <c r="CX7" s="659"/>
      <c r="CY7" s="660"/>
      <c r="CZ7" s="661">
        <v>25.7</v>
      </c>
      <c r="DA7" s="661"/>
      <c r="DB7" s="661"/>
      <c r="DC7" s="661"/>
      <c r="DD7" s="667">
        <v>619518</v>
      </c>
      <c r="DE7" s="659"/>
      <c r="DF7" s="659"/>
      <c r="DG7" s="659"/>
      <c r="DH7" s="659"/>
      <c r="DI7" s="659"/>
      <c r="DJ7" s="659"/>
      <c r="DK7" s="659"/>
      <c r="DL7" s="659"/>
      <c r="DM7" s="659"/>
      <c r="DN7" s="659"/>
      <c r="DO7" s="659"/>
      <c r="DP7" s="660"/>
      <c r="DQ7" s="667">
        <v>2273296</v>
      </c>
      <c r="DR7" s="659"/>
      <c r="DS7" s="659"/>
      <c r="DT7" s="659"/>
      <c r="DU7" s="659"/>
      <c r="DV7" s="659"/>
      <c r="DW7" s="659"/>
      <c r="DX7" s="659"/>
      <c r="DY7" s="659"/>
      <c r="DZ7" s="659"/>
      <c r="EA7" s="659"/>
      <c r="EB7" s="659"/>
      <c r="EC7" s="668"/>
    </row>
    <row r="8" spans="2:143" ht="11.25" customHeight="1" x14ac:dyDescent="0.2">
      <c r="B8" s="655" t="s">
        <v>225</v>
      </c>
      <c r="C8" s="656"/>
      <c r="D8" s="656"/>
      <c r="E8" s="656"/>
      <c r="F8" s="656"/>
      <c r="G8" s="656"/>
      <c r="H8" s="656"/>
      <c r="I8" s="656"/>
      <c r="J8" s="656"/>
      <c r="K8" s="656"/>
      <c r="L8" s="656"/>
      <c r="M8" s="656"/>
      <c r="N8" s="656"/>
      <c r="O8" s="656"/>
      <c r="P8" s="656"/>
      <c r="Q8" s="657"/>
      <c r="R8" s="658">
        <v>11256</v>
      </c>
      <c r="S8" s="659"/>
      <c r="T8" s="659"/>
      <c r="U8" s="659"/>
      <c r="V8" s="659"/>
      <c r="W8" s="659"/>
      <c r="X8" s="659"/>
      <c r="Y8" s="660"/>
      <c r="Z8" s="661">
        <v>0.1</v>
      </c>
      <c r="AA8" s="661"/>
      <c r="AB8" s="661"/>
      <c r="AC8" s="661"/>
      <c r="AD8" s="662">
        <v>11256</v>
      </c>
      <c r="AE8" s="662"/>
      <c r="AF8" s="662"/>
      <c r="AG8" s="662"/>
      <c r="AH8" s="662"/>
      <c r="AI8" s="662"/>
      <c r="AJ8" s="662"/>
      <c r="AK8" s="662"/>
      <c r="AL8" s="663">
        <v>0.1</v>
      </c>
      <c r="AM8" s="664"/>
      <c r="AN8" s="664"/>
      <c r="AO8" s="665"/>
      <c r="AP8" s="655" t="s">
        <v>226</v>
      </c>
      <c r="AQ8" s="656"/>
      <c r="AR8" s="656"/>
      <c r="AS8" s="656"/>
      <c r="AT8" s="656"/>
      <c r="AU8" s="656"/>
      <c r="AV8" s="656"/>
      <c r="AW8" s="656"/>
      <c r="AX8" s="656"/>
      <c r="AY8" s="656"/>
      <c r="AZ8" s="656"/>
      <c r="BA8" s="656"/>
      <c r="BB8" s="656"/>
      <c r="BC8" s="656"/>
      <c r="BD8" s="656"/>
      <c r="BE8" s="656"/>
      <c r="BF8" s="657"/>
      <c r="BG8" s="658">
        <v>27949</v>
      </c>
      <c r="BH8" s="659"/>
      <c r="BI8" s="659"/>
      <c r="BJ8" s="659"/>
      <c r="BK8" s="659"/>
      <c r="BL8" s="659"/>
      <c r="BM8" s="659"/>
      <c r="BN8" s="660"/>
      <c r="BO8" s="661">
        <v>1.2</v>
      </c>
      <c r="BP8" s="661"/>
      <c r="BQ8" s="661"/>
      <c r="BR8" s="661"/>
      <c r="BS8" s="662" t="s">
        <v>122</v>
      </c>
      <c r="BT8" s="662"/>
      <c r="BU8" s="662"/>
      <c r="BV8" s="662"/>
      <c r="BW8" s="662"/>
      <c r="BX8" s="662"/>
      <c r="BY8" s="662"/>
      <c r="BZ8" s="662"/>
      <c r="CA8" s="662"/>
      <c r="CB8" s="666"/>
      <c r="CD8" s="655" t="s">
        <v>227</v>
      </c>
      <c r="CE8" s="656"/>
      <c r="CF8" s="656"/>
      <c r="CG8" s="656"/>
      <c r="CH8" s="656"/>
      <c r="CI8" s="656"/>
      <c r="CJ8" s="656"/>
      <c r="CK8" s="656"/>
      <c r="CL8" s="656"/>
      <c r="CM8" s="656"/>
      <c r="CN8" s="656"/>
      <c r="CO8" s="656"/>
      <c r="CP8" s="656"/>
      <c r="CQ8" s="657"/>
      <c r="CR8" s="658">
        <v>3092321</v>
      </c>
      <c r="CS8" s="659"/>
      <c r="CT8" s="659"/>
      <c r="CU8" s="659"/>
      <c r="CV8" s="659"/>
      <c r="CW8" s="659"/>
      <c r="CX8" s="659"/>
      <c r="CY8" s="660"/>
      <c r="CZ8" s="661">
        <v>24.1</v>
      </c>
      <c r="DA8" s="661"/>
      <c r="DB8" s="661"/>
      <c r="DC8" s="661"/>
      <c r="DD8" s="667">
        <v>21947</v>
      </c>
      <c r="DE8" s="659"/>
      <c r="DF8" s="659"/>
      <c r="DG8" s="659"/>
      <c r="DH8" s="659"/>
      <c r="DI8" s="659"/>
      <c r="DJ8" s="659"/>
      <c r="DK8" s="659"/>
      <c r="DL8" s="659"/>
      <c r="DM8" s="659"/>
      <c r="DN8" s="659"/>
      <c r="DO8" s="659"/>
      <c r="DP8" s="660"/>
      <c r="DQ8" s="667">
        <v>1875194</v>
      </c>
      <c r="DR8" s="659"/>
      <c r="DS8" s="659"/>
      <c r="DT8" s="659"/>
      <c r="DU8" s="659"/>
      <c r="DV8" s="659"/>
      <c r="DW8" s="659"/>
      <c r="DX8" s="659"/>
      <c r="DY8" s="659"/>
      <c r="DZ8" s="659"/>
      <c r="EA8" s="659"/>
      <c r="EB8" s="659"/>
      <c r="EC8" s="668"/>
    </row>
    <row r="9" spans="2:143" ht="11.25" customHeight="1" x14ac:dyDescent="0.2">
      <c r="B9" s="655" t="s">
        <v>228</v>
      </c>
      <c r="C9" s="656"/>
      <c r="D9" s="656"/>
      <c r="E9" s="656"/>
      <c r="F9" s="656"/>
      <c r="G9" s="656"/>
      <c r="H9" s="656"/>
      <c r="I9" s="656"/>
      <c r="J9" s="656"/>
      <c r="K9" s="656"/>
      <c r="L9" s="656"/>
      <c r="M9" s="656"/>
      <c r="N9" s="656"/>
      <c r="O9" s="656"/>
      <c r="P9" s="656"/>
      <c r="Q9" s="657"/>
      <c r="R9" s="658">
        <v>14519</v>
      </c>
      <c r="S9" s="659"/>
      <c r="T9" s="659"/>
      <c r="U9" s="659"/>
      <c r="V9" s="659"/>
      <c r="W9" s="659"/>
      <c r="X9" s="659"/>
      <c r="Y9" s="660"/>
      <c r="Z9" s="661">
        <v>0.1</v>
      </c>
      <c r="AA9" s="661"/>
      <c r="AB9" s="661"/>
      <c r="AC9" s="661"/>
      <c r="AD9" s="662">
        <v>14519</v>
      </c>
      <c r="AE9" s="662"/>
      <c r="AF9" s="662"/>
      <c r="AG9" s="662"/>
      <c r="AH9" s="662"/>
      <c r="AI9" s="662"/>
      <c r="AJ9" s="662"/>
      <c r="AK9" s="662"/>
      <c r="AL9" s="663">
        <v>0.2</v>
      </c>
      <c r="AM9" s="664"/>
      <c r="AN9" s="664"/>
      <c r="AO9" s="665"/>
      <c r="AP9" s="655" t="s">
        <v>229</v>
      </c>
      <c r="AQ9" s="656"/>
      <c r="AR9" s="656"/>
      <c r="AS9" s="656"/>
      <c r="AT9" s="656"/>
      <c r="AU9" s="656"/>
      <c r="AV9" s="656"/>
      <c r="AW9" s="656"/>
      <c r="AX9" s="656"/>
      <c r="AY9" s="656"/>
      <c r="AZ9" s="656"/>
      <c r="BA9" s="656"/>
      <c r="BB9" s="656"/>
      <c r="BC9" s="656"/>
      <c r="BD9" s="656"/>
      <c r="BE9" s="656"/>
      <c r="BF9" s="657"/>
      <c r="BG9" s="658">
        <v>1274653</v>
      </c>
      <c r="BH9" s="659"/>
      <c r="BI9" s="659"/>
      <c r="BJ9" s="659"/>
      <c r="BK9" s="659"/>
      <c r="BL9" s="659"/>
      <c r="BM9" s="659"/>
      <c r="BN9" s="660"/>
      <c r="BO9" s="661">
        <v>55.5</v>
      </c>
      <c r="BP9" s="661"/>
      <c r="BQ9" s="661"/>
      <c r="BR9" s="661"/>
      <c r="BS9" s="662" t="s">
        <v>122</v>
      </c>
      <c r="BT9" s="662"/>
      <c r="BU9" s="662"/>
      <c r="BV9" s="662"/>
      <c r="BW9" s="662"/>
      <c r="BX9" s="662"/>
      <c r="BY9" s="662"/>
      <c r="BZ9" s="662"/>
      <c r="CA9" s="662"/>
      <c r="CB9" s="666"/>
      <c r="CD9" s="655" t="s">
        <v>230</v>
      </c>
      <c r="CE9" s="656"/>
      <c r="CF9" s="656"/>
      <c r="CG9" s="656"/>
      <c r="CH9" s="656"/>
      <c r="CI9" s="656"/>
      <c r="CJ9" s="656"/>
      <c r="CK9" s="656"/>
      <c r="CL9" s="656"/>
      <c r="CM9" s="656"/>
      <c r="CN9" s="656"/>
      <c r="CO9" s="656"/>
      <c r="CP9" s="656"/>
      <c r="CQ9" s="657"/>
      <c r="CR9" s="658">
        <v>633548</v>
      </c>
      <c r="CS9" s="659"/>
      <c r="CT9" s="659"/>
      <c r="CU9" s="659"/>
      <c r="CV9" s="659"/>
      <c r="CW9" s="659"/>
      <c r="CX9" s="659"/>
      <c r="CY9" s="660"/>
      <c r="CZ9" s="661">
        <v>4.9000000000000004</v>
      </c>
      <c r="DA9" s="661"/>
      <c r="DB9" s="661"/>
      <c r="DC9" s="661"/>
      <c r="DD9" s="667">
        <v>11763</v>
      </c>
      <c r="DE9" s="659"/>
      <c r="DF9" s="659"/>
      <c r="DG9" s="659"/>
      <c r="DH9" s="659"/>
      <c r="DI9" s="659"/>
      <c r="DJ9" s="659"/>
      <c r="DK9" s="659"/>
      <c r="DL9" s="659"/>
      <c r="DM9" s="659"/>
      <c r="DN9" s="659"/>
      <c r="DO9" s="659"/>
      <c r="DP9" s="660"/>
      <c r="DQ9" s="667">
        <v>573687</v>
      </c>
      <c r="DR9" s="659"/>
      <c r="DS9" s="659"/>
      <c r="DT9" s="659"/>
      <c r="DU9" s="659"/>
      <c r="DV9" s="659"/>
      <c r="DW9" s="659"/>
      <c r="DX9" s="659"/>
      <c r="DY9" s="659"/>
      <c r="DZ9" s="659"/>
      <c r="EA9" s="659"/>
      <c r="EB9" s="659"/>
      <c r="EC9" s="668"/>
    </row>
    <row r="10" spans="2:143" ht="11.25" customHeight="1" x14ac:dyDescent="0.2">
      <c r="B10" s="655" t="s">
        <v>231</v>
      </c>
      <c r="C10" s="656"/>
      <c r="D10" s="656"/>
      <c r="E10" s="656"/>
      <c r="F10" s="656"/>
      <c r="G10" s="656"/>
      <c r="H10" s="656"/>
      <c r="I10" s="656"/>
      <c r="J10" s="656"/>
      <c r="K10" s="656"/>
      <c r="L10" s="656"/>
      <c r="M10" s="656"/>
      <c r="N10" s="656"/>
      <c r="O10" s="656"/>
      <c r="P10" s="656"/>
      <c r="Q10" s="657"/>
      <c r="R10" s="658" t="s">
        <v>122</v>
      </c>
      <c r="S10" s="659"/>
      <c r="T10" s="659"/>
      <c r="U10" s="659"/>
      <c r="V10" s="659"/>
      <c r="W10" s="659"/>
      <c r="X10" s="659"/>
      <c r="Y10" s="660"/>
      <c r="Z10" s="661" t="s">
        <v>122</v>
      </c>
      <c r="AA10" s="661"/>
      <c r="AB10" s="661"/>
      <c r="AC10" s="661"/>
      <c r="AD10" s="662" t="s">
        <v>122</v>
      </c>
      <c r="AE10" s="662"/>
      <c r="AF10" s="662"/>
      <c r="AG10" s="662"/>
      <c r="AH10" s="662"/>
      <c r="AI10" s="662"/>
      <c r="AJ10" s="662"/>
      <c r="AK10" s="662"/>
      <c r="AL10" s="663" t="s">
        <v>122</v>
      </c>
      <c r="AM10" s="664"/>
      <c r="AN10" s="664"/>
      <c r="AO10" s="665"/>
      <c r="AP10" s="655" t="s">
        <v>232</v>
      </c>
      <c r="AQ10" s="656"/>
      <c r="AR10" s="656"/>
      <c r="AS10" s="656"/>
      <c r="AT10" s="656"/>
      <c r="AU10" s="656"/>
      <c r="AV10" s="656"/>
      <c r="AW10" s="656"/>
      <c r="AX10" s="656"/>
      <c r="AY10" s="656"/>
      <c r="AZ10" s="656"/>
      <c r="BA10" s="656"/>
      <c r="BB10" s="656"/>
      <c r="BC10" s="656"/>
      <c r="BD10" s="656"/>
      <c r="BE10" s="656"/>
      <c r="BF10" s="657"/>
      <c r="BG10" s="658">
        <v>37493</v>
      </c>
      <c r="BH10" s="659"/>
      <c r="BI10" s="659"/>
      <c r="BJ10" s="659"/>
      <c r="BK10" s="659"/>
      <c r="BL10" s="659"/>
      <c r="BM10" s="659"/>
      <c r="BN10" s="660"/>
      <c r="BO10" s="661">
        <v>1.6</v>
      </c>
      <c r="BP10" s="661"/>
      <c r="BQ10" s="661"/>
      <c r="BR10" s="661"/>
      <c r="BS10" s="662" t="s">
        <v>122</v>
      </c>
      <c r="BT10" s="662"/>
      <c r="BU10" s="662"/>
      <c r="BV10" s="662"/>
      <c r="BW10" s="662"/>
      <c r="BX10" s="662"/>
      <c r="BY10" s="662"/>
      <c r="BZ10" s="662"/>
      <c r="CA10" s="662"/>
      <c r="CB10" s="666"/>
      <c r="CD10" s="655" t="s">
        <v>233</v>
      </c>
      <c r="CE10" s="656"/>
      <c r="CF10" s="656"/>
      <c r="CG10" s="656"/>
      <c r="CH10" s="656"/>
      <c r="CI10" s="656"/>
      <c r="CJ10" s="656"/>
      <c r="CK10" s="656"/>
      <c r="CL10" s="656"/>
      <c r="CM10" s="656"/>
      <c r="CN10" s="656"/>
      <c r="CO10" s="656"/>
      <c r="CP10" s="656"/>
      <c r="CQ10" s="657"/>
      <c r="CR10" s="658" t="s">
        <v>122</v>
      </c>
      <c r="CS10" s="659"/>
      <c r="CT10" s="659"/>
      <c r="CU10" s="659"/>
      <c r="CV10" s="659"/>
      <c r="CW10" s="659"/>
      <c r="CX10" s="659"/>
      <c r="CY10" s="660"/>
      <c r="CZ10" s="661" t="s">
        <v>122</v>
      </c>
      <c r="DA10" s="661"/>
      <c r="DB10" s="661"/>
      <c r="DC10" s="661"/>
      <c r="DD10" s="667" t="s">
        <v>122</v>
      </c>
      <c r="DE10" s="659"/>
      <c r="DF10" s="659"/>
      <c r="DG10" s="659"/>
      <c r="DH10" s="659"/>
      <c r="DI10" s="659"/>
      <c r="DJ10" s="659"/>
      <c r="DK10" s="659"/>
      <c r="DL10" s="659"/>
      <c r="DM10" s="659"/>
      <c r="DN10" s="659"/>
      <c r="DO10" s="659"/>
      <c r="DP10" s="660"/>
      <c r="DQ10" s="667" t="s">
        <v>122</v>
      </c>
      <c r="DR10" s="659"/>
      <c r="DS10" s="659"/>
      <c r="DT10" s="659"/>
      <c r="DU10" s="659"/>
      <c r="DV10" s="659"/>
      <c r="DW10" s="659"/>
      <c r="DX10" s="659"/>
      <c r="DY10" s="659"/>
      <c r="DZ10" s="659"/>
      <c r="EA10" s="659"/>
      <c r="EB10" s="659"/>
      <c r="EC10" s="668"/>
    </row>
    <row r="11" spans="2:143" ht="11.25" customHeight="1" x14ac:dyDescent="0.2">
      <c r="B11" s="655" t="s">
        <v>234</v>
      </c>
      <c r="C11" s="656"/>
      <c r="D11" s="656"/>
      <c r="E11" s="656"/>
      <c r="F11" s="656"/>
      <c r="G11" s="656"/>
      <c r="H11" s="656"/>
      <c r="I11" s="656"/>
      <c r="J11" s="656"/>
      <c r="K11" s="656"/>
      <c r="L11" s="656"/>
      <c r="M11" s="656"/>
      <c r="N11" s="656"/>
      <c r="O11" s="656"/>
      <c r="P11" s="656"/>
      <c r="Q11" s="657"/>
      <c r="R11" s="658">
        <v>460086</v>
      </c>
      <c r="S11" s="659"/>
      <c r="T11" s="659"/>
      <c r="U11" s="659"/>
      <c r="V11" s="659"/>
      <c r="W11" s="659"/>
      <c r="X11" s="659"/>
      <c r="Y11" s="660"/>
      <c r="Z11" s="663">
        <v>3.3</v>
      </c>
      <c r="AA11" s="664"/>
      <c r="AB11" s="664"/>
      <c r="AC11" s="670"/>
      <c r="AD11" s="667">
        <v>460086</v>
      </c>
      <c r="AE11" s="659"/>
      <c r="AF11" s="659"/>
      <c r="AG11" s="659"/>
      <c r="AH11" s="659"/>
      <c r="AI11" s="659"/>
      <c r="AJ11" s="659"/>
      <c r="AK11" s="660"/>
      <c r="AL11" s="663">
        <v>6.1</v>
      </c>
      <c r="AM11" s="664"/>
      <c r="AN11" s="664"/>
      <c r="AO11" s="665"/>
      <c r="AP11" s="655" t="s">
        <v>235</v>
      </c>
      <c r="AQ11" s="656"/>
      <c r="AR11" s="656"/>
      <c r="AS11" s="656"/>
      <c r="AT11" s="656"/>
      <c r="AU11" s="656"/>
      <c r="AV11" s="656"/>
      <c r="AW11" s="656"/>
      <c r="AX11" s="656"/>
      <c r="AY11" s="656"/>
      <c r="AZ11" s="656"/>
      <c r="BA11" s="656"/>
      <c r="BB11" s="656"/>
      <c r="BC11" s="656"/>
      <c r="BD11" s="656"/>
      <c r="BE11" s="656"/>
      <c r="BF11" s="657"/>
      <c r="BG11" s="658">
        <v>34586</v>
      </c>
      <c r="BH11" s="659"/>
      <c r="BI11" s="659"/>
      <c r="BJ11" s="659"/>
      <c r="BK11" s="659"/>
      <c r="BL11" s="659"/>
      <c r="BM11" s="659"/>
      <c r="BN11" s="660"/>
      <c r="BO11" s="661">
        <v>1.5</v>
      </c>
      <c r="BP11" s="661"/>
      <c r="BQ11" s="661"/>
      <c r="BR11" s="661"/>
      <c r="BS11" s="662" t="s">
        <v>122</v>
      </c>
      <c r="BT11" s="662"/>
      <c r="BU11" s="662"/>
      <c r="BV11" s="662"/>
      <c r="BW11" s="662"/>
      <c r="BX11" s="662"/>
      <c r="BY11" s="662"/>
      <c r="BZ11" s="662"/>
      <c r="CA11" s="662"/>
      <c r="CB11" s="666"/>
      <c r="CD11" s="655" t="s">
        <v>236</v>
      </c>
      <c r="CE11" s="656"/>
      <c r="CF11" s="656"/>
      <c r="CG11" s="656"/>
      <c r="CH11" s="656"/>
      <c r="CI11" s="656"/>
      <c r="CJ11" s="656"/>
      <c r="CK11" s="656"/>
      <c r="CL11" s="656"/>
      <c r="CM11" s="656"/>
      <c r="CN11" s="656"/>
      <c r="CO11" s="656"/>
      <c r="CP11" s="656"/>
      <c r="CQ11" s="657"/>
      <c r="CR11" s="658">
        <v>799562</v>
      </c>
      <c r="CS11" s="659"/>
      <c r="CT11" s="659"/>
      <c r="CU11" s="659"/>
      <c r="CV11" s="659"/>
      <c r="CW11" s="659"/>
      <c r="CX11" s="659"/>
      <c r="CY11" s="660"/>
      <c r="CZ11" s="661">
        <v>6.2</v>
      </c>
      <c r="DA11" s="661"/>
      <c r="DB11" s="661"/>
      <c r="DC11" s="661"/>
      <c r="DD11" s="667">
        <v>214010</v>
      </c>
      <c r="DE11" s="659"/>
      <c r="DF11" s="659"/>
      <c r="DG11" s="659"/>
      <c r="DH11" s="659"/>
      <c r="DI11" s="659"/>
      <c r="DJ11" s="659"/>
      <c r="DK11" s="659"/>
      <c r="DL11" s="659"/>
      <c r="DM11" s="659"/>
      <c r="DN11" s="659"/>
      <c r="DO11" s="659"/>
      <c r="DP11" s="660"/>
      <c r="DQ11" s="667">
        <v>328709</v>
      </c>
      <c r="DR11" s="659"/>
      <c r="DS11" s="659"/>
      <c r="DT11" s="659"/>
      <c r="DU11" s="659"/>
      <c r="DV11" s="659"/>
      <c r="DW11" s="659"/>
      <c r="DX11" s="659"/>
      <c r="DY11" s="659"/>
      <c r="DZ11" s="659"/>
      <c r="EA11" s="659"/>
      <c r="EB11" s="659"/>
      <c r="EC11" s="668"/>
    </row>
    <row r="12" spans="2:143" ht="11.25" customHeight="1" x14ac:dyDescent="0.2">
      <c r="B12" s="655" t="s">
        <v>237</v>
      </c>
      <c r="C12" s="656"/>
      <c r="D12" s="656"/>
      <c r="E12" s="656"/>
      <c r="F12" s="656"/>
      <c r="G12" s="656"/>
      <c r="H12" s="656"/>
      <c r="I12" s="656"/>
      <c r="J12" s="656"/>
      <c r="K12" s="656"/>
      <c r="L12" s="656"/>
      <c r="M12" s="656"/>
      <c r="N12" s="656"/>
      <c r="O12" s="656"/>
      <c r="P12" s="656"/>
      <c r="Q12" s="657"/>
      <c r="R12" s="658" t="s">
        <v>122</v>
      </c>
      <c r="S12" s="659"/>
      <c r="T12" s="659"/>
      <c r="U12" s="659"/>
      <c r="V12" s="659"/>
      <c r="W12" s="659"/>
      <c r="X12" s="659"/>
      <c r="Y12" s="660"/>
      <c r="Z12" s="661" t="s">
        <v>122</v>
      </c>
      <c r="AA12" s="661"/>
      <c r="AB12" s="661"/>
      <c r="AC12" s="661"/>
      <c r="AD12" s="662" t="s">
        <v>122</v>
      </c>
      <c r="AE12" s="662"/>
      <c r="AF12" s="662"/>
      <c r="AG12" s="662"/>
      <c r="AH12" s="662"/>
      <c r="AI12" s="662"/>
      <c r="AJ12" s="662"/>
      <c r="AK12" s="662"/>
      <c r="AL12" s="663" t="s">
        <v>122</v>
      </c>
      <c r="AM12" s="664"/>
      <c r="AN12" s="664"/>
      <c r="AO12" s="665"/>
      <c r="AP12" s="655" t="s">
        <v>238</v>
      </c>
      <c r="AQ12" s="656"/>
      <c r="AR12" s="656"/>
      <c r="AS12" s="656"/>
      <c r="AT12" s="656"/>
      <c r="AU12" s="656"/>
      <c r="AV12" s="656"/>
      <c r="AW12" s="656"/>
      <c r="AX12" s="656"/>
      <c r="AY12" s="656"/>
      <c r="AZ12" s="656"/>
      <c r="BA12" s="656"/>
      <c r="BB12" s="656"/>
      <c r="BC12" s="656"/>
      <c r="BD12" s="656"/>
      <c r="BE12" s="656"/>
      <c r="BF12" s="657"/>
      <c r="BG12" s="658">
        <v>735111</v>
      </c>
      <c r="BH12" s="659"/>
      <c r="BI12" s="659"/>
      <c r="BJ12" s="659"/>
      <c r="BK12" s="659"/>
      <c r="BL12" s="659"/>
      <c r="BM12" s="659"/>
      <c r="BN12" s="660"/>
      <c r="BO12" s="661">
        <v>32</v>
      </c>
      <c r="BP12" s="661"/>
      <c r="BQ12" s="661"/>
      <c r="BR12" s="661"/>
      <c r="BS12" s="662" t="s">
        <v>122</v>
      </c>
      <c r="BT12" s="662"/>
      <c r="BU12" s="662"/>
      <c r="BV12" s="662"/>
      <c r="BW12" s="662"/>
      <c r="BX12" s="662"/>
      <c r="BY12" s="662"/>
      <c r="BZ12" s="662"/>
      <c r="CA12" s="662"/>
      <c r="CB12" s="666"/>
      <c r="CD12" s="655" t="s">
        <v>239</v>
      </c>
      <c r="CE12" s="656"/>
      <c r="CF12" s="656"/>
      <c r="CG12" s="656"/>
      <c r="CH12" s="656"/>
      <c r="CI12" s="656"/>
      <c r="CJ12" s="656"/>
      <c r="CK12" s="656"/>
      <c r="CL12" s="656"/>
      <c r="CM12" s="656"/>
      <c r="CN12" s="656"/>
      <c r="CO12" s="656"/>
      <c r="CP12" s="656"/>
      <c r="CQ12" s="657"/>
      <c r="CR12" s="658">
        <v>174515</v>
      </c>
      <c r="CS12" s="659"/>
      <c r="CT12" s="659"/>
      <c r="CU12" s="659"/>
      <c r="CV12" s="659"/>
      <c r="CW12" s="659"/>
      <c r="CX12" s="659"/>
      <c r="CY12" s="660"/>
      <c r="CZ12" s="661">
        <v>1.4</v>
      </c>
      <c r="DA12" s="661"/>
      <c r="DB12" s="661"/>
      <c r="DC12" s="661"/>
      <c r="DD12" s="667">
        <v>1759</v>
      </c>
      <c r="DE12" s="659"/>
      <c r="DF12" s="659"/>
      <c r="DG12" s="659"/>
      <c r="DH12" s="659"/>
      <c r="DI12" s="659"/>
      <c r="DJ12" s="659"/>
      <c r="DK12" s="659"/>
      <c r="DL12" s="659"/>
      <c r="DM12" s="659"/>
      <c r="DN12" s="659"/>
      <c r="DO12" s="659"/>
      <c r="DP12" s="660"/>
      <c r="DQ12" s="667">
        <v>163074</v>
      </c>
      <c r="DR12" s="659"/>
      <c r="DS12" s="659"/>
      <c r="DT12" s="659"/>
      <c r="DU12" s="659"/>
      <c r="DV12" s="659"/>
      <c r="DW12" s="659"/>
      <c r="DX12" s="659"/>
      <c r="DY12" s="659"/>
      <c r="DZ12" s="659"/>
      <c r="EA12" s="659"/>
      <c r="EB12" s="659"/>
      <c r="EC12" s="668"/>
    </row>
    <row r="13" spans="2:143" ht="11.25" customHeight="1" x14ac:dyDescent="0.2">
      <c r="B13" s="655" t="s">
        <v>240</v>
      </c>
      <c r="C13" s="656"/>
      <c r="D13" s="656"/>
      <c r="E13" s="656"/>
      <c r="F13" s="656"/>
      <c r="G13" s="656"/>
      <c r="H13" s="656"/>
      <c r="I13" s="656"/>
      <c r="J13" s="656"/>
      <c r="K13" s="656"/>
      <c r="L13" s="656"/>
      <c r="M13" s="656"/>
      <c r="N13" s="656"/>
      <c r="O13" s="656"/>
      <c r="P13" s="656"/>
      <c r="Q13" s="657"/>
      <c r="R13" s="658" t="s">
        <v>122</v>
      </c>
      <c r="S13" s="659"/>
      <c r="T13" s="659"/>
      <c r="U13" s="659"/>
      <c r="V13" s="659"/>
      <c r="W13" s="659"/>
      <c r="X13" s="659"/>
      <c r="Y13" s="660"/>
      <c r="Z13" s="661" t="s">
        <v>122</v>
      </c>
      <c r="AA13" s="661"/>
      <c r="AB13" s="661"/>
      <c r="AC13" s="661"/>
      <c r="AD13" s="662" t="s">
        <v>122</v>
      </c>
      <c r="AE13" s="662"/>
      <c r="AF13" s="662"/>
      <c r="AG13" s="662"/>
      <c r="AH13" s="662"/>
      <c r="AI13" s="662"/>
      <c r="AJ13" s="662"/>
      <c r="AK13" s="662"/>
      <c r="AL13" s="663" t="s">
        <v>122</v>
      </c>
      <c r="AM13" s="664"/>
      <c r="AN13" s="664"/>
      <c r="AO13" s="665"/>
      <c r="AP13" s="655" t="s">
        <v>241</v>
      </c>
      <c r="AQ13" s="656"/>
      <c r="AR13" s="656"/>
      <c r="AS13" s="656"/>
      <c r="AT13" s="656"/>
      <c r="AU13" s="656"/>
      <c r="AV13" s="656"/>
      <c r="AW13" s="656"/>
      <c r="AX13" s="656"/>
      <c r="AY13" s="656"/>
      <c r="AZ13" s="656"/>
      <c r="BA13" s="656"/>
      <c r="BB13" s="656"/>
      <c r="BC13" s="656"/>
      <c r="BD13" s="656"/>
      <c r="BE13" s="656"/>
      <c r="BF13" s="657"/>
      <c r="BG13" s="658">
        <v>731274</v>
      </c>
      <c r="BH13" s="659"/>
      <c r="BI13" s="659"/>
      <c r="BJ13" s="659"/>
      <c r="BK13" s="659"/>
      <c r="BL13" s="659"/>
      <c r="BM13" s="659"/>
      <c r="BN13" s="660"/>
      <c r="BO13" s="661">
        <v>31.9</v>
      </c>
      <c r="BP13" s="661"/>
      <c r="BQ13" s="661"/>
      <c r="BR13" s="661"/>
      <c r="BS13" s="662" t="s">
        <v>122</v>
      </c>
      <c r="BT13" s="662"/>
      <c r="BU13" s="662"/>
      <c r="BV13" s="662"/>
      <c r="BW13" s="662"/>
      <c r="BX13" s="662"/>
      <c r="BY13" s="662"/>
      <c r="BZ13" s="662"/>
      <c r="CA13" s="662"/>
      <c r="CB13" s="666"/>
      <c r="CD13" s="655" t="s">
        <v>242</v>
      </c>
      <c r="CE13" s="656"/>
      <c r="CF13" s="656"/>
      <c r="CG13" s="656"/>
      <c r="CH13" s="656"/>
      <c r="CI13" s="656"/>
      <c r="CJ13" s="656"/>
      <c r="CK13" s="656"/>
      <c r="CL13" s="656"/>
      <c r="CM13" s="656"/>
      <c r="CN13" s="656"/>
      <c r="CO13" s="656"/>
      <c r="CP13" s="656"/>
      <c r="CQ13" s="657"/>
      <c r="CR13" s="658">
        <v>1143535</v>
      </c>
      <c r="CS13" s="659"/>
      <c r="CT13" s="659"/>
      <c r="CU13" s="659"/>
      <c r="CV13" s="659"/>
      <c r="CW13" s="659"/>
      <c r="CX13" s="659"/>
      <c r="CY13" s="660"/>
      <c r="CZ13" s="661">
        <v>8.9</v>
      </c>
      <c r="DA13" s="661"/>
      <c r="DB13" s="661"/>
      <c r="DC13" s="661"/>
      <c r="DD13" s="667">
        <v>375258</v>
      </c>
      <c r="DE13" s="659"/>
      <c r="DF13" s="659"/>
      <c r="DG13" s="659"/>
      <c r="DH13" s="659"/>
      <c r="DI13" s="659"/>
      <c r="DJ13" s="659"/>
      <c r="DK13" s="659"/>
      <c r="DL13" s="659"/>
      <c r="DM13" s="659"/>
      <c r="DN13" s="659"/>
      <c r="DO13" s="659"/>
      <c r="DP13" s="660"/>
      <c r="DQ13" s="667">
        <v>722136</v>
      </c>
      <c r="DR13" s="659"/>
      <c r="DS13" s="659"/>
      <c r="DT13" s="659"/>
      <c r="DU13" s="659"/>
      <c r="DV13" s="659"/>
      <c r="DW13" s="659"/>
      <c r="DX13" s="659"/>
      <c r="DY13" s="659"/>
      <c r="DZ13" s="659"/>
      <c r="EA13" s="659"/>
      <c r="EB13" s="659"/>
      <c r="EC13" s="668"/>
    </row>
    <row r="14" spans="2:143" ht="11.25" customHeight="1" x14ac:dyDescent="0.2">
      <c r="B14" s="655" t="s">
        <v>243</v>
      </c>
      <c r="C14" s="656"/>
      <c r="D14" s="656"/>
      <c r="E14" s="656"/>
      <c r="F14" s="656"/>
      <c r="G14" s="656"/>
      <c r="H14" s="656"/>
      <c r="I14" s="656"/>
      <c r="J14" s="656"/>
      <c r="K14" s="656"/>
      <c r="L14" s="656"/>
      <c r="M14" s="656"/>
      <c r="N14" s="656"/>
      <c r="O14" s="656"/>
      <c r="P14" s="656"/>
      <c r="Q14" s="657"/>
      <c r="R14" s="658" t="s">
        <v>122</v>
      </c>
      <c r="S14" s="659"/>
      <c r="T14" s="659"/>
      <c r="U14" s="659"/>
      <c r="V14" s="659"/>
      <c r="W14" s="659"/>
      <c r="X14" s="659"/>
      <c r="Y14" s="660"/>
      <c r="Z14" s="661" t="s">
        <v>122</v>
      </c>
      <c r="AA14" s="661"/>
      <c r="AB14" s="661"/>
      <c r="AC14" s="661"/>
      <c r="AD14" s="662" t="s">
        <v>122</v>
      </c>
      <c r="AE14" s="662"/>
      <c r="AF14" s="662"/>
      <c r="AG14" s="662"/>
      <c r="AH14" s="662"/>
      <c r="AI14" s="662"/>
      <c r="AJ14" s="662"/>
      <c r="AK14" s="662"/>
      <c r="AL14" s="663" t="s">
        <v>122</v>
      </c>
      <c r="AM14" s="664"/>
      <c r="AN14" s="664"/>
      <c r="AO14" s="665"/>
      <c r="AP14" s="655" t="s">
        <v>244</v>
      </c>
      <c r="AQ14" s="656"/>
      <c r="AR14" s="656"/>
      <c r="AS14" s="656"/>
      <c r="AT14" s="656"/>
      <c r="AU14" s="656"/>
      <c r="AV14" s="656"/>
      <c r="AW14" s="656"/>
      <c r="AX14" s="656"/>
      <c r="AY14" s="656"/>
      <c r="AZ14" s="656"/>
      <c r="BA14" s="656"/>
      <c r="BB14" s="656"/>
      <c r="BC14" s="656"/>
      <c r="BD14" s="656"/>
      <c r="BE14" s="656"/>
      <c r="BF14" s="657"/>
      <c r="BG14" s="658">
        <v>81746</v>
      </c>
      <c r="BH14" s="659"/>
      <c r="BI14" s="659"/>
      <c r="BJ14" s="659"/>
      <c r="BK14" s="659"/>
      <c r="BL14" s="659"/>
      <c r="BM14" s="659"/>
      <c r="BN14" s="660"/>
      <c r="BO14" s="661">
        <v>3.6</v>
      </c>
      <c r="BP14" s="661"/>
      <c r="BQ14" s="661"/>
      <c r="BR14" s="661"/>
      <c r="BS14" s="662" t="s">
        <v>122</v>
      </c>
      <c r="BT14" s="662"/>
      <c r="BU14" s="662"/>
      <c r="BV14" s="662"/>
      <c r="BW14" s="662"/>
      <c r="BX14" s="662"/>
      <c r="BY14" s="662"/>
      <c r="BZ14" s="662"/>
      <c r="CA14" s="662"/>
      <c r="CB14" s="666"/>
      <c r="CD14" s="655" t="s">
        <v>245</v>
      </c>
      <c r="CE14" s="656"/>
      <c r="CF14" s="656"/>
      <c r="CG14" s="656"/>
      <c r="CH14" s="656"/>
      <c r="CI14" s="656"/>
      <c r="CJ14" s="656"/>
      <c r="CK14" s="656"/>
      <c r="CL14" s="656"/>
      <c r="CM14" s="656"/>
      <c r="CN14" s="656"/>
      <c r="CO14" s="656"/>
      <c r="CP14" s="656"/>
      <c r="CQ14" s="657"/>
      <c r="CR14" s="658">
        <v>522655</v>
      </c>
      <c r="CS14" s="659"/>
      <c r="CT14" s="659"/>
      <c r="CU14" s="659"/>
      <c r="CV14" s="659"/>
      <c r="CW14" s="659"/>
      <c r="CX14" s="659"/>
      <c r="CY14" s="660"/>
      <c r="CZ14" s="661">
        <v>4.0999999999999996</v>
      </c>
      <c r="DA14" s="661"/>
      <c r="DB14" s="661"/>
      <c r="DC14" s="661"/>
      <c r="DD14" s="667">
        <v>52921</v>
      </c>
      <c r="DE14" s="659"/>
      <c r="DF14" s="659"/>
      <c r="DG14" s="659"/>
      <c r="DH14" s="659"/>
      <c r="DI14" s="659"/>
      <c r="DJ14" s="659"/>
      <c r="DK14" s="659"/>
      <c r="DL14" s="659"/>
      <c r="DM14" s="659"/>
      <c r="DN14" s="659"/>
      <c r="DO14" s="659"/>
      <c r="DP14" s="660"/>
      <c r="DQ14" s="667">
        <v>487574</v>
      </c>
      <c r="DR14" s="659"/>
      <c r="DS14" s="659"/>
      <c r="DT14" s="659"/>
      <c r="DU14" s="659"/>
      <c r="DV14" s="659"/>
      <c r="DW14" s="659"/>
      <c r="DX14" s="659"/>
      <c r="DY14" s="659"/>
      <c r="DZ14" s="659"/>
      <c r="EA14" s="659"/>
      <c r="EB14" s="659"/>
      <c r="EC14" s="668"/>
    </row>
    <row r="15" spans="2:143" ht="11.25" customHeight="1" x14ac:dyDescent="0.2">
      <c r="B15" s="655" t="s">
        <v>246</v>
      </c>
      <c r="C15" s="656"/>
      <c r="D15" s="656"/>
      <c r="E15" s="656"/>
      <c r="F15" s="656"/>
      <c r="G15" s="656"/>
      <c r="H15" s="656"/>
      <c r="I15" s="656"/>
      <c r="J15" s="656"/>
      <c r="K15" s="656"/>
      <c r="L15" s="656"/>
      <c r="M15" s="656"/>
      <c r="N15" s="656"/>
      <c r="O15" s="656"/>
      <c r="P15" s="656"/>
      <c r="Q15" s="657"/>
      <c r="R15" s="658">
        <v>10272</v>
      </c>
      <c r="S15" s="659"/>
      <c r="T15" s="659"/>
      <c r="U15" s="659"/>
      <c r="V15" s="659"/>
      <c r="W15" s="659"/>
      <c r="X15" s="659"/>
      <c r="Y15" s="660"/>
      <c r="Z15" s="661">
        <v>0.1</v>
      </c>
      <c r="AA15" s="661"/>
      <c r="AB15" s="661"/>
      <c r="AC15" s="661"/>
      <c r="AD15" s="662">
        <v>10272</v>
      </c>
      <c r="AE15" s="662"/>
      <c r="AF15" s="662"/>
      <c r="AG15" s="662"/>
      <c r="AH15" s="662"/>
      <c r="AI15" s="662"/>
      <c r="AJ15" s="662"/>
      <c r="AK15" s="662"/>
      <c r="AL15" s="663">
        <v>0.1</v>
      </c>
      <c r="AM15" s="664"/>
      <c r="AN15" s="664"/>
      <c r="AO15" s="665"/>
      <c r="AP15" s="655" t="s">
        <v>247</v>
      </c>
      <c r="AQ15" s="656"/>
      <c r="AR15" s="656"/>
      <c r="AS15" s="656"/>
      <c r="AT15" s="656"/>
      <c r="AU15" s="656"/>
      <c r="AV15" s="656"/>
      <c r="AW15" s="656"/>
      <c r="AX15" s="656"/>
      <c r="AY15" s="656"/>
      <c r="AZ15" s="656"/>
      <c r="BA15" s="656"/>
      <c r="BB15" s="656"/>
      <c r="BC15" s="656"/>
      <c r="BD15" s="656"/>
      <c r="BE15" s="656"/>
      <c r="BF15" s="657"/>
      <c r="BG15" s="658">
        <v>102302</v>
      </c>
      <c r="BH15" s="659"/>
      <c r="BI15" s="659"/>
      <c r="BJ15" s="659"/>
      <c r="BK15" s="659"/>
      <c r="BL15" s="659"/>
      <c r="BM15" s="659"/>
      <c r="BN15" s="660"/>
      <c r="BO15" s="661">
        <v>4.5</v>
      </c>
      <c r="BP15" s="661"/>
      <c r="BQ15" s="661"/>
      <c r="BR15" s="661"/>
      <c r="BS15" s="662" t="s">
        <v>122</v>
      </c>
      <c r="BT15" s="662"/>
      <c r="BU15" s="662"/>
      <c r="BV15" s="662"/>
      <c r="BW15" s="662"/>
      <c r="BX15" s="662"/>
      <c r="BY15" s="662"/>
      <c r="BZ15" s="662"/>
      <c r="CA15" s="662"/>
      <c r="CB15" s="666"/>
      <c r="CD15" s="655" t="s">
        <v>248</v>
      </c>
      <c r="CE15" s="656"/>
      <c r="CF15" s="656"/>
      <c r="CG15" s="656"/>
      <c r="CH15" s="656"/>
      <c r="CI15" s="656"/>
      <c r="CJ15" s="656"/>
      <c r="CK15" s="656"/>
      <c r="CL15" s="656"/>
      <c r="CM15" s="656"/>
      <c r="CN15" s="656"/>
      <c r="CO15" s="656"/>
      <c r="CP15" s="656"/>
      <c r="CQ15" s="657"/>
      <c r="CR15" s="658">
        <v>1577885</v>
      </c>
      <c r="CS15" s="659"/>
      <c r="CT15" s="659"/>
      <c r="CU15" s="659"/>
      <c r="CV15" s="659"/>
      <c r="CW15" s="659"/>
      <c r="CX15" s="659"/>
      <c r="CY15" s="660"/>
      <c r="CZ15" s="661">
        <v>12.3</v>
      </c>
      <c r="DA15" s="661"/>
      <c r="DB15" s="661"/>
      <c r="DC15" s="661"/>
      <c r="DD15" s="667">
        <v>491082</v>
      </c>
      <c r="DE15" s="659"/>
      <c r="DF15" s="659"/>
      <c r="DG15" s="659"/>
      <c r="DH15" s="659"/>
      <c r="DI15" s="659"/>
      <c r="DJ15" s="659"/>
      <c r="DK15" s="659"/>
      <c r="DL15" s="659"/>
      <c r="DM15" s="659"/>
      <c r="DN15" s="659"/>
      <c r="DO15" s="659"/>
      <c r="DP15" s="660"/>
      <c r="DQ15" s="667">
        <v>947723</v>
      </c>
      <c r="DR15" s="659"/>
      <c r="DS15" s="659"/>
      <c r="DT15" s="659"/>
      <c r="DU15" s="659"/>
      <c r="DV15" s="659"/>
      <c r="DW15" s="659"/>
      <c r="DX15" s="659"/>
      <c r="DY15" s="659"/>
      <c r="DZ15" s="659"/>
      <c r="EA15" s="659"/>
      <c r="EB15" s="659"/>
      <c r="EC15" s="668"/>
    </row>
    <row r="16" spans="2:143" ht="11.25" customHeight="1" x14ac:dyDescent="0.2">
      <c r="B16" s="655" t="s">
        <v>249</v>
      </c>
      <c r="C16" s="656"/>
      <c r="D16" s="656"/>
      <c r="E16" s="656"/>
      <c r="F16" s="656"/>
      <c r="G16" s="656"/>
      <c r="H16" s="656"/>
      <c r="I16" s="656"/>
      <c r="J16" s="656"/>
      <c r="K16" s="656"/>
      <c r="L16" s="656"/>
      <c r="M16" s="656"/>
      <c r="N16" s="656"/>
      <c r="O16" s="656"/>
      <c r="P16" s="656"/>
      <c r="Q16" s="657"/>
      <c r="R16" s="658">
        <v>28561</v>
      </c>
      <c r="S16" s="659"/>
      <c r="T16" s="659"/>
      <c r="U16" s="659"/>
      <c r="V16" s="659"/>
      <c r="W16" s="659"/>
      <c r="X16" s="659"/>
      <c r="Y16" s="660"/>
      <c r="Z16" s="661">
        <v>0.2</v>
      </c>
      <c r="AA16" s="661"/>
      <c r="AB16" s="661"/>
      <c r="AC16" s="661"/>
      <c r="AD16" s="662">
        <v>28561</v>
      </c>
      <c r="AE16" s="662"/>
      <c r="AF16" s="662"/>
      <c r="AG16" s="662"/>
      <c r="AH16" s="662"/>
      <c r="AI16" s="662"/>
      <c r="AJ16" s="662"/>
      <c r="AK16" s="662"/>
      <c r="AL16" s="663">
        <v>0.4</v>
      </c>
      <c r="AM16" s="664"/>
      <c r="AN16" s="664"/>
      <c r="AO16" s="665"/>
      <c r="AP16" s="655" t="s">
        <v>250</v>
      </c>
      <c r="AQ16" s="656"/>
      <c r="AR16" s="656"/>
      <c r="AS16" s="656"/>
      <c r="AT16" s="656"/>
      <c r="AU16" s="656"/>
      <c r="AV16" s="656"/>
      <c r="AW16" s="656"/>
      <c r="AX16" s="656"/>
      <c r="AY16" s="656"/>
      <c r="AZ16" s="656"/>
      <c r="BA16" s="656"/>
      <c r="BB16" s="656"/>
      <c r="BC16" s="656"/>
      <c r="BD16" s="656"/>
      <c r="BE16" s="656"/>
      <c r="BF16" s="657"/>
      <c r="BG16" s="658" t="s">
        <v>122</v>
      </c>
      <c r="BH16" s="659"/>
      <c r="BI16" s="659"/>
      <c r="BJ16" s="659"/>
      <c r="BK16" s="659"/>
      <c r="BL16" s="659"/>
      <c r="BM16" s="659"/>
      <c r="BN16" s="660"/>
      <c r="BO16" s="661" t="s">
        <v>122</v>
      </c>
      <c r="BP16" s="661"/>
      <c r="BQ16" s="661"/>
      <c r="BR16" s="661"/>
      <c r="BS16" s="662" t="s">
        <v>122</v>
      </c>
      <c r="BT16" s="662"/>
      <c r="BU16" s="662"/>
      <c r="BV16" s="662"/>
      <c r="BW16" s="662"/>
      <c r="BX16" s="662"/>
      <c r="BY16" s="662"/>
      <c r="BZ16" s="662"/>
      <c r="CA16" s="662"/>
      <c r="CB16" s="666"/>
      <c r="CD16" s="655" t="s">
        <v>251</v>
      </c>
      <c r="CE16" s="656"/>
      <c r="CF16" s="656"/>
      <c r="CG16" s="656"/>
      <c r="CH16" s="656"/>
      <c r="CI16" s="656"/>
      <c r="CJ16" s="656"/>
      <c r="CK16" s="656"/>
      <c r="CL16" s="656"/>
      <c r="CM16" s="656"/>
      <c r="CN16" s="656"/>
      <c r="CO16" s="656"/>
      <c r="CP16" s="656"/>
      <c r="CQ16" s="657"/>
      <c r="CR16" s="658">
        <v>37241</v>
      </c>
      <c r="CS16" s="659"/>
      <c r="CT16" s="659"/>
      <c r="CU16" s="659"/>
      <c r="CV16" s="659"/>
      <c r="CW16" s="659"/>
      <c r="CX16" s="659"/>
      <c r="CY16" s="660"/>
      <c r="CZ16" s="661">
        <v>0.3</v>
      </c>
      <c r="DA16" s="661"/>
      <c r="DB16" s="661"/>
      <c r="DC16" s="661"/>
      <c r="DD16" s="667" t="s">
        <v>122</v>
      </c>
      <c r="DE16" s="659"/>
      <c r="DF16" s="659"/>
      <c r="DG16" s="659"/>
      <c r="DH16" s="659"/>
      <c r="DI16" s="659"/>
      <c r="DJ16" s="659"/>
      <c r="DK16" s="659"/>
      <c r="DL16" s="659"/>
      <c r="DM16" s="659"/>
      <c r="DN16" s="659"/>
      <c r="DO16" s="659"/>
      <c r="DP16" s="660"/>
      <c r="DQ16" s="667">
        <v>8057</v>
      </c>
      <c r="DR16" s="659"/>
      <c r="DS16" s="659"/>
      <c r="DT16" s="659"/>
      <c r="DU16" s="659"/>
      <c r="DV16" s="659"/>
      <c r="DW16" s="659"/>
      <c r="DX16" s="659"/>
      <c r="DY16" s="659"/>
      <c r="DZ16" s="659"/>
      <c r="EA16" s="659"/>
      <c r="EB16" s="659"/>
      <c r="EC16" s="668"/>
    </row>
    <row r="17" spans="2:133" ht="11.25" customHeight="1" x14ac:dyDescent="0.2">
      <c r="B17" s="655" t="s">
        <v>252</v>
      </c>
      <c r="C17" s="656"/>
      <c r="D17" s="656"/>
      <c r="E17" s="656"/>
      <c r="F17" s="656"/>
      <c r="G17" s="656"/>
      <c r="H17" s="656"/>
      <c r="I17" s="656"/>
      <c r="J17" s="656"/>
      <c r="K17" s="656"/>
      <c r="L17" s="656"/>
      <c r="M17" s="656"/>
      <c r="N17" s="656"/>
      <c r="O17" s="656"/>
      <c r="P17" s="656"/>
      <c r="Q17" s="657"/>
      <c r="R17" s="658">
        <v>86657</v>
      </c>
      <c r="S17" s="659"/>
      <c r="T17" s="659"/>
      <c r="U17" s="659"/>
      <c r="V17" s="659"/>
      <c r="W17" s="659"/>
      <c r="X17" s="659"/>
      <c r="Y17" s="660"/>
      <c r="Z17" s="661">
        <v>0.6</v>
      </c>
      <c r="AA17" s="661"/>
      <c r="AB17" s="661"/>
      <c r="AC17" s="661"/>
      <c r="AD17" s="662">
        <v>86657</v>
      </c>
      <c r="AE17" s="662"/>
      <c r="AF17" s="662"/>
      <c r="AG17" s="662"/>
      <c r="AH17" s="662"/>
      <c r="AI17" s="662"/>
      <c r="AJ17" s="662"/>
      <c r="AK17" s="662"/>
      <c r="AL17" s="663">
        <v>1.2</v>
      </c>
      <c r="AM17" s="664"/>
      <c r="AN17" s="664"/>
      <c r="AO17" s="665"/>
      <c r="AP17" s="655" t="s">
        <v>253</v>
      </c>
      <c r="AQ17" s="656"/>
      <c r="AR17" s="656"/>
      <c r="AS17" s="656"/>
      <c r="AT17" s="656"/>
      <c r="AU17" s="656"/>
      <c r="AV17" s="656"/>
      <c r="AW17" s="656"/>
      <c r="AX17" s="656"/>
      <c r="AY17" s="656"/>
      <c r="AZ17" s="656"/>
      <c r="BA17" s="656"/>
      <c r="BB17" s="656"/>
      <c r="BC17" s="656"/>
      <c r="BD17" s="656"/>
      <c r="BE17" s="656"/>
      <c r="BF17" s="657"/>
      <c r="BG17" s="658" t="s">
        <v>122</v>
      </c>
      <c r="BH17" s="659"/>
      <c r="BI17" s="659"/>
      <c r="BJ17" s="659"/>
      <c r="BK17" s="659"/>
      <c r="BL17" s="659"/>
      <c r="BM17" s="659"/>
      <c r="BN17" s="660"/>
      <c r="BO17" s="661" t="s">
        <v>122</v>
      </c>
      <c r="BP17" s="661"/>
      <c r="BQ17" s="661"/>
      <c r="BR17" s="661"/>
      <c r="BS17" s="662" t="s">
        <v>122</v>
      </c>
      <c r="BT17" s="662"/>
      <c r="BU17" s="662"/>
      <c r="BV17" s="662"/>
      <c r="BW17" s="662"/>
      <c r="BX17" s="662"/>
      <c r="BY17" s="662"/>
      <c r="BZ17" s="662"/>
      <c r="CA17" s="662"/>
      <c r="CB17" s="666"/>
      <c r="CD17" s="655" t="s">
        <v>254</v>
      </c>
      <c r="CE17" s="656"/>
      <c r="CF17" s="656"/>
      <c r="CG17" s="656"/>
      <c r="CH17" s="656"/>
      <c r="CI17" s="656"/>
      <c r="CJ17" s="656"/>
      <c r="CK17" s="656"/>
      <c r="CL17" s="656"/>
      <c r="CM17" s="656"/>
      <c r="CN17" s="656"/>
      <c r="CO17" s="656"/>
      <c r="CP17" s="656"/>
      <c r="CQ17" s="657"/>
      <c r="CR17" s="658">
        <v>1439598</v>
      </c>
      <c r="CS17" s="659"/>
      <c r="CT17" s="659"/>
      <c r="CU17" s="659"/>
      <c r="CV17" s="659"/>
      <c r="CW17" s="659"/>
      <c r="CX17" s="659"/>
      <c r="CY17" s="660"/>
      <c r="CZ17" s="661">
        <v>11.2</v>
      </c>
      <c r="DA17" s="661"/>
      <c r="DB17" s="661"/>
      <c r="DC17" s="661"/>
      <c r="DD17" s="667" t="s">
        <v>122</v>
      </c>
      <c r="DE17" s="659"/>
      <c r="DF17" s="659"/>
      <c r="DG17" s="659"/>
      <c r="DH17" s="659"/>
      <c r="DI17" s="659"/>
      <c r="DJ17" s="659"/>
      <c r="DK17" s="659"/>
      <c r="DL17" s="659"/>
      <c r="DM17" s="659"/>
      <c r="DN17" s="659"/>
      <c r="DO17" s="659"/>
      <c r="DP17" s="660"/>
      <c r="DQ17" s="667">
        <v>1420471</v>
      </c>
      <c r="DR17" s="659"/>
      <c r="DS17" s="659"/>
      <c r="DT17" s="659"/>
      <c r="DU17" s="659"/>
      <c r="DV17" s="659"/>
      <c r="DW17" s="659"/>
      <c r="DX17" s="659"/>
      <c r="DY17" s="659"/>
      <c r="DZ17" s="659"/>
      <c r="EA17" s="659"/>
      <c r="EB17" s="659"/>
      <c r="EC17" s="668"/>
    </row>
    <row r="18" spans="2:133" ht="11.25" customHeight="1" x14ac:dyDescent="0.2">
      <c r="B18" s="655" t="s">
        <v>255</v>
      </c>
      <c r="C18" s="656"/>
      <c r="D18" s="656"/>
      <c r="E18" s="656"/>
      <c r="F18" s="656"/>
      <c r="G18" s="656"/>
      <c r="H18" s="656"/>
      <c r="I18" s="656"/>
      <c r="J18" s="656"/>
      <c r="K18" s="656"/>
      <c r="L18" s="656"/>
      <c r="M18" s="656"/>
      <c r="N18" s="656"/>
      <c r="O18" s="656"/>
      <c r="P18" s="656"/>
      <c r="Q18" s="657"/>
      <c r="R18" s="658">
        <v>11798</v>
      </c>
      <c r="S18" s="659"/>
      <c r="T18" s="659"/>
      <c r="U18" s="659"/>
      <c r="V18" s="659"/>
      <c r="W18" s="659"/>
      <c r="X18" s="659"/>
      <c r="Y18" s="660"/>
      <c r="Z18" s="661">
        <v>0.1</v>
      </c>
      <c r="AA18" s="661"/>
      <c r="AB18" s="661"/>
      <c r="AC18" s="661"/>
      <c r="AD18" s="662">
        <v>11798</v>
      </c>
      <c r="AE18" s="662"/>
      <c r="AF18" s="662"/>
      <c r="AG18" s="662"/>
      <c r="AH18" s="662"/>
      <c r="AI18" s="662"/>
      <c r="AJ18" s="662"/>
      <c r="AK18" s="662"/>
      <c r="AL18" s="663">
        <v>0.2</v>
      </c>
      <c r="AM18" s="664"/>
      <c r="AN18" s="664"/>
      <c r="AO18" s="665"/>
      <c r="AP18" s="655" t="s">
        <v>256</v>
      </c>
      <c r="AQ18" s="656"/>
      <c r="AR18" s="656"/>
      <c r="AS18" s="656"/>
      <c r="AT18" s="656"/>
      <c r="AU18" s="656"/>
      <c r="AV18" s="656"/>
      <c r="AW18" s="656"/>
      <c r="AX18" s="656"/>
      <c r="AY18" s="656"/>
      <c r="AZ18" s="656"/>
      <c r="BA18" s="656"/>
      <c r="BB18" s="656"/>
      <c r="BC18" s="656"/>
      <c r="BD18" s="656"/>
      <c r="BE18" s="656"/>
      <c r="BF18" s="657"/>
      <c r="BG18" s="658" t="s">
        <v>122</v>
      </c>
      <c r="BH18" s="659"/>
      <c r="BI18" s="659"/>
      <c r="BJ18" s="659"/>
      <c r="BK18" s="659"/>
      <c r="BL18" s="659"/>
      <c r="BM18" s="659"/>
      <c r="BN18" s="660"/>
      <c r="BO18" s="661" t="s">
        <v>122</v>
      </c>
      <c r="BP18" s="661"/>
      <c r="BQ18" s="661"/>
      <c r="BR18" s="661"/>
      <c r="BS18" s="662" t="s">
        <v>122</v>
      </c>
      <c r="BT18" s="662"/>
      <c r="BU18" s="662"/>
      <c r="BV18" s="662"/>
      <c r="BW18" s="662"/>
      <c r="BX18" s="662"/>
      <c r="BY18" s="662"/>
      <c r="BZ18" s="662"/>
      <c r="CA18" s="662"/>
      <c r="CB18" s="666"/>
      <c r="CD18" s="655" t="s">
        <v>257</v>
      </c>
      <c r="CE18" s="656"/>
      <c r="CF18" s="656"/>
      <c r="CG18" s="656"/>
      <c r="CH18" s="656"/>
      <c r="CI18" s="656"/>
      <c r="CJ18" s="656"/>
      <c r="CK18" s="656"/>
      <c r="CL18" s="656"/>
      <c r="CM18" s="656"/>
      <c r="CN18" s="656"/>
      <c r="CO18" s="656"/>
      <c r="CP18" s="656"/>
      <c r="CQ18" s="657"/>
      <c r="CR18" s="658" t="s">
        <v>122</v>
      </c>
      <c r="CS18" s="659"/>
      <c r="CT18" s="659"/>
      <c r="CU18" s="659"/>
      <c r="CV18" s="659"/>
      <c r="CW18" s="659"/>
      <c r="CX18" s="659"/>
      <c r="CY18" s="660"/>
      <c r="CZ18" s="661" t="s">
        <v>122</v>
      </c>
      <c r="DA18" s="661"/>
      <c r="DB18" s="661"/>
      <c r="DC18" s="661"/>
      <c r="DD18" s="667" t="s">
        <v>122</v>
      </c>
      <c r="DE18" s="659"/>
      <c r="DF18" s="659"/>
      <c r="DG18" s="659"/>
      <c r="DH18" s="659"/>
      <c r="DI18" s="659"/>
      <c r="DJ18" s="659"/>
      <c r="DK18" s="659"/>
      <c r="DL18" s="659"/>
      <c r="DM18" s="659"/>
      <c r="DN18" s="659"/>
      <c r="DO18" s="659"/>
      <c r="DP18" s="660"/>
      <c r="DQ18" s="667" t="s">
        <v>122</v>
      </c>
      <c r="DR18" s="659"/>
      <c r="DS18" s="659"/>
      <c r="DT18" s="659"/>
      <c r="DU18" s="659"/>
      <c r="DV18" s="659"/>
      <c r="DW18" s="659"/>
      <c r="DX18" s="659"/>
      <c r="DY18" s="659"/>
      <c r="DZ18" s="659"/>
      <c r="EA18" s="659"/>
      <c r="EB18" s="659"/>
      <c r="EC18" s="668"/>
    </row>
    <row r="19" spans="2:133" ht="11.25" customHeight="1" x14ac:dyDescent="0.2">
      <c r="B19" s="655" t="s">
        <v>258</v>
      </c>
      <c r="C19" s="656"/>
      <c r="D19" s="656"/>
      <c r="E19" s="656"/>
      <c r="F19" s="656"/>
      <c r="G19" s="656"/>
      <c r="H19" s="656"/>
      <c r="I19" s="656"/>
      <c r="J19" s="656"/>
      <c r="K19" s="656"/>
      <c r="L19" s="656"/>
      <c r="M19" s="656"/>
      <c r="N19" s="656"/>
      <c r="O19" s="656"/>
      <c r="P19" s="656"/>
      <c r="Q19" s="657"/>
      <c r="R19" s="658">
        <v>73035</v>
      </c>
      <c r="S19" s="659"/>
      <c r="T19" s="659"/>
      <c r="U19" s="659"/>
      <c r="V19" s="659"/>
      <c r="W19" s="659"/>
      <c r="X19" s="659"/>
      <c r="Y19" s="660"/>
      <c r="Z19" s="661">
        <v>0.5</v>
      </c>
      <c r="AA19" s="661"/>
      <c r="AB19" s="661"/>
      <c r="AC19" s="661"/>
      <c r="AD19" s="662">
        <v>73035</v>
      </c>
      <c r="AE19" s="662"/>
      <c r="AF19" s="662"/>
      <c r="AG19" s="662"/>
      <c r="AH19" s="662"/>
      <c r="AI19" s="662"/>
      <c r="AJ19" s="662"/>
      <c r="AK19" s="662"/>
      <c r="AL19" s="663">
        <v>1</v>
      </c>
      <c r="AM19" s="664"/>
      <c r="AN19" s="664"/>
      <c r="AO19" s="665"/>
      <c r="AP19" s="655" t="s">
        <v>259</v>
      </c>
      <c r="AQ19" s="656"/>
      <c r="AR19" s="656"/>
      <c r="AS19" s="656"/>
      <c r="AT19" s="656"/>
      <c r="AU19" s="656"/>
      <c r="AV19" s="656"/>
      <c r="AW19" s="656"/>
      <c r="AX19" s="656"/>
      <c r="AY19" s="656"/>
      <c r="AZ19" s="656"/>
      <c r="BA19" s="656"/>
      <c r="BB19" s="656"/>
      <c r="BC19" s="656"/>
      <c r="BD19" s="656"/>
      <c r="BE19" s="656"/>
      <c r="BF19" s="657"/>
      <c r="BG19" s="658">
        <v>894</v>
      </c>
      <c r="BH19" s="659"/>
      <c r="BI19" s="659"/>
      <c r="BJ19" s="659"/>
      <c r="BK19" s="659"/>
      <c r="BL19" s="659"/>
      <c r="BM19" s="659"/>
      <c r="BN19" s="660"/>
      <c r="BO19" s="661">
        <v>0</v>
      </c>
      <c r="BP19" s="661"/>
      <c r="BQ19" s="661"/>
      <c r="BR19" s="661"/>
      <c r="BS19" s="662" t="s">
        <v>122</v>
      </c>
      <c r="BT19" s="662"/>
      <c r="BU19" s="662"/>
      <c r="BV19" s="662"/>
      <c r="BW19" s="662"/>
      <c r="BX19" s="662"/>
      <c r="BY19" s="662"/>
      <c r="BZ19" s="662"/>
      <c r="CA19" s="662"/>
      <c r="CB19" s="666"/>
      <c r="CD19" s="655" t="s">
        <v>260</v>
      </c>
      <c r="CE19" s="656"/>
      <c r="CF19" s="656"/>
      <c r="CG19" s="656"/>
      <c r="CH19" s="656"/>
      <c r="CI19" s="656"/>
      <c r="CJ19" s="656"/>
      <c r="CK19" s="656"/>
      <c r="CL19" s="656"/>
      <c r="CM19" s="656"/>
      <c r="CN19" s="656"/>
      <c r="CO19" s="656"/>
      <c r="CP19" s="656"/>
      <c r="CQ19" s="657"/>
      <c r="CR19" s="658" t="s">
        <v>122</v>
      </c>
      <c r="CS19" s="659"/>
      <c r="CT19" s="659"/>
      <c r="CU19" s="659"/>
      <c r="CV19" s="659"/>
      <c r="CW19" s="659"/>
      <c r="CX19" s="659"/>
      <c r="CY19" s="660"/>
      <c r="CZ19" s="661" t="s">
        <v>122</v>
      </c>
      <c r="DA19" s="661"/>
      <c r="DB19" s="661"/>
      <c r="DC19" s="661"/>
      <c r="DD19" s="667" t="s">
        <v>122</v>
      </c>
      <c r="DE19" s="659"/>
      <c r="DF19" s="659"/>
      <c r="DG19" s="659"/>
      <c r="DH19" s="659"/>
      <c r="DI19" s="659"/>
      <c r="DJ19" s="659"/>
      <c r="DK19" s="659"/>
      <c r="DL19" s="659"/>
      <c r="DM19" s="659"/>
      <c r="DN19" s="659"/>
      <c r="DO19" s="659"/>
      <c r="DP19" s="660"/>
      <c r="DQ19" s="667" t="s">
        <v>122</v>
      </c>
      <c r="DR19" s="659"/>
      <c r="DS19" s="659"/>
      <c r="DT19" s="659"/>
      <c r="DU19" s="659"/>
      <c r="DV19" s="659"/>
      <c r="DW19" s="659"/>
      <c r="DX19" s="659"/>
      <c r="DY19" s="659"/>
      <c r="DZ19" s="659"/>
      <c r="EA19" s="659"/>
      <c r="EB19" s="659"/>
      <c r="EC19" s="668"/>
    </row>
    <row r="20" spans="2:133" ht="11.25" customHeight="1" x14ac:dyDescent="0.2">
      <c r="B20" s="671" t="s">
        <v>261</v>
      </c>
      <c r="C20" s="672"/>
      <c r="D20" s="672"/>
      <c r="E20" s="672"/>
      <c r="F20" s="672"/>
      <c r="G20" s="672"/>
      <c r="H20" s="672"/>
      <c r="I20" s="672"/>
      <c r="J20" s="672"/>
      <c r="K20" s="672"/>
      <c r="L20" s="672"/>
      <c r="M20" s="672"/>
      <c r="N20" s="672"/>
      <c r="O20" s="672"/>
      <c r="P20" s="672"/>
      <c r="Q20" s="673"/>
      <c r="R20" s="658">
        <v>1824</v>
      </c>
      <c r="S20" s="659"/>
      <c r="T20" s="659"/>
      <c r="U20" s="659"/>
      <c r="V20" s="659"/>
      <c r="W20" s="659"/>
      <c r="X20" s="659"/>
      <c r="Y20" s="660"/>
      <c r="Z20" s="661">
        <v>0</v>
      </c>
      <c r="AA20" s="661"/>
      <c r="AB20" s="661"/>
      <c r="AC20" s="661"/>
      <c r="AD20" s="662">
        <v>1824</v>
      </c>
      <c r="AE20" s="662"/>
      <c r="AF20" s="662"/>
      <c r="AG20" s="662"/>
      <c r="AH20" s="662"/>
      <c r="AI20" s="662"/>
      <c r="AJ20" s="662"/>
      <c r="AK20" s="662"/>
      <c r="AL20" s="663">
        <v>0</v>
      </c>
      <c r="AM20" s="664"/>
      <c r="AN20" s="664"/>
      <c r="AO20" s="665"/>
      <c r="AP20" s="655" t="s">
        <v>262</v>
      </c>
      <c r="AQ20" s="656"/>
      <c r="AR20" s="656"/>
      <c r="AS20" s="656"/>
      <c r="AT20" s="656"/>
      <c r="AU20" s="656"/>
      <c r="AV20" s="656"/>
      <c r="AW20" s="656"/>
      <c r="AX20" s="656"/>
      <c r="AY20" s="656"/>
      <c r="AZ20" s="656"/>
      <c r="BA20" s="656"/>
      <c r="BB20" s="656"/>
      <c r="BC20" s="656"/>
      <c r="BD20" s="656"/>
      <c r="BE20" s="656"/>
      <c r="BF20" s="657"/>
      <c r="BG20" s="658">
        <v>894</v>
      </c>
      <c r="BH20" s="659"/>
      <c r="BI20" s="659"/>
      <c r="BJ20" s="659"/>
      <c r="BK20" s="659"/>
      <c r="BL20" s="659"/>
      <c r="BM20" s="659"/>
      <c r="BN20" s="660"/>
      <c r="BO20" s="661">
        <v>0</v>
      </c>
      <c r="BP20" s="661"/>
      <c r="BQ20" s="661"/>
      <c r="BR20" s="661"/>
      <c r="BS20" s="662" t="s">
        <v>122</v>
      </c>
      <c r="BT20" s="662"/>
      <c r="BU20" s="662"/>
      <c r="BV20" s="662"/>
      <c r="BW20" s="662"/>
      <c r="BX20" s="662"/>
      <c r="BY20" s="662"/>
      <c r="BZ20" s="662"/>
      <c r="CA20" s="662"/>
      <c r="CB20" s="666"/>
      <c r="CD20" s="655" t="s">
        <v>263</v>
      </c>
      <c r="CE20" s="656"/>
      <c r="CF20" s="656"/>
      <c r="CG20" s="656"/>
      <c r="CH20" s="656"/>
      <c r="CI20" s="656"/>
      <c r="CJ20" s="656"/>
      <c r="CK20" s="656"/>
      <c r="CL20" s="656"/>
      <c r="CM20" s="656"/>
      <c r="CN20" s="656"/>
      <c r="CO20" s="656"/>
      <c r="CP20" s="656"/>
      <c r="CQ20" s="657"/>
      <c r="CR20" s="658">
        <v>12819407</v>
      </c>
      <c r="CS20" s="659"/>
      <c r="CT20" s="659"/>
      <c r="CU20" s="659"/>
      <c r="CV20" s="659"/>
      <c r="CW20" s="659"/>
      <c r="CX20" s="659"/>
      <c r="CY20" s="660"/>
      <c r="CZ20" s="661">
        <v>100</v>
      </c>
      <c r="DA20" s="661"/>
      <c r="DB20" s="661"/>
      <c r="DC20" s="661"/>
      <c r="DD20" s="667">
        <v>1788258</v>
      </c>
      <c r="DE20" s="659"/>
      <c r="DF20" s="659"/>
      <c r="DG20" s="659"/>
      <c r="DH20" s="659"/>
      <c r="DI20" s="659"/>
      <c r="DJ20" s="659"/>
      <c r="DK20" s="659"/>
      <c r="DL20" s="659"/>
      <c r="DM20" s="659"/>
      <c r="DN20" s="659"/>
      <c r="DO20" s="659"/>
      <c r="DP20" s="660"/>
      <c r="DQ20" s="667">
        <v>8900166</v>
      </c>
      <c r="DR20" s="659"/>
      <c r="DS20" s="659"/>
      <c r="DT20" s="659"/>
      <c r="DU20" s="659"/>
      <c r="DV20" s="659"/>
      <c r="DW20" s="659"/>
      <c r="DX20" s="659"/>
      <c r="DY20" s="659"/>
      <c r="DZ20" s="659"/>
      <c r="EA20" s="659"/>
      <c r="EB20" s="659"/>
      <c r="EC20" s="668"/>
    </row>
    <row r="21" spans="2:133" ht="11.25" customHeight="1" x14ac:dyDescent="0.2">
      <c r="B21" s="655" t="s">
        <v>264</v>
      </c>
      <c r="C21" s="656"/>
      <c r="D21" s="656"/>
      <c r="E21" s="656"/>
      <c r="F21" s="656"/>
      <c r="G21" s="656"/>
      <c r="H21" s="656"/>
      <c r="I21" s="656"/>
      <c r="J21" s="656"/>
      <c r="K21" s="656"/>
      <c r="L21" s="656"/>
      <c r="M21" s="656"/>
      <c r="N21" s="656"/>
      <c r="O21" s="656"/>
      <c r="P21" s="656"/>
      <c r="Q21" s="657"/>
      <c r="R21" s="658">
        <v>4967758</v>
      </c>
      <c r="S21" s="659"/>
      <c r="T21" s="659"/>
      <c r="U21" s="659"/>
      <c r="V21" s="659"/>
      <c r="W21" s="659"/>
      <c r="X21" s="659"/>
      <c r="Y21" s="660"/>
      <c r="Z21" s="661">
        <v>36.1</v>
      </c>
      <c r="AA21" s="661"/>
      <c r="AB21" s="661"/>
      <c r="AC21" s="661"/>
      <c r="AD21" s="662">
        <v>4473506</v>
      </c>
      <c r="AE21" s="662"/>
      <c r="AF21" s="662"/>
      <c r="AG21" s="662"/>
      <c r="AH21" s="662"/>
      <c r="AI21" s="662"/>
      <c r="AJ21" s="662"/>
      <c r="AK21" s="662"/>
      <c r="AL21" s="663">
        <v>59.4</v>
      </c>
      <c r="AM21" s="664"/>
      <c r="AN21" s="664"/>
      <c r="AO21" s="665"/>
      <c r="AP21" s="655" t="s">
        <v>265</v>
      </c>
      <c r="AQ21" s="674"/>
      <c r="AR21" s="674"/>
      <c r="AS21" s="674"/>
      <c r="AT21" s="674"/>
      <c r="AU21" s="674"/>
      <c r="AV21" s="674"/>
      <c r="AW21" s="674"/>
      <c r="AX21" s="674"/>
      <c r="AY21" s="674"/>
      <c r="AZ21" s="674"/>
      <c r="BA21" s="674"/>
      <c r="BB21" s="674"/>
      <c r="BC21" s="674"/>
      <c r="BD21" s="674"/>
      <c r="BE21" s="674"/>
      <c r="BF21" s="675"/>
      <c r="BG21" s="658">
        <v>894</v>
      </c>
      <c r="BH21" s="659"/>
      <c r="BI21" s="659"/>
      <c r="BJ21" s="659"/>
      <c r="BK21" s="659"/>
      <c r="BL21" s="659"/>
      <c r="BM21" s="659"/>
      <c r="BN21" s="660"/>
      <c r="BO21" s="661">
        <v>0</v>
      </c>
      <c r="BP21" s="661"/>
      <c r="BQ21" s="661"/>
      <c r="BR21" s="661"/>
      <c r="BS21" s="662" t="s">
        <v>122</v>
      </c>
      <c r="BT21" s="662"/>
      <c r="BU21" s="662"/>
      <c r="BV21" s="662"/>
      <c r="BW21" s="662"/>
      <c r="BX21" s="662"/>
      <c r="BY21" s="662"/>
      <c r="BZ21" s="662"/>
      <c r="CA21" s="662"/>
      <c r="CB21" s="666"/>
      <c r="CD21" s="679"/>
      <c r="CE21" s="680"/>
      <c r="CF21" s="680"/>
      <c r="CG21" s="680"/>
      <c r="CH21" s="680"/>
      <c r="CI21" s="680"/>
      <c r="CJ21" s="680"/>
      <c r="CK21" s="680"/>
      <c r="CL21" s="680"/>
      <c r="CM21" s="680"/>
      <c r="CN21" s="680"/>
      <c r="CO21" s="680"/>
      <c r="CP21" s="680"/>
      <c r="CQ21" s="681"/>
      <c r="CR21" s="682"/>
      <c r="CS21" s="677"/>
      <c r="CT21" s="677"/>
      <c r="CU21" s="677"/>
      <c r="CV21" s="677"/>
      <c r="CW21" s="677"/>
      <c r="CX21" s="677"/>
      <c r="CY21" s="683"/>
      <c r="CZ21" s="684"/>
      <c r="DA21" s="684"/>
      <c r="DB21" s="684"/>
      <c r="DC21" s="684"/>
      <c r="DD21" s="676"/>
      <c r="DE21" s="677"/>
      <c r="DF21" s="677"/>
      <c r="DG21" s="677"/>
      <c r="DH21" s="677"/>
      <c r="DI21" s="677"/>
      <c r="DJ21" s="677"/>
      <c r="DK21" s="677"/>
      <c r="DL21" s="677"/>
      <c r="DM21" s="677"/>
      <c r="DN21" s="677"/>
      <c r="DO21" s="677"/>
      <c r="DP21" s="683"/>
      <c r="DQ21" s="676"/>
      <c r="DR21" s="677"/>
      <c r="DS21" s="677"/>
      <c r="DT21" s="677"/>
      <c r="DU21" s="677"/>
      <c r="DV21" s="677"/>
      <c r="DW21" s="677"/>
      <c r="DX21" s="677"/>
      <c r="DY21" s="677"/>
      <c r="DZ21" s="677"/>
      <c r="EA21" s="677"/>
      <c r="EB21" s="677"/>
      <c r="EC21" s="678"/>
    </row>
    <row r="22" spans="2:133" ht="11.25" customHeight="1" x14ac:dyDescent="0.2">
      <c r="B22" s="655" t="s">
        <v>266</v>
      </c>
      <c r="C22" s="656"/>
      <c r="D22" s="656"/>
      <c r="E22" s="656"/>
      <c r="F22" s="656"/>
      <c r="G22" s="656"/>
      <c r="H22" s="656"/>
      <c r="I22" s="656"/>
      <c r="J22" s="656"/>
      <c r="K22" s="656"/>
      <c r="L22" s="656"/>
      <c r="M22" s="656"/>
      <c r="N22" s="656"/>
      <c r="O22" s="656"/>
      <c r="P22" s="656"/>
      <c r="Q22" s="657"/>
      <c r="R22" s="658">
        <v>4473506</v>
      </c>
      <c r="S22" s="659"/>
      <c r="T22" s="659"/>
      <c r="U22" s="659"/>
      <c r="V22" s="659"/>
      <c r="W22" s="659"/>
      <c r="X22" s="659"/>
      <c r="Y22" s="660"/>
      <c r="Z22" s="661">
        <v>32.5</v>
      </c>
      <c r="AA22" s="661"/>
      <c r="AB22" s="661"/>
      <c r="AC22" s="661"/>
      <c r="AD22" s="662">
        <v>4473506</v>
      </c>
      <c r="AE22" s="662"/>
      <c r="AF22" s="662"/>
      <c r="AG22" s="662"/>
      <c r="AH22" s="662"/>
      <c r="AI22" s="662"/>
      <c r="AJ22" s="662"/>
      <c r="AK22" s="662"/>
      <c r="AL22" s="663">
        <v>59.4</v>
      </c>
      <c r="AM22" s="664"/>
      <c r="AN22" s="664"/>
      <c r="AO22" s="665"/>
      <c r="AP22" s="655" t="s">
        <v>267</v>
      </c>
      <c r="AQ22" s="674"/>
      <c r="AR22" s="674"/>
      <c r="AS22" s="674"/>
      <c r="AT22" s="674"/>
      <c r="AU22" s="674"/>
      <c r="AV22" s="674"/>
      <c r="AW22" s="674"/>
      <c r="AX22" s="674"/>
      <c r="AY22" s="674"/>
      <c r="AZ22" s="674"/>
      <c r="BA22" s="674"/>
      <c r="BB22" s="674"/>
      <c r="BC22" s="674"/>
      <c r="BD22" s="674"/>
      <c r="BE22" s="674"/>
      <c r="BF22" s="675"/>
      <c r="BG22" s="658" t="s">
        <v>122</v>
      </c>
      <c r="BH22" s="659"/>
      <c r="BI22" s="659"/>
      <c r="BJ22" s="659"/>
      <c r="BK22" s="659"/>
      <c r="BL22" s="659"/>
      <c r="BM22" s="659"/>
      <c r="BN22" s="660"/>
      <c r="BO22" s="661" t="s">
        <v>122</v>
      </c>
      <c r="BP22" s="661"/>
      <c r="BQ22" s="661"/>
      <c r="BR22" s="661"/>
      <c r="BS22" s="662" t="s">
        <v>122</v>
      </c>
      <c r="BT22" s="662"/>
      <c r="BU22" s="662"/>
      <c r="BV22" s="662"/>
      <c r="BW22" s="662"/>
      <c r="BX22" s="662"/>
      <c r="BY22" s="662"/>
      <c r="BZ22" s="662"/>
      <c r="CA22" s="662"/>
      <c r="CB22" s="666"/>
      <c r="CD22" s="640" t="s">
        <v>268</v>
      </c>
      <c r="CE22" s="641"/>
      <c r="CF22" s="641"/>
      <c r="CG22" s="641"/>
      <c r="CH22" s="641"/>
      <c r="CI22" s="641"/>
      <c r="CJ22" s="641"/>
      <c r="CK22" s="641"/>
      <c r="CL22" s="641"/>
      <c r="CM22" s="641"/>
      <c r="CN22" s="641"/>
      <c r="CO22" s="641"/>
      <c r="CP22" s="641"/>
      <c r="CQ22" s="641"/>
      <c r="CR22" s="641"/>
      <c r="CS22" s="641"/>
      <c r="CT22" s="641"/>
      <c r="CU22" s="641"/>
      <c r="CV22" s="641"/>
      <c r="CW22" s="641"/>
      <c r="CX22" s="641"/>
      <c r="CY22" s="641"/>
      <c r="CZ22" s="641"/>
      <c r="DA22" s="641"/>
      <c r="DB22" s="641"/>
      <c r="DC22" s="641"/>
      <c r="DD22" s="641"/>
      <c r="DE22" s="641"/>
      <c r="DF22" s="641"/>
      <c r="DG22" s="641"/>
      <c r="DH22" s="641"/>
      <c r="DI22" s="641"/>
      <c r="DJ22" s="641"/>
      <c r="DK22" s="641"/>
      <c r="DL22" s="641"/>
      <c r="DM22" s="641"/>
      <c r="DN22" s="641"/>
      <c r="DO22" s="641"/>
      <c r="DP22" s="641"/>
      <c r="DQ22" s="641"/>
      <c r="DR22" s="641"/>
      <c r="DS22" s="641"/>
      <c r="DT22" s="641"/>
      <c r="DU22" s="641"/>
      <c r="DV22" s="641"/>
      <c r="DW22" s="641"/>
      <c r="DX22" s="641"/>
      <c r="DY22" s="641"/>
      <c r="DZ22" s="641"/>
      <c r="EA22" s="641"/>
      <c r="EB22" s="641"/>
      <c r="EC22" s="642"/>
    </row>
    <row r="23" spans="2:133" ht="11.25" customHeight="1" x14ac:dyDescent="0.2">
      <c r="B23" s="655" t="s">
        <v>269</v>
      </c>
      <c r="C23" s="656"/>
      <c r="D23" s="656"/>
      <c r="E23" s="656"/>
      <c r="F23" s="656"/>
      <c r="G23" s="656"/>
      <c r="H23" s="656"/>
      <c r="I23" s="656"/>
      <c r="J23" s="656"/>
      <c r="K23" s="656"/>
      <c r="L23" s="656"/>
      <c r="M23" s="656"/>
      <c r="N23" s="656"/>
      <c r="O23" s="656"/>
      <c r="P23" s="656"/>
      <c r="Q23" s="657"/>
      <c r="R23" s="658">
        <v>468322</v>
      </c>
      <c r="S23" s="659"/>
      <c r="T23" s="659"/>
      <c r="U23" s="659"/>
      <c r="V23" s="659"/>
      <c r="W23" s="659"/>
      <c r="X23" s="659"/>
      <c r="Y23" s="660"/>
      <c r="Z23" s="661">
        <v>3.4</v>
      </c>
      <c r="AA23" s="661"/>
      <c r="AB23" s="661"/>
      <c r="AC23" s="661"/>
      <c r="AD23" s="662" t="s">
        <v>122</v>
      </c>
      <c r="AE23" s="662"/>
      <c r="AF23" s="662"/>
      <c r="AG23" s="662"/>
      <c r="AH23" s="662"/>
      <c r="AI23" s="662"/>
      <c r="AJ23" s="662"/>
      <c r="AK23" s="662"/>
      <c r="AL23" s="663" t="s">
        <v>122</v>
      </c>
      <c r="AM23" s="664"/>
      <c r="AN23" s="664"/>
      <c r="AO23" s="665"/>
      <c r="AP23" s="655" t="s">
        <v>270</v>
      </c>
      <c r="AQ23" s="674"/>
      <c r="AR23" s="674"/>
      <c r="AS23" s="674"/>
      <c r="AT23" s="674"/>
      <c r="AU23" s="674"/>
      <c r="AV23" s="674"/>
      <c r="AW23" s="674"/>
      <c r="AX23" s="674"/>
      <c r="AY23" s="674"/>
      <c r="AZ23" s="674"/>
      <c r="BA23" s="674"/>
      <c r="BB23" s="674"/>
      <c r="BC23" s="674"/>
      <c r="BD23" s="674"/>
      <c r="BE23" s="674"/>
      <c r="BF23" s="675"/>
      <c r="BG23" s="658" t="s">
        <v>122</v>
      </c>
      <c r="BH23" s="659"/>
      <c r="BI23" s="659"/>
      <c r="BJ23" s="659"/>
      <c r="BK23" s="659"/>
      <c r="BL23" s="659"/>
      <c r="BM23" s="659"/>
      <c r="BN23" s="660"/>
      <c r="BO23" s="661" t="s">
        <v>122</v>
      </c>
      <c r="BP23" s="661"/>
      <c r="BQ23" s="661"/>
      <c r="BR23" s="661"/>
      <c r="BS23" s="662" t="s">
        <v>122</v>
      </c>
      <c r="BT23" s="662"/>
      <c r="BU23" s="662"/>
      <c r="BV23" s="662"/>
      <c r="BW23" s="662"/>
      <c r="BX23" s="662"/>
      <c r="BY23" s="662"/>
      <c r="BZ23" s="662"/>
      <c r="CA23" s="662"/>
      <c r="CB23" s="666"/>
      <c r="CD23" s="640" t="s">
        <v>210</v>
      </c>
      <c r="CE23" s="641"/>
      <c r="CF23" s="641"/>
      <c r="CG23" s="641"/>
      <c r="CH23" s="641"/>
      <c r="CI23" s="641"/>
      <c r="CJ23" s="641"/>
      <c r="CK23" s="641"/>
      <c r="CL23" s="641"/>
      <c r="CM23" s="641"/>
      <c r="CN23" s="641"/>
      <c r="CO23" s="641"/>
      <c r="CP23" s="641"/>
      <c r="CQ23" s="642"/>
      <c r="CR23" s="640" t="s">
        <v>271</v>
      </c>
      <c r="CS23" s="641"/>
      <c r="CT23" s="641"/>
      <c r="CU23" s="641"/>
      <c r="CV23" s="641"/>
      <c r="CW23" s="641"/>
      <c r="CX23" s="641"/>
      <c r="CY23" s="642"/>
      <c r="CZ23" s="640" t="s">
        <v>272</v>
      </c>
      <c r="DA23" s="641"/>
      <c r="DB23" s="641"/>
      <c r="DC23" s="642"/>
      <c r="DD23" s="640" t="s">
        <v>273</v>
      </c>
      <c r="DE23" s="641"/>
      <c r="DF23" s="641"/>
      <c r="DG23" s="641"/>
      <c r="DH23" s="641"/>
      <c r="DI23" s="641"/>
      <c r="DJ23" s="641"/>
      <c r="DK23" s="642"/>
      <c r="DL23" s="685" t="s">
        <v>274</v>
      </c>
      <c r="DM23" s="686"/>
      <c r="DN23" s="686"/>
      <c r="DO23" s="686"/>
      <c r="DP23" s="686"/>
      <c r="DQ23" s="686"/>
      <c r="DR23" s="686"/>
      <c r="DS23" s="686"/>
      <c r="DT23" s="686"/>
      <c r="DU23" s="686"/>
      <c r="DV23" s="687"/>
      <c r="DW23" s="640" t="s">
        <v>275</v>
      </c>
      <c r="DX23" s="641"/>
      <c r="DY23" s="641"/>
      <c r="DZ23" s="641"/>
      <c r="EA23" s="641"/>
      <c r="EB23" s="641"/>
      <c r="EC23" s="642"/>
    </row>
    <row r="24" spans="2:133" ht="11.25" customHeight="1" x14ac:dyDescent="0.2">
      <c r="B24" s="655" t="s">
        <v>276</v>
      </c>
      <c r="C24" s="656"/>
      <c r="D24" s="656"/>
      <c r="E24" s="656"/>
      <c r="F24" s="656"/>
      <c r="G24" s="656"/>
      <c r="H24" s="656"/>
      <c r="I24" s="656"/>
      <c r="J24" s="656"/>
      <c r="K24" s="656"/>
      <c r="L24" s="656"/>
      <c r="M24" s="656"/>
      <c r="N24" s="656"/>
      <c r="O24" s="656"/>
      <c r="P24" s="656"/>
      <c r="Q24" s="657"/>
      <c r="R24" s="658">
        <v>25930</v>
      </c>
      <c r="S24" s="659"/>
      <c r="T24" s="659"/>
      <c r="U24" s="659"/>
      <c r="V24" s="659"/>
      <c r="W24" s="659"/>
      <c r="X24" s="659"/>
      <c r="Y24" s="660"/>
      <c r="Z24" s="661">
        <v>0.2</v>
      </c>
      <c r="AA24" s="661"/>
      <c r="AB24" s="661"/>
      <c r="AC24" s="661"/>
      <c r="AD24" s="662" t="s">
        <v>122</v>
      </c>
      <c r="AE24" s="662"/>
      <c r="AF24" s="662"/>
      <c r="AG24" s="662"/>
      <c r="AH24" s="662"/>
      <c r="AI24" s="662"/>
      <c r="AJ24" s="662"/>
      <c r="AK24" s="662"/>
      <c r="AL24" s="663" t="s">
        <v>122</v>
      </c>
      <c r="AM24" s="664"/>
      <c r="AN24" s="664"/>
      <c r="AO24" s="665"/>
      <c r="AP24" s="655" t="s">
        <v>277</v>
      </c>
      <c r="AQ24" s="674"/>
      <c r="AR24" s="674"/>
      <c r="AS24" s="674"/>
      <c r="AT24" s="674"/>
      <c r="AU24" s="674"/>
      <c r="AV24" s="674"/>
      <c r="AW24" s="674"/>
      <c r="AX24" s="674"/>
      <c r="AY24" s="674"/>
      <c r="AZ24" s="674"/>
      <c r="BA24" s="674"/>
      <c r="BB24" s="674"/>
      <c r="BC24" s="674"/>
      <c r="BD24" s="674"/>
      <c r="BE24" s="674"/>
      <c r="BF24" s="675"/>
      <c r="BG24" s="658" t="s">
        <v>122</v>
      </c>
      <c r="BH24" s="659"/>
      <c r="BI24" s="659"/>
      <c r="BJ24" s="659"/>
      <c r="BK24" s="659"/>
      <c r="BL24" s="659"/>
      <c r="BM24" s="659"/>
      <c r="BN24" s="660"/>
      <c r="BO24" s="661" t="s">
        <v>122</v>
      </c>
      <c r="BP24" s="661"/>
      <c r="BQ24" s="661"/>
      <c r="BR24" s="661"/>
      <c r="BS24" s="662" t="s">
        <v>122</v>
      </c>
      <c r="BT24" s="662"/>
      <c r="BU24" s="662"/>
      <c r="BV24" s="662"/>
      <c r="BW24" s="662"/>
      <c r="BX24" s="662"/>
      <c r="BY24" s="662"/>
      <c r="BZ24" s="662"/>
      <c r="CA24" s="662"/>
      <c r="CB24" s="666"/>
      <c r="CD24" s="644" t="s">
        <v>278</v>
      </c>
      <c r="CE24" s="645"/>
      <c r="CF24" s="645"/>
      <c r="CG24" s="645"/>
      <c r="CH24" s="645"/>
      <c r="CI24" s="645"/>
      <c r="CJ24" s="645"/>
      <c r="CK24" s="645"/>
      <c r="CL24" s="645"/>
      <c r="CM24" s="645"/>
      <c r="CN24" s="645"/>
      <c r="CO24" s="645"/>
      <c r="CP24" s="645"/>
      <c r="CQ24" s="646"/>
      <c r="CR24" s="647">
        <v>4513828</v>
      </c>
      <c r="CS24" s="648"/>
      <c r="CT24" s="648"/>
      <c r="CU24" s="648"/>
      <c r="CV24" s="648"/>
      <c r="CW24" s="648"/>
      <c r="CX24" s="648"/>
      <c r="CY24" s="649"/>
      <c r="CZ24" s="652">
        <v>35.200000000000003</v>
      </c>
      <c r="DA24" s="653"/>
      <c r="DB24" s="653"/>
      <c r="DC24" s="669"/>
      <c r="DD24" s="690">
        <v>3473651</v>
      </c>
      <c r="DE24" s="648"/>
      <c r="DF24" s="648"/>
      <c r="DG24" s="648"/>
      <c r="DH24" s="648"/>
      <c r="DI24" s="648"/>
      <c r="DJ24" s="648"/>
      <c r="DK24" s="649"/>
      <c r="DL24" s="690">
        <v>3073856</v>
      </c>
      <c r="DM24" s="648"/>
      <c r="DN24" s="648"/>
      <c r="DO24" s="648"/>
      <c r="DP24" s="648"/>
      <c r="DQ24" s="648"/>
      <c r="DR24" s="648"/>
      <c r="DS24" s="648"/>
      <c r="DT24" s="648"/>
      <c r="DU24" s="648"/>
      <c r="DV24" s="649"/>
      <c r="DW24" s="652">
        <v>40.700000000000003</v>
      </c>
      <c r="DX24" s="653"/>
      <c r="DY24" s="653"/>
      <c r="DZ24" s="653"/>
      <c r="EA24" s="653"/>
      <c r="EB24" s="653"/>
      <c r="EC24" s="654"/>
    </row>
    <row r="25" spans="2:133" ht="11.25" customHeight="1" x14ac:dyDescent="0.2">
      <c r="B25" s="655" t="s">
        <v>279</v>
      </c>
      <c r="C25" s="656"/>
      <c r="D25" s="656"/>
      <c r="E25" s="656"/>
      <c r="F25" s="656"/>
      <c r="G25" s="656"/>
      <c r="H25" s="656"/>
      <c r="I25" s="656"/>
      <c r="J25" s="656"/>
      <c r="K25" s="656"/>
      <c r="L25" s="656"/>
      <c r="M25" s="656"/>
      <c r="N25" s="656"/>
      <c r="O25" s="656"/>
      <c r="P25" s="656"/>
      <c r="Q25" s="657"/>
      <c r="R25" s="658">
        <v>8010863</v>
      </c>
      <c r="S25" s="659"/>
      <c r="T25" s="659"/>
      <c r="U25" s="659"/>
      <c r="V25" s="659"/>
      <c r="W25" s="659"/>
      <c r="X25" s="659"/>
      <c r="Y25" s="660"/>
      <c r="Z25" s="661">
        <v>58.2</v>
      </c>
      <c r="AA25" s="661"/>
      <c r="AB25" s="661"/>
      <c r="AC25" s="661"/>
      <c r="AD25" s="662">
        <v>7516611</v>
      </c>
      <c r="AE25" s="662"/>
      <c r="AF25" s="662"/>
      <c r="AG25" s="662"/>
      <c r="AH25" s="662"/>
      <c r="AI25" s="662"/>
      <c r="AJ25" s="662"/>
      <c r="AK25" s="662"/>
      <c r="AL25" s="663">
        <v>99.8</v>
      </c>
      <c r="AM25" s="664"/>
      <c r="AN25" s="664"/>
      <c r="AO25" s="665"/>
      <c r="AP25" s="655" t="s">
        <v>280</v>
      </c>
      <c r="AQ25" s="674"/>
      <c r="AR25" s="674"/>
      <c r="AS25" s="674"/>
      <c r="AT25" s="674"/>
      <c r="AU25" s="674"/>
      <c r="AV25" s="674"/>
      <c r="AW25" s="674"/>
      <c r="AX25" s="674"/>
      <c r="AY25" s="674"/>
      <c r="AZ25" s="674"/>
      <c r="BA25" s="674"/>
      <c r="BB25" s="674"/>
      <c r="BC25" s="674"/>
      <c r="BD25" s="674"/>
      <c r="BE25" s="674"/>
      <c r="BF25" s="675"/>
      <c r="BG25" s="658" t="s">
        <v>122</v>
      </c>
      <c r="BH25" s="659"/>
      <c r="BI25" s="659"/>
      <c r="BJ25" s="659"/>
      <c r="BK25" s="659"/>
      <c r="BL25" s="659"/>
      <c r="BM25" s="659"/>
      <c r="BN25" s="660"/>
      <c r="BO25" s="661" t="s">
        <v>122</v>
      </c>
      <c r="BP25" s="661"/>
      <c r="BQ25" s="661"/>
      <c r="BR25" s="661"/>
      <c r="BS25" s="662" t="s">
        <v>122</v>
      </c>
      <c r="BT25" s="662"/>
      <c r="BU25" s="662"/>
      <c r="BV25" s="662"/>
      <c r="BW25" s="662"/>
      <c r="BX25" s="662"/>
      <c r="BY25" s="662"/>
      <c r="BZ25" s="662"/>
      <c r="CA25" s="662"/>
      <c r="CB25" s="666"/>
      <c r="CD25" s="655" t="s">
        <v>281</v>
      </c>
      <c r="CE25" s="656"/>
      <c r="CF25" s="656"/>
      <c r="CG25" s="656"/>
      <c r="CH25" s="656"/>
      <c r="CI25" s="656"/>
      <c r="CJ25" s="656"/>
      <c r="CK25" s="656"/>
      <c r="CL25" s="656"/>
      <c r="CM25" s="656"/>
      <c r="CN25" s="656"/>
      <c r="CO25" s="656"/>
      <c r="CP25" s="656"/>
      <c r="CQ25" s="657"/>
      <c r="CR25" s="658">
        <v>1885057</v>
      </c>
      <c r="CS25" s="691"/>
      <c r="CT25" s="691"/>
      <c r="CU25" s="691"/>
      <c r="CV25" s="691"/>
      <c r="CW25" s="691"/>
      <c r="CX25" s="691"/>
      <c r="CY25" s="692"/>
      <c r="CZ25" s="663">
        <v>14.7</v>
      </c>
      <c r="DA25" s="688"/>
      <c r="DB25" s="688"/>
      <c r="DC25" s="693"/>
      <c r="DD25" s="667">
        <v>1755150</v>
      </c>
      <c r="DE25" s="691"/>
      <c r="DF25" s="691"/>
      <c r="DG25" s="691"/>
      <c r="DH25" s="691"/>
      <c r="DI25" s="691"/>
      <c r="DJ25" s="691"/>
      <c r="DK25" s="692"/>
      <c r="DL25" s="667">
        <v>1732318</v>
      </c>
      <c r="DM25" s="691"/>
      <c r="DN25" s="691"/>
      <c r="DO25" s="691"/>
      <c r="DP25" s="691"/>
      <c r="DQ25" s="691"/>
      <c r="DR25" s="691"/>
      <c r="DS25" s="691"/>
      <c r="DT25" s="691"/>
      <c r="DU25" s="691"/>
      <c r="DV25" s="692"/>
      <c r="DW25" s="663">
        <v>23</v>
      </c>
      <c r="DX25" s="688"/>
      <c r="DY25" s="688"/>
      <c r="DZ25" s="688"/>
      <c r="EA25" s="688"/>
      <c r="EB25" s="688"/>
      <c r="EC25" s="689"/>
    </row>
    <row r="26" spans="2:133" ht="11.25" customHeight="1" x14ac:dyDescent="0.2">
      <c r="B26" s="655" t="s">
        <v>282</v>
      </c>
      <c r="C26" s="656"/>
      <c r="D26" s="656"/>
      <c r="E26" s="656"/>
      <c r="F26" s="656"/>
      <c r="G26" s="656"/>
      <c r="H26" s="656"/>
      <c r="I26" s="656"/>
      <c r="J26" s="656"/>
      <c r="K26" s="656"/>
      <c r="L26" s="656"/>
      <c r="M26" s="656"/>
      <c r="N26" s="656"/>
      <c r="O26" s="656"/>
      <c r="P26" s="656"/>
      <c r="Q26" s="657"/>
      <c r="R26" s="658">
        <v>1016</v>
      </c>
      <c r="S26" s="659"/>
      <c r="T26" s="659"/>
      <c r="U26" s="659"/>
      <c r="V26" s="659"/>
      <c r="W26" s="659"/>
      <c r="X26" s="659"/>
      <c r="Y26" s="660"/>
      <c r="Z26" s="661">
        <v>0</v>
      </c>
      <c r="AA26" s="661"/>
      <c r="AB26" s="661"/>
      <c r="AC26" s="661"/>
      <c r="AD26" s="662">
        <v>1016</v>
      </c>
      <c r="AE26" s="662"/>
      <c r="AF26" s="662"/>
      <c r="AG26" s="662"/>
      <c r="AH26" s="662"/>
      <c r="AI26" s="662"/>
      <c r="AJ26" s="662"/>
      <c r="AK26" s="662"/>
      <c r="AL26" s="663">
        <v>0</v>
      </c>
      <c r="AM26" s="664"/>
      <c r="AN26" s="664"/>
      <c r="AO26" s="665"/>
      <c r="AP26" s="655" t="s">
        <v>283</v>
      </c>
      <c r="AQ26" s="674"/>
      <c r="AR26" s="674"/>
      <c r="AS26" s="674"/>
      <c r="AT26" s="674"/>
      <c r="AU26" s="674"/>
      <c r="AV26" s="674"/>
      <c r="AW26" s="674"/>
      <c r="AX26" s="674"/>
      <c r="AY26" s="674"/>
      <c r="AZ26" s="674"/>
      <c r="BA26" s="674"/>
      <c r="BB26" s="674"/>
      <c r="BC26" s="674"/>
      <c r="BD26" s="674"/>
      <c r="BE26" s="674"/>
      <c r="BF26" s="675"/>
      <c r="BG26" s="658" t="s">
        <v>122</v>
      </c>
      <c r="BH26" s="659"/>
      <c r="BI26" s="659"/>
      <c r="BJ26" s="659"/>
      <c r="BK26" s="659"/>
      <c r="BL26" s="659"/>
      <c r="BM26" s="659"/>
      <c r="BN26" s="660"/>
      <c r="BO26" s="661" t="s">
        <v>122</v>
      </c>
      <c r="BP26" s="661"/>
      <c r="BQ26" s="661"/>
      <c r="BR26" s="661"/>
      <c r="BS26" s="662" t="s">
        <v>122</v>
      </c>
      <c r="BT26" s="662"/>
      <c r="BU26" s="662"/>
      <c r="BV26" s="662"/>
      <c r="BW26" s="662"/>
      <c r="BX26" s="662"/>
      <c r="BY26" s="662"/>
      <c r="BZ26" s="662"/>
      <c r="CA26" s="662"/>
      <c r="CB26" s="666"/>
      <c r="CD26" s="655" t="s">
        <v>284</v>
      </c>
      <c r="CE26" s="656"/>
      <c r="CF26" s="656"/>
      <c r="CG26" s="656"/>
      <c r="CH26" s="656"/>
      <c r="CI26" s="656"/>
      <c r="CJ26" s="656"/>
      <c r="CK26" s="656"/>
      <c r="CL26" s="656"/>
      <c r="CM26" s="656"/>
      <c r="CN26" s="656"/>
      <c r="CO26" s="656"/>
      <c r="CP26" s="656"/>
      <c r="CQ26" s="657"/>
      <c r="CR26" s="658">
        <v>1276441</v>
      </c>
      <c r="CS26" s="659"/>
      <c r="CT26" s="659"/>
      <c r="CU26" s="659"/>
      <c r="CV26" s="659"/>
      <c r="CW26" s="659"/>
      <c r="CX26" s="659"/>
      <c r="CY26" s="660"/>
      <c r="CZ26" s="663">
        <v>10</v>
      </c>
      <c r="DA26" s="688"/>
      <c r="DB26" s="688"/>
      <c r="DC26" s="693"/>
      <c r="DD26" s="667">
        <v>1163963</v>
      </c>
      <c r="DE26" s="659"/>
      <c r="DF26" s="659"/>
      <c r="DG26" s="659"/>
      <c r="DH26" s="659"/>
      <c r="DI26" s="659"/>
      <c r="DJ26" s="659"/>
      <c r="DK26" s="660"/>
      <c r="DL26" s="667" t="s">
        <v>122</v>
      </c>
      <c r="DM26" s="659"/>
      <c r="DN26" s="659"/>
      <c r="DO26" s="659"/>
      <c r="DP26" s="659"/>
      <c r="DQ26" s="659"/>
      <c r="DR26" s="659"/>
      <c r="DS26" s="659"/>
      <c r="DT26" s="659"/>
      <c r="DU26" s="659"/>
      <c r="DV26" s="660"/>
      <c r="DW26" s="663" t="s">
        <v>122</v>
      </c>
      <c r="DX26" s="688"/>
      <c r="DY26" s="688"/>
      <c r="DZ26" s="688"/>
      <c r="EA26" s="688"/>
      <c r="EB26" s="688"/>
      <c r="EC26" s="689"/>
    </row>
    <row r="27" spans="2:133" ht="11.25" customHeight="1" x14ac:dyDescent="0.2">
      <c r="B27" s="655" t="s">
        <v>285</v>
      </c>
      <c r="C27" s="656"/>
      <c r="D27" s="656"/>
      <c r="E27" s="656"/>
      <c r="F27" s="656"/>
      <c r="G27" s="656"/>
      <c r="H27" s="656"/>
      <c r="I27" s="656"/>
      <c r="J27" s="656"/>
      <c r="K27" s="656"/>
      <c r="L27" s="656"/>
      <c r="M27" s="656"/>
      <c r="N27" s="656"/>
      <c r="O27" s="656"/>
      <c r="P27" s="656"/>
      <c r="Q27" s="657"/>
      <c r="R27" s="658">
        <v>7880</v>
      </c>
      <c r="S27" s="659"/>
      <c r="T27" s="659"/>
      <c r="U27" s="659"/>
      <c r="V27" s="659"/>
      <c r="W27" s="659"/>
      <c r="X27" s="659"/>
      <c r="Y27" s="660"/>
      <c r="Z27" s="661">
        <v>0.1</v>
      </c>
      <c r="AA27" s="661"/>
      <c r="AB27" s="661"/>
      <c r="AC27" s="661"/>
      <c r="AD27" s="662" t="s">
        <v>122</v>
      </c>
      <c r="AE27" s="662"/>
      <c r="AF27" s="662"/>
      <c r="AG27" s="662"/>
      <c r="AH27" s="662"/>
      <c r="AI27" s="662"/>
      <c r="AJ27" s="662"/>
      <c r="AK27" s="662"/>
      <c r="AL27" s="663" t="s">
        <v>122</v>
      </c>
      <c r="AM27" s="664"/>
      <c r="AN27" s="664"/>
      <c r="AO27" s="665"/>
      <c r="AP27" s="655" t="s">
        <v>286</v>
      </c>
      <c r="AQ27" s="656"/>
      <c r="AR27" s="656"/>
      <c r="AS27" s="656"/>
      <c r="AT27" s="656"/>
      <c r="AU27" s="656"/>
      <c r="AV27" s="656"/>
      <c r="AW27" s="656"/>
      <c r="AX27" s="656"/>
      <c r="AY27" s="656"/>
      <c r="AZ27" s="656"/>
      <c r="BA27" s="656"/>
      <c r="BB27" s="656"/>
      <c r="BC27" s="656"/>
      <c r="BD27" s="656"/>
      <c r="BE27" s="656"/>
      <c r="BF27" s="657"/>
      <c r="BG27" s="658">
        <v>2294734</v>
      </c>
      <c r="BH27" s="659"/>
      <c r="BI27" s="659"/>
      <c r="BJ27" s="659"/>
      <c r="BK27" s="659"/>
      <c r="BL27" s="659"/>
      <c r="BM27" s="659"/>
      <c r="BN27" s="660"/>
      <c r="BO27" s="661">
        <v>100</v>
      </c>
      <c r="BP27" s="661"/>
      <c r="BQ27" s="661"/>
      <c r="BR27" s="661"/>
      <c r="BS27" s="662" t="s">
        <v>122</v>
      </c>
      <c r="BT27" s="662"/>
      <c r="BU27" s="662"/>
      <c r="BV27" s="662"/>
      <c r="BW27" s="662"/>
      <c r="BX27" s="662"/>
      <c r="BY27" s="662"/>
      <c r="BZ27" s="662"/>
      <c r="CA27" s="662"/>
      <c r="CB27" s="666"/>
      <c r="CD27" s="655" t="s">
        <v>287</v>
      </c>
      <c r="CE27" s="656"/>
      <c r="CF27" s="656"/>
      <c r="CG27" s="656"/>
      <c r="CH27" s="656"/>
      <c r="CI27" s="656"/>
      <c r="CJ27" s="656"/>
      <c r="CK27" s="656"/>
      <c r="CL27" s="656"/>
      <c r="CM27" s="656"/>
      <c r="CN27" s="656"/>
      <c r="CO27" s="656"/>
      <c r="CP27" s="656"/>
      <c r="CQ27" s="657"/>
      <c r="CR27" s="658">
        <v>1189338</v>
      </c>
      <c r="CS27" s="691"/>
      <c r="CT27" s="691"/>
      <c r="CU27" s="691"/>
      <c r="CV27" s="691"/>
      <c r="CW27" s="691"/>
      <c r="CX27" s="691"/>
      <c r="CY27" s="692"/>
      <c r="CZ27" s="663">
        <v>9.3000000000000007</v>
      </c>
      <c r="DA27" s="688"/>
      <c r="DB27" s="688"/>
      <c r="DC27" s="693"/>
      <c r="DD27" s="667">
        <v>298195</v>
      </c>
      <c r="DE27" s="691"/>
      <c r="DF27" s="691"/>
      <c r="DG27" s="691"/>
      <c r="DH27" s="691"/>
      <c r="DI27" s="691"/>
      <c r="DJ27" s="691"/>
      <c r="DK27" s="692"/>
      <c r="DL27" s="667">
        <v>295332</v>
      </c>
      <c r="DM27" s="691"/>
      <c r="DN27" s="691"/>
      <c r="DO27" s="691"/>
      <c r="DP27" s="691"/>
      <c r="DQ27" s="691"/>
      <c r="DR27" s="691"/>
      <c r="DS27" s="691"/>
      <c r="DT27" s="691"/>
      <c r="DU27" s="691"/>
      <c r="DV27" s="692"/>
      <c r="DW27" s="663">
        <v>3.9</v>
      </c>
      <c r="DX27" s="688"/>
      <c r="DY27" s="688"/>
      <c r="DZ27" s="688"/>
      <c r="EA27" s="688"/>
      <c r="EB27" s="688"/>
      <c r="EC27" s="689"/>
    </row>
    <row r="28" spans="2:133" ht="11.25" customHeight="1" x14ac:dyDescent="0.2">
      <c r="B28" s="655" t="s">
        <v>288</v>
      </c>
      <c r="C28" s="656"/>
      <c r="D28" s="656"/>
      <c r="E28" s="656"/>
      <c r="F28" s="656"/>
      <c r="G28" s="656"/>
      <c r="H28" s="656"/>
      <c r="I28" s="656"/>
      <c r="J28" s="656"/>
      <c r="K28" s="656"/>
      <c r="L28" s="656"/>
      <c r="M28" s="656"/>
      <c r="N28" s="656"/>
      <c r="O28" s="656"/>
      <c r="P28" s="656"/>
      <c r="Q28" s="657"/>
      <c r="R28" s="658">
        <v>116589</v>
      </c>
      <c r="S28" s="659"/>
      <c r="T28" s="659"/>
      <c r="U28" s="659"/>
      <c r="V28" s="659"/>
      <c r="W28" s="659"/>
      <c r="X28" s="659"/>
      <c r="Y28" s="660"/>
      <c r="Z28" s="661">
        <v>0.8</v>
      </c>
      <c r="AA28" s="661"/>
      <c r="AB28" s="661"/>
      <c r="AC28" s="661"/>
      <c r="AD28" s="662">
        <v>15807</v>
      </c>
      <c r="AE28" s="662"/>
      <c r="AF28" s="662"/>
      <c r="AG28" s="662"/>
      <c r="AH28" s="662"/>
      <c r="AI28" s="662"/>
      <c r="AJ28" s="662"/>
      <c r="AK28" s="662"/>
      <c r="AL28" s="663">
        <v>0.2</v>
      </c>
      <c r="AM28" s="664"/>
      <c r="AN28" s="664"/>
      <c r="AO28" s="665"/>
      <c r="AP28" s="655"/>
      <c r="AQ28" s="656"/>
      <c r="AR28" s="656"/>
      <c r="AS28" s="656"/>
      <c r="AT28" s="656"/>
      <c r="AU28" s="656"/>
      <c r="AV28" s="656"/>
      <c r="AW28" s="656"/>
      <c r="AX28" s="656"/>
      <c r="AY28" s="656"/>
      <c r="AZ28" s="656"/>
      <c r="BA28" s="656"/>
      <c r="BB28" s="656"/>
      <c r="BC28" s="656"/>
      <c r="BD28" s="656"/>
      <c r="BE28" s="656"/>
      <c r="BF28" s="657"/>
      <c r="BG28" s="658"/>
      <c r="BH28" s="659"/>
      <c r="BI28" s="659"/>
      <c r="BJ28" s="659"/>
      <c r="BK28" s="659"/>
      <c r="BL28" s="659"/>
      <c r="BM28" s="659"/>
      <c r="BN28" s="660"/>
      <c r="BO28" s="661"/>
      <c r="BP28" s="661"/>
      <c r="BQ28" s="661"/>
      <c r="BR28" s="661"/>
      <c r="BS28" s="667"/>
      <c r="BT28" s="659"/>
      <c r="BU28" s="659"/>
      <c r="BV28" s="659"/>
      <c r="BW28" s="659"/>
      <c r="BX28" s="659"/>
      <c r="BY28" s="659"/>
      <c r="BZ28" s="659"/>
      <c r="CA28" s="659"/>
      <c r="CB28" s="668"/>
      <c r="CD28" s="655" t="s">
        <v>289</v>
      </c>
      <c r="CE28" s="656"/>
      <c r="CF28" s="656"/>
      <c r="CG28" s="656"/>
      <c r="CH28" s="656"/>
      <c r="CI28" s="656"/>
      <c r="CJ28" s="656"/>
      <c r="CK28" s="656"/>
      <c r="CL28" s="656"/>
      <c r="CM28" s="656"/>
      <c r="CN28" s="656"/>
      <c r="CO28" s="656"/>
      <c r="CP28" s="656"/>
      <c r="CQ28" s="657"/>
      <c r="CR28" s="658">
        <v>1439433</v>
      </c>
      <c r="CS28" s="659"/>
      <c r="CT28" s="659"/>
      <c r="CU28" s="659"/>
      <c r="CV28" s="659"/>
      <c r="CW28" s="659"/>
      <c r="CX28" s="659"/>
      <c r="CY28" s="660"/>
      <c r="CZ28" s="663">
        <v>11.2</v>
      </c>
      <c r="DA28" s="688"/>
      <c r="DB28" s="688"/>
      <c r="DC28" s="693"/>
      <c r="DD28" s="667">
        <v>1420306</v>
      </c>
      <c r="DE28" s="659"/>
      <c r="DF28" s="659"/>
      <c r="DG28" s="659"/>
      <c r="DH28" s="659"/>
      <c r="DI28" s="659"/>
      <c r="DJ28" s="659"/>
      <c r="DK28" s="660"/>
      <c r="DL28" s="667">
        <v>1046206</v>
      </c>
      <c r="DM28" s="659"/>
      <c r="DN28" s="659"/>
      <c r="DO28" s="659"/>
      <c r="DP28" s="659"/>
      <c r="DQ28" s="659"/>
      <c r="DR28" s="659"/>
      <c r="DS28" s="659"/>
      <c r="DT28" s="659"/>
      <c r="DU28" s="659"/>
      <c r="DV28" s="660"/>
      <c r="DW28" s="663">
        <v>13.9</v>
      </c>
      <c r="DX28" s="688"/>
      <c r="DY28" s="688"/>
      <c r="DZ28" s="688"/>
      <c r="EA28" s="688"/>
      <c r="EB28" s="688"/>
      <c r="EC28" s="689"/>
    </row>
    <row r="29" spans="2:133" ht="11.25" customHeight="1" x14ac:dyDescent="0.2">
      <c r="B29" s="655" t="s">
        <v>290</v>
      </c>
      <c r="C29" s="656"/>
      <c r="D29" s="656"/>
      <c r="E29" s="656"/>
      <c r="F29" s="656"/>
      <c r="G29" s="656"/>
      <c r="H29" s="656"/>
      <c r="I29" s="656"/>
      <c r="J29" s="656"/>
      <c r="K29" s="656"/>
      <c r="L29" s="656"/>
      <c r="M29" s="656"/>
      <c r="N29" s="656"/>
      <c r="O29" s="656"/>
      <c r="P29" s="656"/>
      <c r="Q29" s="657"/>
      <c r="R29" s="658">
        <v>8876</v>
      </c>
      <c r="S29" s="659"/>
      <c r="T29" s="659"/>
      <c r="U29" s="659"/>
      <c r="V29" s="659"/>
      <c r="W29" s="659"/>
      <c r="X29" s="659"/>
      <c r="Y29" s="660"/>
      <c r="Z29" s="661">
        <v>0.1</v>
      </c>
      <c r="AA29" s="661"/>
      <c r="AB29" s="661"/>
      <c r="AC29" s="661"/>
      <c r="AD29" s="662" t="s">
        <v>122</v>
      </c>
      <c r="AE29" s="662"/>
      <c r="AF29" s="662"/>
      <c r="AG29" s="662"/>
      <c r="AH29" s="662"/>
      <c r="AI29" s="662"/>
      <c r="AJ29" s="662"/>
      <c r="AK29" s="662"/>
      <c r="AL29" s="663" t="s">
        <v>122</v>
      </c>
      <c r="AM29" s="664"/>
      <c r="AN29" s="664"/>
      <c r="AO29" s="665"/>
      <c r="AP29" s="679"/>
      <c r="AQ29" s="680"/>
      <c r="AR29" s="680"/>
      <c r="AS29" s="680"/>
      <c r="AT29" s="680"/>
      <c r="AU29" s="680"/>
      <c r="AV29" s="680"/>
      <c r="AW29" s="680"/>
      <c r="AX29" s="680"/>
      <c r="AY29" s="680"/>
      <c r="AZ29" s="680"/>
      <c r="BA29" s="680"/>
      <c r="BB29" s="680"/>
      <c r="BC29" s="680"/>
      <c r="BD29" s="680"/>
      <c r="BE29" s="680"/>
      <c r="BF29" s="681"/>
      <c r="BG29" s="658"/>
      <c r="BH29" s="659"/>
      <c r="BI29" s="659"/>
      <c r="BJ29" s="659"/>
      <c r="BK29" s="659"/>
      <c r="BL29" s="659"/>
      <c r="BM29" s="659"/>
      <c r="BN29" s="660"/>
      <c r="BO29" s="661"/>
      <c r="BP29" s="661"/>
      <c r="BQ29" s="661"/>
      <c r="BR29" s="661"/>
      <c r="BS29" s="662"/>
      <c r="BT29" s="662"/>
      <c r="BU29" s="662"/>
      <c r="BV29" s="662"/>
      <c r="BW29" s="662"/>
      <c r="BX29" s="662"/>
      <c r="BY29" s="662"/>
      <c r="BZ29" s="662"/>
      <c r="CA29" s="662"/>
      <c r="CB29" s="666"/>
      <c r="CD29" s="696" t="s">
        <v>291</v>
      </c>
      <c r="CE29" s="697"/>
      <c r="CF29" s="655" t="s">
        <v>66</v>
      </c>
      <c r="CG29" s="656"/>
      <c r="CH29" s="656"/>
      <c r="CI29" s="656"/>
      <c r="CJ29" s="656"/>
      <c r="CK29" s="656"/>
      <c r="CL29" s="656"/>
      <c r="CM29" s="656"/>
      <c r="CN29" s="656"/>
      <c r="CO29" s="656"/>
      <c r="CP29" s="656"/>
      <c r="CQ29" s="657"/>
      <c r="CR29" s="658">
        <v>1439223</v>
      </c>
      <c r="CS29" s="691"/>
      <c r="CT29" s="691"/>
      <c r="CU29" s="691"/>
      <c r="CV29" s="691"/>
      <c r="CW29" s="691"/>
      <c r="CX29" s="691"/>
      <c r="CY29" s="692"/>
      <c r="CZ29" s="663">
        <v>11.2</v>
      </c>
      <c r="DA29" s="688"/>
      <c r="DB29" s="688"/>
      <c r="DC29" s="693"/>
      <c r="DD29" s="667">
        <v>1420096</v>
      </c>
      <c r="DE29" s="691"/>
      <c r="DF29" s="691"/>
      <c r="DG29" s="691"/>
      <c r="DH29" s="691"/>
      <c r="DI29" s="691"/>
      <c r="DJ29" s="691"/>
      <c r="DK29" s="692"/>
      <c r="DL29" s="667">
        <v>1045996</v>
      </c>
      <c r="DM29" s="691"/>
      <c r="DN29" s="691"/>
      <c r="DO29" s="691"/>
      <c r="DP29" s="691"/>
      <c r="DQ29" s="691"/>
      <c r="DR29" s="691"/>
      <c r="DS29" s="691"/>
      <c r="DT29" s="691"/>
      <c r="DU29" s="691"/>
      <c r="DV29" s="692"/>
      <c r="DW29" s="663">
        <v>13.9</v>
      </c>
      <c r="DX29" s="688"/>
      <c r="DY29" s="688"/>
      <c r="DZ29" s="688"/>
      <c r="EA29" s="688"/>
      <c r="EB29" s="688"/>
      <c r="EC29" s="689"/>
    </row>
    <row r="30" spans="2:133" ht="11.25" customHeight="1" x14ac:dyDescent="0.2">
      <c r="B30" s="655" t="s">
        <v>292</v>
      </c>
      <c r="C30" s="656"/>
      <c r="D30" s="656"/>
      <c r="E30" s="656"/>
      <c r="F30" s="656"/>
      <c r="G30" s="656"/>
      <c r="H30" s="656"/>
      <c r="I30" s="656"/>
      <c r="J30" s="656"/>
      <c r="K30" s="656"/>
      <c r="L30" s="656"/>
      <c r="M30" s="656"/>
      <c r="N30" s="656"/>
      <c r="O30" s="656"/>
      <c r="P30" s="656"/>
      <c r="Q30" s="657"/>
      <c r="R30" s="658">
        <v>916240</v>
      </c>
      <c r="S30" s="659"/>
      <c r="T30" s="659"/>
      <c r="U30" s="659"/>
      <c r="V30" s="659"/>
      <c r="W30" s="659"/>
      <c r="X30" s="659"/>
      <c r="Y30" s="660"/>
      <c r="Z30" s="661">
        <v>6.7</v>
      </c>
      <c r="AA30" s="661"/>
      <c r="AB30" s="661"/>
      <c r="AC30" s="661"/>
      <c r="AD30" s="662" t="s">
        <v>122</v>
      </c>
      <c r="AE30" s="662"/>
      <c r="AF30" s="662"/>
      <c r="AG30" s="662"/>
      <c r="AH30" s="662"/>
      <c r="AI30" s="662"/>
      <c r="AJ30" s="662"/>
      <c r="AK30" s="662"/>
      <c r="AL30" s="663" t="s">
        <v>122</v>
      </c>
      <c r="AM30" s="664"/>
      <c r="AN30" s="664"/>
      <c r="AO30" s="665"/>
      <c r="AP30" s="640" t="s">
        <v>210</v>
      </c>
      <c r="AQ30" s="641"/>
      <c r="AR30" s="641"/>
      <c r="AS30" s="641"/>
      <c r="AT30" s="641"/>
      <c r="AU30" s="641"/>
      <c r="AV30" s="641"/>
      <c r="AW30" s="641"/>
      <c r="AX30" s="641"/>
      <c r="AY30" s="641"/>
      <c r="AZ30" s="641"/>
      <c r="BA30" s="641"/>
      <c r="BB30" s="641"/>
      <c r="BC30" s="641"/>
      <c r="BD30" s="641"/>
      <c r="BE30" s="641"/>
      <c r="BF30" s="642"/>
      <c r="BG30" s="640" t="s">
        <v>293</v>
      </c>
      <c r="BH30" s="694"/>
      <c r="BI30" s="694"/>
      <c r="BJ30" s="694"/>
      <c r="BK30" s="694"/>
      <c r="BL30" s="694"/>
      <c r="BM30" s="694"/>
      <c r="BN30" s="694"/>
      <c r="BO30" s="694"/>
      <c r="BP30" s="694"/>
      <c r="BQ30" s="695"/>
      <c r="BR30" s="640" t="s">
        <v>294</v>
      </c>
      <c r="BS30" s="694"/>
      <c r="BT30" s="694"/>
      <c r="BU30" s="694"/>
      <c r="BV30" s="694"/>
      <c r="BW30" s="694"/>
      <c r="BX30" s="694"/>
      <c r="BY30" s="694"/>
      <c r="BZ30" s="694"/>
      <c r="CA30" s="694"/>
      <c r="CB30" s="695"/>
      <c r="CD30" s="698"/>
      <c r="CE30" s="699"/>
      <c r="CF30" s="655" t="s">
        <v>295</v>
      </c>
      <c r="CG30" s="656"/>
      <c r="CH30" s="656"/>
      <c r="CI30" s="656"/>
      <c r="CJ30" s="656"/>
      <c r="CK30" s="656"/>
      <c r="CL30" s="656"/>
      <c r="CM30" s="656"/>
      <c r="CN30" s="656"/>
      <c r="CO30" s="656"/>
      <c r="CP30" s="656"/>
      <c r="CQ30" s="657"/>
      <c r="CR30" s="658">
        <v>1401033</v>
      </c>
      <c r="CS30" s="659"/>
      <c r="CT30" s="659"/>
      <c r="CU30" s="659"/>
      <c r="CV30" s="659"/>
      <c r="CW30" s="659"/>
      <c r="CX30" s="659"/>
      <c r="CY30" s="660"/>
      <c r="CZ30" s="663">
        <v>10.9</v>
      </c>
      <c r="DA30" s="688"/>
      <c r="DB30" s="688"/>
      <c r="DC30" s="693"/>
      <c r="DD30" s="667">
        <v>1382536</v>
      </c>
      <c r="DE30" s="659"/>
      <c r="DF30" s="659"/>
      <c r="DG30" s="659"/>
      <c r="DH30" s="659"/>
      <c r="DI30" s="659"/>
      <c r="DJ30" s="659"/>
      <c r="DK30" s="660"/>
      <c r="DL30" s="667">
        <v>1008436</v>
      </c>
      <c r="DM30" s="659"/>
      <c r="DN30" s="659"/>
      <c r="DO30" s="659"/>
      <c r="DP30" s="659"/>
      <c r="DQ30" s="659"/>
      <c r="DR30" s="659"/>
      <c r="DS30" s="659"/>
      <c r="DT30" s="659"/>
      <c r="DU30" s="659"/>
      <c r="DV30" s="660"/>
      <c r="DW30" s="663">
        <v>13.4</v>
      </c>
      <c r="DX30" s="688"/>
      <c r="DY30" s="688"/>
      <c r="DZ30" s="688"/>
      <c r="EA30" s="688"/>
      <c r="EB30" s="688"/>
      <c r="EC30" s="689"/>
    </row>
    <row r="31" spans="2:133" ht="11.25" customHeight="1" x14ac:dyDescent="0.2">
      <c r="B31" s="671" t="s">
        <v>296</v>
      </c>
      <c r="C31" s="672"/>
      <c r="D31" s="672"/>
      <c r="E31" s="672"/>
      <c r="F31" s="672"/>
      <c r="G31" s="672"/>
      <c r="H31" s="672"/>
      <c r="I31" s="672"/>
      <c r="J31" s="672"/>
      <c r="K31" s="672"/>
      <c r="L31" s="672"/>
      <c r="M31" s="672"/>
      <c r="N31" s="672"/>
      <c r="O31" s="672"/>
      <c r="P31" s="672"/>
      <c r="Q31" s="673"/>
      <c r="R31" s="658" t="s">
        <v>122</v>
      </c>
      <c r="S31" s="659"/>
      <c r="T31" s="659"/>
      <c r="U31" s="659"/>
      <c r="V31" s="659"/>
      <c r="W31" s="659"/>
      <c r="X31" s="659"/>
      <c r="Y31" s="660"/>
      <c r="Z31" s="661" t="s">
        <v>122</v>
      </c>
      <c r="AA31" s="661"/>
      <c r="AB31" s="661"/>
      <c r="AC31" s="661"/>
      <c r="AD31" s="662" t="s">
        <v>122</v>
      </c>
      <c r="AE31" s="662"/>
      <c r="AF31" s="662"/>
      <c r="AG31" s="662"/>
      <c r="AH31" s="662"/>
      <c r="AI31" s="662"/>
      <c r="AJ31" s="662"/>
      <c r="AK31" s="662"/>
      <c r="AL31" s="663" t="s">
        <v>122</v>
      </c>
      <c r="AM31" s="664"/>
      <c r="AN31" s="664"/>
      <c r="AO31" s="665"/>
      <c r="AP31" s="706" t="s">
        <v>297</v>
      </c>
      <c r="AQ31" s="707"/>
      <c r="AR31" s="707"/>
      <c r="AS31" s="707"/>
      <c r="AT31" s="712" t="s">
        <v>298</v>
      </c>
      <c r="AU31" s="200"/>
      <c r="AV31" s="200"/>
      <c r="AW31" s="200"/>
      <c r="AX31" s="644" t="s">
        <v>176</v>
      </c>
      <c r="AY31" s="645"/>
      <c r="AZ31" s="645"/>
      <c r="BA31" s="645"/>
      <c r="BB31" s="645"/>
      <c r="BC31" s="645"/>
      <c r="BD31" s="645"/>
      <c r="BE31" s="645"/>
      <c r="BF31" s="646"/>
      <c r="BG31" s="705">
        <v>99.6</v>
      </c>
      <c r="BH31" s="702"/>
      <c r="BI31" s="702"/>
      <c r="BJ31" s="702"/>
      <c r="BK31" s="702"/>
      <c r="BL31" s="702"/>
      <c r="BM31" s="653">
        <v>99.1</v>
      </c>
      <c r="BN31" s="702"/>
      <c r="BO31" s="702"/>
      <c r="BP31" s="702"/>
      <c r="BQ31" s="703"/>
      <c r="BR31" s="705">
        <v>99.4</v>
      </c>
      <c r="BS31" s="702"/>
      <c r="BT31" s="702"/>
      <c r="BU31" s="702"/>
      <c r="BV31" s="702"/>
      <c r="BW31" s="702"/>
      <c r="BX31" s="653">
        <v>98.1</v>
      </c>
      <c r="BY31" s="702"/>
      <c r="BZ31" s="702"/>
      <c r="CA31" s="702"/>
      <c r="CB31" s="703"/>
      <c r="CD31" s="698"/>
      <c r="CE31" s="699"/>
      <c r="CF31" s="655" t="s">
        <v>299</v>
      </c>
      <c r="CG31" s="656"/>
      <c r="CH31" s="656"/>
      <c r="CI31" s="656"/>
      <c r="CJ31" s="656"/>
      <c r="CK31" s="656"/>
      <c r="CL31" s="656"/>
      <c r="CM31" s="656"/>
      <c r="CN31" s="656"/>
      <c r="CO31" s="656"/>
      <c r="CP31" s="656"/>
      <c r="CQ31" s="657"/>
      <c r="CR31" s="658">
        <v>38190</v>
      </c>
      <c r="CS31" s="691"/>
      <c r="CT31" s="691"/>
      <c r="CU31" s="691"/>
      <c r="CV31" s="691"/>
      <c r="CW31" s="691"/>
      <c r="CX31" s="691"/>
      <c r="CY31" s="692"/>
      <c r="CZ31" s="663">
        <v>0.3</v>
      </c>
      <c r="DA31" s="688"/>
      <c r="DB31" s="688"/>
      <c r="DC31" s="693"/>
      <c r="DD31" s="667">
        <v>37560</v>
      </c>
      <c r="DE31" s="691"/>
      <c r="DF31" s="691"/>
      <c r="DG31" s="691"/>
      <c r="DH31" s="691"/>
      <c r="DI31" s="691"/>
      <c r="DJ31" s="691"/>
      <c r="DK31" s="692"/>
      <c r="DL31" s="667">
        <v>37560</v>
      </c>
      <c r="DM31" s="691"/>
      <c r="DN31" s="691"/>
      <c r="DO31" s="691"/>
      <c r="DP31" s="691"/>
      <c r="DQ31" s="691"/>
      <c r="DR31" s="691"/>
      <c r="DS31" s="691"/>
      <c r="DT31" s="691"/>
      <c r="DU31" s="691"/>
      <c r="DV31" s="692"/>
      <c r="DW31" s="663">
        <v>0.5</v>
      </c>
      <c r="DX31" s="688"/>
      <c r="DY31" s="688"/>
      <c r="DZ31" s="688"/>
      <c r="EA31" s="688"/>
      <c r="EB31" s="688"/>
      <c r="EC31" s="689"/>
    </row>
    <row r="32" spans="2:133" ht="11.25" customHeight="1" x14ac:dyDescent="0.2">
      <c r="B32" s="655" t="s">
        <v>300</v>
      </c>
      <c r="C32" s="656"/>
      <c r="D32" s="656"/>
      <c r="E32" s="656"/>
      <c r="F32" s="656"/>
      <c r="G32" s="656"/>
      <c r="H32" s="656"/>
      <c r="I32" s="656"/>
      <c r="J32" s="656"/>
      <c r="K32" s="656"/>
      <c r="L32" s="656"/>
      <c r="M32" s="656"/>
      <c r="N32" s="656"/>
      <c r="O32" s="656"/>
      <c r="P32" s="656"/>
      <c r="Q32" s="657"/>
      <c r="R32" s="658">
        <v>1192873</v>
      </c>
      <c r="S32" s="659"/>
      <c r="T32" s="659"/>
      <c r="U32" s="659"/>
      <c r="V32" s="659"/>
      <c r="W32" s="659"/>
      <c r="X32" s="659"/>
      <c r="Y32" s="660"/>
      <c r="Z32" s="661">
        <v>8.6999999999999993</v>
      </c>
      <c r="AA32" s="661"/>
      <c r="AB32" s="661"/>
      <c r="AC32" s="661"/>
      <c r="AD32" s="662" t="s">
        <v>122</v>
      </c>
      <c r="AE32" s="662"/>
      <c r="AF32" s="662"/>
      <c r="AG32" s="662"/>
      <c r="AH32" s="662"/>
      <c r="AI32" s="662"/>
      <c r="AJ32" s="662"/>
      <c r="AK32" s="662"/>
      <c r="AL32" s="663" t="s">
        <v>122</v>
      </c>
      <c r="AM32" s="664"/>
      <c r="AN32" s="664"/>
      <c r="AO32" s="665"/>
      <c r="AP32" s="708"/>
      <c r="AQ32" s="709"/>
      <c r="AR32" s="709"/>
      <c r="AS32" s="709"/>
      <c r="AT32" s="713"/>
      <c r="AU32" s="196" t="s">
        <v>301</v>
      </c>
      <c r="AX32" s="655" t="s">
        <v>302</v>
      </c>
      <c r="AY32" s="656"/>
      <c r="AZ32" s="656"/>
      <c r="BA32" s="656"/>
      <c r="BB32" s="656"/>
      <c r="BC32" s="656"/>
      <c r="BD32" s="656"/>
      <c r="BE32" s="656"/>
      <c r="BF32" s="657"/>
      <c r="BG32" s="715">
        <v>99.8</v>
      </c>
      <c r="BH32" s="691"/>
      <c r="BI32" s="691"/>
      <c r="BJ32" s="691"/>
      <c r="BK32" s="691"/>
      <c r="BL32" s="691"/>
      <c r="BM32" s="664">
        <v>99.5</v>
      </c>
      <c r="BN32" s="691"/>
      <c r="BO32" s="691"/>
      <c r="BP32" s="691"/>
      <c r="BQ32" s="704"/>
      <c r="BR32" s="715">
        <v>99.6</v>
      </c>
      <c r="BS32" s="691"/>
      <c r="BT32" s="691"/>
      <c r="BU32" s="691"/>
      <c r="BV32" s="691"/>
      <c r="BW32" s="691"/>
      <c r="BX32" s="664">
        <v>99</v>
      </c>
      <c r="BY32" s="691"/>
      <c r="BZ32" s="691"/>
      <c r="CA32" s="691"/>
      <c r="CB32" s="704"/>
      <c r="CD32" s="700"/>
      <c r="CE32" s="701"/>
      <c r="CF32" s="655" t="s">
        <v>303</v>
      </c>
      <c r="CG32" s="656"/>
      <c r="CH32" s="656"/>
      <c r="CI32" s="656"/>
      <c r="CJ32" s="656"/>
      <c r="CK32" s="656"/>
      <c r="CL32" s="656"/>
      <c r="CM32" s="656"/>
      <c r="CN32" s="656"/>
      <c r="CO32" s="656"/>
      <c r="CP32" s="656"/>
      <c r="CQ32" s="657"/>
      <c r="CR32" s="658">
        <v>210</v>
      </c>
      <c r="CS32" s="659"/>
      <c r="CT32" s="659"/>
      <c r="CU32" s="659"/>
      <c r="CV32" s="659"/>
      <c r="CW32" s="659"/>
      <c r="CX32" s="659"/>
      <c r="CY32" s="660"/>
      <c r="CZ32" s="663">
        <v>0</v>
      </c>
      <c r="DA32" s="688"/>
      <c r="DB32" s="688"/>
      <c r="DC32" s="693"/>
      <c r="DD32" s="667">
        <v>210</v>
      </c>
      <c r="DE32" s="659"/>
      <c r="DF32" s="659"/>
      <c r="DG32" s="659"/>
      <c r="DH32" s="659"/>
      <c r="DI32" s="659"/>
      <c r="DJ32" s="659"/>
      <c r="DK32" s="660"/>
      <c r="DL32" s="667">
        <v>210</v>
      </c>
      <c r="DM32" s="659"/>
      <c r="DN32" s="659"/>
      <c r="DO32" s="659"/>
      <c r="DP32" s="659"/>
      <c r="DQ32" s="659"/>
      <c r="DR32" s="659"/>
      <c r="DS32" s="659"/>
      <c r="DT32" s="659"/>
      <c r="DU32" s="659"/>
      <c r="DV32" s="660"/>
      <c r="DW32" s="663">
        <v>0</v>
      </c>
      <c r="DX32" s="688"/>
      <c r="DY32" s="688"/>
      <c r="DZ32" s="688"/>
      <c r="EA32" s="688"/>
      <c r="EB32" s="688"/>
      <c r="EC32" s="689"/>
    </row>
    <row r="33" spans="2:133" ht="11.25" customHeight="1" x14ac:dyDescent="0.2">
      <c r="B33" s="655" t="s">
        <v>304</v>
      </c>
      <c r="C33" s="656"/>
      <c r="D33" s="656"/>
      <c r="E33" s="656"/>
      <c r="F33" s="656"/>
      <c r="G33" s="656"/>
      <c r="H33" s="656"/>
      <c r="I33" s="656"/>
      <c r="J33" s="656"/>
      <c r="K33" s="656"/>
      <c r="L33" s="656"/>
      <c r="M33" s="656"/>
      <c r="N33" s="656"/>
      <c r="O33" s="656"/>
      <c r="P33" s="656"/>
      <c r="Q33" s="657"/>
      <c r="R33" s="658">
        <v>10479</v>
      </c>
      <c r="S33" s="659"/>
      <c r="T33" s="659"/>
      <c r="U33" s="659"/>
      <c r="V33" s="659"/>
      <c r="W33" s="659"/>
      <c r="X33" s="659"/>
      <c r="Y33" s="660"/>
      <c r="Z33" s="661">
        <v>0.1</v>
      </c>
      <c r="AA33" s="661"/>
      <c r="AB33" s="661"/>
      <c r="AC33" s="661"/>
      <c r="AD33" s="662">
        <v>43</v>
      </c>
      <c r="AE33" s="662"/>
      <c r="AF33" s="662"/>
      <c r="AG33" s="662"/>
      <c r="AH33" s="662"/>
      <c r="AI33" s="662"/>
      <c r="AJ33" s="662"/>
      <c r="AK33" s="662"/>
      <c r="AL33" s="663">
        <v>0</v>
      </c>
      <c r="AM33" s="664"/>
      <c r="AN33" s="664"/>
      <c r="AO33" s="665"/>
      <c r="AP33" s="710"/>
      <c r="AQ33" s="711"/>
      <c r="AR33" s="711"/>
      <c r="AS33" s="711"/>
      <c r="AT33" s="714"/>
      <c r="AU33" s="201"/>
      <c r="AV33" s="201"/>
      <c r="AW33" s="201"/>
      <c r="AX33" s="679" t="s">
        <v>305</v>
      </c>
      <c r="AY33" s="680"/>
      <c r="AZ33" s="680"/>
      <c r="BA33" s="680"/>
      <c r="BB33" s="680"/>
      <c r="BC33" s="680"/>
      <c r="BD33" s="680"/>
      <c r="BE33" s="680"/>
      <c r="BF33" s="681"/>
      <c r="BG33" s="716">
        <v>99.1</v>
      </c>
      <c r="BH33" s="717"/>
      <c r="BI33" s="717"/>
      <c r="BJ33" s="717"/>
      <c r="BK33" s="717"/>
      <c r="BL33" s="717"/>
      <c r="BM33" s="718">
        <v>98.2</v>
      </c>
      <c r="BN33" s="717"/>
      <c r="BO33" s="717"/>
      <c r="BP33" s="717"/>
      <c r="BQ33" s="719"/>
      <c r="BR33" s="716">
        <v>99.2</v>
      </c>
      <c r="BS33" s="717"/>
      <c r="BT33" s="717"/>
      <c r="BU33" s="717"/>
      <c r="BV33" s="717"/>
      <c r="BW33" s="717"/>
      <c r="BX33" s="718">
        <v>96.8</v>
      </c>
      <c r="BY33" s="717"/>
      <c r="BZ33" s="717"/>
      <c r="CA33" s="717"/>
      <c r="CB33" s="719"/>
      <c r="CD33" s="655" t="s">
        <v>306</v>
      </c>
      <c r="CE33" s="656"/>
      <c r="CF33" s="656"/>
      <c r="CG33" s="656"/>
      <c r="CH33" s="656"/>
      <c r="CI33" s="656"/>
      <c r="CJ33" s="656"/>
      <c r="CK33" s="656"/>
      <c r="CL33" s="656"/>
      <c r="CM33" s="656"/>
      <c r="CN33" s="656"/>
      <c r="CO33" s="656"/>
      <c r="CP33" s="656"/>
      <c r="CQ33" s="657"/>
      <c r="CR33" s="658">
        <v>6480080</v>
      </c>
      <c r="CS33" s="691"/>
      <c r="CT33" s="691"/>
      <c r="CU33" s="691"/>
      <c r="CV33" s="691"/>
      <c r="CW33" s="691"/>
      <c r="CX33" s="691"/>
      <c r="CY33" s="692"/>
      <c r="CZ33" s="663">
        <v>50.5</v>
      </c>
      <c r="DA33" s="688"/>
      <c r="DB33" s="688"/>
      <c r="DC33" s="693"/>
      <c r="DD33" s="667">
        <v>5183332</v>
      </c>
      <c r="DE33" s="691"/>
      <c r="DF33" s="691"/>
      <c r="DG33" s="691"/>
      <c r="DH33" s="691"/>
      <c r="DI33" s="691"/>
      <c r="DJ33" s="691"/>
      <c r="DK33" s="692"/>
      <c r="DL33" s="667">
        <v>3549684</v>
      </c>
      <c r="DM33" s="691"/>
      <c r="DN33" s="691"/>
      <c r="DO33" s="691"/>
      <c r="DP33" s="691"/>
      <c r="DQ33" s="691"/>
      <c r="DR33" s="691"/>
      <c r="DS33" s="691"/>
      <c r="DT33" s="691"/>
      <c r="DU33" s="691"/>
      <c r="DV33" s="692"/>
      <c r="DW33" s="663">
        <v>47</v>
      </c>
      <c r="DX33" s="688"/>
      <c r="DY33" s="688"/>
      <c r="DZ33" s="688"/>
      <c r="EA33" s="688"/>
      <c r="EB33" s="688"/>
      <c r="EC33" s="689"/>
    </row>
    <row r="34" spans="2:133" ht="11.25" customHeight="1" x14ac:dyDescent="0.2">
      <c r="B34" s="655" t="s">
        <v>307</v>
      </c>
      <c r="C34" s="656"/>
      <c r="D34" s="656"/>
      <c r="E34" s="656"/>
      <c r="F34" s="656"/>
      <c r="G34" s="656"/>
      <c r="H34" s="656"/>
      <c r="I34" s="656"/>
      <c r="J34" s="656"/>
      <c r="K34" s="656"/>
      <c r="L34" s="656"/>
      <c r="M34" s="656"/>
      <c r="N34" s="656"/>
      <c r="O34" s="656"/>
      <c r="P34" s="656"/>
      <c r="Q34" s="657"/>
      <c r="R34" s="658">
        <v>41617</v>
      </c>
      <c r="S34" s="659"/>
      <c r="T34" s="659"/>
      <c r="U34" s="659"/>
      <c r="V34" s="659"/>
      <c r="W34" s="659"/>
      <c r="X34" s="659"/>
      <c r="Y34" s="660"/>
      <c r="Z34" s="661">
        <v>0.3</v>
      </c>
      <c r="AA34" s="661"/>
      <c r="AB34" s="661"/>
      <c r="AC34" s="661"/>
      <c r="AD34" s="662" t="s">
        <v>122</v>
      </c>
      <c r="AE34" s="662"/>
      <c r="AF34" s="662"/>
      <c r="AG34" s="662"/>
      <c r="AH34" s="662"/>
      <c r="AI34" s="662"/>
      <c r="AJ34" s="662"/>
      <c r="AK34" s="662"/>
      <c r="AL34" s="663" t="s">
        <v>122</v>
      </c>
      <c r="AM34" s="664"/>
      <c r="AN34" s="664"/>
      <c r="AO34" s="665"/>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55" t="s">
        <v>308</v>
      </c>
      <c r="CE34" s="656"/>
      <c r="CF34" s="656"/>
      <c r="CG34" s="656"/>
      <c r="CH34" s="656"/>
      <c r="CI34" s="656"/>
      <c r="CJ34" s="656"/>
      <c r="CK34" s="656"/>
      <c r="CL34" s="656"/>
      <c r="CM34" s="656"/>
      <c r="CN34" s="656"/>
      <c r="CO34" s="656"/>
      <c r="CP34" s="656"/>
      <c r="CQ34" s="657"/>
      <c r="CR34" s="658">
        <v>2401349</v>
      </c>
      <c r="CS34" s="659"/>
      <c r="CT34" s="659"/>
      <c r="CU34" s="659"/>
      <c r="CV34" s="659"/>
      <c r="CW34" s="659"/>
      <c r="CX34" s="659"/>
      <c r="CY34" s="660"/>
      <c r="CZ34" s="663">
        <v>18.7</v>
      </c>
      <c r="DA34" s="688"/>
      <c r="DB34" s="688"/>
      <c r="DC34" s="693"/>
      <c r="DD34" s="667">
        <v>1715756</v>
      </c>
      <c r="DE34" s="659"/>
      <c r="DF34" s="659"/>
      <c r="DG34" s="659"/>
      <c r="DH34" s="659"/>
      <c r="DI34" s="659"/>
      <c r="DJ34" s="659"/>
      <c r="DK34" s="660"/>
      <c r="DL34" s="667">
        <v>1501460</v>
      </c>
      <c r="DM34" s="659"/>
      <c r="DN34" s="659"/>
      <c r="DO34" s="659"/>
      <c r="DP34" s="659"/>
      <c r="DQ34" s="659"/>
      <c r="DR34" s="659"/>
      <c r="DS34" s="659"/>
      <c r="DT34" s="659"/>
      <c r="DU34" s="659"/>
      <c r="DV34" s="660"/>
      <c r="DW34" s="663">
        <v>19.899999999999999</v>
      </c>
      <c r="DX34" s="688"/>
      <c r="DY34" s="688"/>
      <c r="DZ34" s="688"/>
      <c r="EA34" s="688"/>
      <c r="EB34" s="688"/>
      <c r="EC34" s="689"/>
    </row>
    <row r="35" spans="2:133" ht="11.25" customHeight="1" x14ac:dyDescent="0.2">
      <c r="B35" s="655" t="s">
        <v>309</v>
      </c>
      <c r="C35" s="656"/>
      <c r="D35" s="656"/>
      <c r="E35" s="656"/>
      <c r="F35" s="656"/>
      <c r="G35" s="656"/>
      <c r="H35" s="656"/>
      <c r="I35" s="656"/>
      <c r="J35" s="656"/>
      <c r="K35" s="656"/>
      <c r="L35" s="656"/>
      <c r="M35" s="656"/>
      <c r="N35" s="656"/>
      <c r="O35" s="656"/>
      <c r="P35" s="656"/>
      <c r="Q35" s="657"/>
      <c r="R35" s="658">
        <v>779114</v>
      </c>
      <c r="S35" s="659"/>
      <c r="T35" s="659"/>
      <c r="U35" s="659"/>
      <c r="V35" s="659"/>
      <c r="W35" s="659"/>
      <c r="X35" s="659"/>
      <c r="Y35" s="660"/>
      <c r="Z35" s="661">
        <v>5.7</v>
      </c>
      <c r="AA35" s="661"/>
      <c r="AB35" s="661"/>
      <c r="AC35" s="661"/>
      <c r="AD35" s="662" t="s">
        <v>122</v>
      </c>
      <c r="AE35" s="662"/>
      <c r="AF35" s="662"/>
      <c r="AG35" s="662"/>
      <c r="AH35" s="662"/>
      <c r="AI35" s="662"/>
      <c r="AJ35" s="662"/>
      <c r="AK35" s="662"/>
      <c r="AL35" s="663" t="s">
        <v>122</v>
      </c>
      <c r="AM35" s="664"/>
      <c r="AN35" s="664"/>
      <c r="AO35" s="665"/>
      <c r="AP35" s="206"/>
      <c r="AQ35" s="640" t="s">
        <v>310</v>
      </c>
      <c r="AR35" s="641"/>
      <c r="AS35" s="641"/>
      <c r="AT35" s="641"/>
      <c r="AU35" s="641"/>
      <c r="AV35" s="641"/>
      <c r="AW35" s="641"/>
      <c r="AX35" s="641"/>
      <c r="AY35" s="641"/>
      <c r="AZ35" s="641"/>
      <c r="BA35" s="641"/>
      <c r="BB35" s="641"/>
      <c r="BC35" s="641"/>
      <c r="BD35" s="641"/>
      <c r="BE35" s="641"/>
      <c r="BF35" s="642"/>
      <c r="BG35" s="640" t="s">
        <v>311</v>
      </c>
      <c r="BH35" s="641"/>
      <c r="BI35" s="641"/>
      <c r="BJ35" s="641"/>
      <c r="BK35" s="641"/>
      <c r="BL35" s="641"/>
      <c r="BM35" s="641"/>
      <c r="BN35" s="641"/>
      <c r="BO35" s="641"/>
      <c r="BP35" s="641"/>
      <c r="BQ35" s="641"/>
      <c r="BR35" s="641"/>
      <c r="BS35" s="641"/>
      <c r="BT35" s="641"/>
      <c r="BU35" s="641"/>
      <c r="BV35" s="641"/>
      <c r="BW35" s="641"/>
      <c r="BX35" s="641"/>
      <c r="BY35" s="641"/>
      <c r="BZ35" s="641"/>
      <c r="CA35" s="641"/>
      <c r="CB35" s="642"/>
      <c r="CD35" s="655" t="s">
        <v>312</v>
      </c>
      <c r="CE35" s="656"/>
      <c r="CF35" s="656"/>
      <c r="CG35" s="656"/>
      <c r="CH35" s="656"/>
      <c r="CI35" s="656"/>
      <c r="CJ35" s="656"/>
      <c r="CK35" s="656"/>
      <c r="CL35" s="656"/>
      <c r="CM35" s="656"/>
      <c r="CN35" s="656"/>
      <c r="CO35" s="656"/>
      <c r="CP35" s="656"/>
      <c r="CQ35" s="657"/>
      <c r="CR35" s="658">
        <v>315885</v>
      </c>
      <c r="CS35" s="691"/>
      <c r="CT35" s="691"/>
      <c r="CU35" s="691"/>
      <c r="CV35" s="691"/>
      <c r="CW35" s="691"/>
      <c r="CX35" s="691"/>
      <c r="CY35" s="692"/>
      <c r="CZ35" s="663">
        <v>2.5</v>
      </c>
      <c r="DA35" s="688"/>
      <c r="DB35" s="688"/>
      <c r="DC35" s="693"/>
      <c r="DD35" s="667">
        <v>253954</v>
      </c>
      <c r="DE35" s="691"/>
      <c r="DF35" s="691"/>
      <c r="DG35" s="691"/>
      <c r="DH35" s="691"/>
      <c r="DI35" s="691"/>
      <c r="DJ35" s="691"/>
      <c r="DK35" s="692"/>
      <c r="DL35" s="667">
        <v>124038</v>
      </c>
      <c r="DM35" s="691"/>
      <c r="DN35" s="691"/>
      <c r="DO35" s="691"/>
      <c r="DP35" s="691"/>
      <c r="DQ35" s="691"/>
      <c r="DR35" s="691"/>
      <c r="DS35" s="691"/>
      <c r="DT35" s="691"/>
      <c r="DU35" s="691"/>
      <c r="DV35" s="692"/>
      <c r="DW35" s="663">
        <v>1.6</v>
      </c>
      <c r="DX35" s="688"/>
      <c r="DY35" s="688"/>
      <c r="DZ35" s="688"/>
      <c r="EA35" s="688"/>
      <c r="EB35" s="688"/>
      <c r="EC35" s="689"/>
    </row>
    <row r="36" spans="2:133" ht="11.25" customHeight="1" x14ac:dyDescent="0.2">
      <c r="B36" s="655" t="s">
        <v>313</v>
      </c>
      <c r="C36" s="656"/>
      <c r="D36" s="656"/>
      <c r="E36" s="656"/>
      <c r="F36" s="656"/>
      <c r="G36" s="656"/>
      <c r="H36" s="656"/>
      <c r="I36" s="656"/>
      <c r="J36" s="656"/>
      <c r="K36" s="656"/>
      <c r="L36" s="656"/>
      <c r="M36" s="656"/>
      <c r="N36" s="656"/>
      <c r="O36" s="656"/>
      <c r="P36" s="656"/>
      <c r="Q36" s="657"/>
      <c r="R36" s="658">
        <v>883202</v>
      </c>
      <c r="S36" s="659"/>
      <c r="T36" s="659"/>
      <c r="U36" s="659"/>
      <c r="V36" s="659"/>
      <c r="W36" s="659"/>
      <c r="X36" s="659"/>
      <c r="Y36" s="660"/>
      <c r="Z36" s="661">
        <v>6.4</v>
      </c>
      <c r="AA36" s="661"/>
      <c r="AB36" s="661"/>
      <c r="AC36" s="661"/>
      <c r="AD36" s="662" t="s">
        <v>122</v>
      </c>
      <c r="AE36" s="662"/>
      <c r="AF36" s="662"/>
      <c r="AG36" s="662"/>
      <c r="AH36" s="662"/>
      <c r="AI36" s="662"/>
      <c r="AJ36" s="662"/>
      <c r="AK36" s="662"/>
      <c r="AL36" s="663" t="s">
        <v>122</v>
      </c>
      <c r="AM36" s="664"/>
      <c r="AN36" s="664"/>
      <c r="AO36" s="665"/>
      <c r="AP36" s="206"/>
      <c r="AQ36" s="724" t="s">
        <v>314</v>
      </c>
      <c r="AR36" s="725"/>
      <c r="AS36" s="725"/>
      <c r="AT36" s="725"/>
      <c r="AU36" s="725"/>
      <c r="AV36" s="725"/>
      <c r="AW36" s="725"/>
      <c r="AX36" s="725"/>
      <c r="AY36" s="726"/>
      <c r="AZ36" s="647">
        <v>1319921</v>
      </c>
      <c r="BA36" s="648"/>
      <c r="BB36" s="648"/>
      <c r="BC36" s="648"/>
      <c r="BD36" s="648"/>
      <c r="BE36" s="648"/>
      <c r="BF36" s="720"/>
      <c r="BG36" s="644" t="s">
        <v>315</v>
      </c>
      <c r="BH36" s="645"/>
      <c r="BI36" s="645"/>
      <c r="BJ36" s="645"/>
      <c r="BK36" s="645"/>
      <c r="BL36" s="645"/>
      <c r="BM36" s="645"/>
      <c r="BN36" s="645"/>
      <c r="BO36" s="645"/>
      <c r="BP36" s="645"/>
      <c r="BQ36" s="645"/>
      <c r="BR36" s="645"/>
      <c r="BS36" s="645"/>
      <c r="BT36" s="645"/>
      <c r="BU36" s="646"/>
      <c r="BV36" s="647">
        <v>133767</v>
      </c>
      <c r="BW36" s="648"/>
      <c r="BX36" s="648"/>
      <c r="BY36" s="648"/>
      <c r="BZ36" s="648"/>
      <c r="CA36" s="648"/>
      <c r="CB36" s="720"/>
      <c r="CD36" s="655" t="s">
        <v>316</v>
      </c>
      <c r="CE36" s="656"/>
      <c r="CF36" s="656"/>
      <c r="CG36" s="656"/>
      <c r="CH36" s="656"/>
      <c r="CI36" s="656"/>
      <c r="CJ36" s="656"/>
      <c r="CK36" s="656"/>
      <c r="CL36" s="656"/>
      <c r="CM36" s="656"/>
      <c r="CN36" s="656"/>
      <c r="CO36" s="656"/>
      <c r="CP36" s="656"/>
      <c r="CQ36" s="657"/>
      <c r="CR36" s="658">
        <v>1817818</v>
      </c>
      <c r="CS36" s="659"/>
      <c r="CT36" s="659"/>
      <c r="CU36" s="659"/>
      <c r="CV36" s="659"/>
      <c r="CW36" s="659"/>
      <c r="CX36" s="659"/>
      <c r="CY36" s="660"/>
      <c r="CZ36" s="663">
        <v>14.2</v>
      </c>
      <c r="DA36" s="688"/>
      <c r="DB36" s="688"/>
      <c r="DC36" s="693"/>
      <c r="DD36" s="667">
        <v>1572425</v>
      </c>
      <c r="DE36" s="659"/>
      <c r="DF36" s="659"/>
      <c r="DG36" s="659"/>
      <c r="DH36" s="659"/>
      <c r="DI36" s="659"/>
      <c r="DJ36" s="659"/>
      <c r="DK36" s="660"/>
      <c r="DL36" s="667">
        <v>1075858</v>
      </c>
      <c r="DM36" s="659"/>
      <c r="DN36" s="659"/>
      <c r="DO36" s="659"/>
      <c r="DP36" s="659"/>
      <c r="DQ36" s="659"/>
      <c r="DR36" s="659"/>
      <c r="DS36" s="659"/>
      <c r="DT36" s="659"/>
      <c r="DU36" s="659"/>
      <c r="DV36" s="660"/>
      <c r="DW36" s="663">
        <v>14.3</v>
      </c>
      <c r="DX36" s="688"/>
      <c r="DY36" s="688"/>
      <c r="DZ36" s="688"/>
      <c r="EA36" s="688"/>
      <c r="EB36" s="688"/>
      <c r="EC36" s="689"/>
    </row>
    <row r="37" spans="2:133" ht="11.25" customHeight="1" x14ac:dyDescent="0.2">
      <c r="B37" s="655" t="s">
        <v>317</v>
      </c>
      <c r="C37" s="656"/>
      <c r="D37" s="656"/>
      <c r="E37" s="656"/>
      <c r="F37" s="656"/>
      <c r="G37" s="656"/>
      <c r="H37" s="656"/>
      <c r="I37" s="656"/>
      <c r="J37" s="656"/>
      <c r="K37" s="656"/>
      <c r="L37" s="656"/>
      <c r="M37" s="656"/>
      <c r="N37" s="656"/>
      <c r="O37" s="656"/>
      <c r="P37" s="656"/>
      <c r="Q37" s="657"/>
      <c r="R37" s="658">
        <v>355284</v>
      </c>
      <c r="S37" s="659"/>
      <c r="T37" s="659"/>
      <c r="U37" s="659"/>
      <c r="V37" s="659"/>
      <c r="W37" s="659"/>
      <c r="X37" s="659"/>
      <c r="Y37" s="660"/>
      <c r="Z37" s="661">
        <v>2.6</v>
      </c>
      <c r="AA37" s="661"/>
      <c r="AB37" s="661"/>
      <c r="AC37" s="661"/>
      <c r="AD37" s="662">
        <v>1604</v>
      </c>
      <c r="AE37" s="662"/>
      <c r="AF37" s="662"/>
      <c r="AG37" s="662"/>
      <c r="AH37" s="662"/>
      <c r="AI37" s="662"/>
      <c r="AJ37" s="662"/>
      <c r="AK37" s="662"/>
      <c r="AL37" s="663">
        <v>0</v>
      </c>
      <c r="AM37" s="664"/>
      <c r="AN37" s="664"/>
      <c r="AO37" s="665"/>
      <c r="AQ37" s="721" t="s">
        <v>318</v>
      </c>
      <c r="AR37" s="722"/>
      <c r="AS37" s="722"/>
      <c r="AT37" s="722"/>
      <c r="AU37" s="722"/>
      <c r="AV37" s="722"/>
      <c r="AW37" s="722"/>
      <c r="AX37" s="722"/>
      <c r="AY37" s="723"/>
      <c r="AZ37" s="658">
        <v>270199</v>
      </c>
      <c r="BA37" s="659"/>
      <c r="BB37" s="659"/>
      <c r="BC37" s="659"/>
      <c r="BD37" s="691"/>
      <c r="BE37" s="691"/>
      <c r="BF37" s="704"/>
      <c r="BG37" s="655" t="s">
        <v>319</v>
      </c>
      <c r="BH37" s="656"/>
      <c r="BI37" s="656"/>
      <c r="BJ37" s="656"/>
      <c r="BK37" s="656"/>
      <c r="BL37" s="656"/>
      <c r="BM37" s="656"/>
      <c r="BN37" s="656"/>
      <c r="BO37" s="656"/>
      <c r="BP37" s="656"/>
      <c r="BQ37" s="656"/>
      <c r="BR37" s="656"/>
      <c r="BS37" s="656"/>
      <c r="BT37" s="656"/>
      <c r="BU37" s="657"/>
      <c r="BV37" s="658">
        <v>96318</v>
      </c>
      <c r="BW37" s="659"/>
      <c r="BX37" s="659"/>
      <c r="BY37" s="659"/>
      <c r="BZ37" s="659"/>
      <c r="CA37" s="659"/>
      <c r="CB37" s="668"/>
      <c r="CD37" s="655" t="s">
        <v>320</v>
      </c>
      <c r="CE37" s="656"/>
      <c r="CF37" s="656"/>
      <c r="CG37" s="656"/>
      <c r="CH37" s="656"/>
      <c r="CI37" s="656"/>
      <c r="CJ37" s="656"/>
      <c r="CK37" s="656"/>
      <c r="CL37" s="656"/>
      <c r="CM37" s="656"/>
      <c r="CN37" s="656"/>
      <c r="CO37" s="656"/>
      <c r="CP37" s="656"/>
      <c r="CQ37" s="657"/>
      <c r="CR37" s="658">
        <v>604574</v>
      </c>
      <c r="CS37" s="691"/>
      <c r="CT37" s="691"/>
      <c r="CU37" s="691"/>
      <c r="CV37" s="691"/>
      <c r="CW37" s="691"/>
      <c r="CX37" s="691"/>
      <c r="CY37" s="692"/>
      <c r="CZ37" s="663">
        <v>4.7</v>
      </c>
      <c r="DA37" s="688"/>
      <c r="DB37" s="688"/>
      <c r="DC37" s="693"/>
      <c r="DD37" s="667">
        <v>604574</v>
      </c>
      <c r="DE37" s="691"/>
      <c r="DF37" s="691"/>
      <c r="DG37" s="691"/>
      <c r="DH37" s="691"/>
      <c r="DI37" s="691"/>
      <c r="DJ37" s="691"/>
      <c r="DK37" s="692"/>
      <c r="DL37" s="667">
        <v>560706</v>
      </c>
      <c r="DM37" s="691"/>
      <c r="DN37" s="691"/>
      <c r="DO37" s="691"/>
      <c r="DP37" s="691"/>
      <c r="DQ37" s="691"/>
      <c r="DR37" s="691"/>
      <c r="DS37" s="691"/>
      <c r="DT37" s="691"/>
      <c r="DU37" s="691"/>
      <c r="DV37" s="692"/>
      <c r="DW37" s="663">
        <v>7.4</v>
      </c>
      <c r="DX37" s="688"/>
      <c r="DY37" s="688"/>
      <c r="DZ37" s="688"/>
      <c r="EA37" s="688"/>
      <c r="EB37" s="688"/>
      <c r="EC37" s="689"/>
    </row>
    <row r="38" spans="2:133" ht="11.25" customHeight="1" x14ac:dyDescent="0.2">
      <c r="B38" s="655" t="s">
        <v>321</v>
      </c>
      <c r="C38" s="656"/>
      <c r="D38" s="656"/>
      <c r="E38" s="656"/>
      <c r="F38" s="656"/>
      <c r="G38" s="656"/>
      <c r="H38" s="656"/>
      <c r="I38" s="656"/>
      <c r="J38" s="656"/>
      <c r="K38" s="656"/>
      <c r="L38" s="656"/>
      <c r="M38" s="656"/>
      <c r="N38" s="656"/>
      <c r="O38" s="656"/>
      <c r="P38" s="656"/>
      <c r="Q38" s="657"/>
      <c r="R38" s="658">
        <v>1440000</v>
      </c>
      <c r="S38" s="659"/>
      <c r="T38" s="659"/>
      <c r="U38" s="659"/>
      <c r="V38" s="659"/>
      <c r="W38" s="659"/>
      <c r="X38" s="659"/>
      <c r="Y38" s="660"/>
      <c r="Z38" s="661">
        <v>10.5</v>
      </c>
      <c r="AA38" s="661"/>
      <c r="AB38" s="661"/>
      <c r="AC38" s="661"/>
      <c r="AD38" s="662" t="s">
        <v>122</v>
      </c>
      <c r="AE38" s="662"/>
      <c r="AF38" s="662"/>
      <c r="AG38" s="662"/>
      <c r="AH38" s="662"/>
      <c r="AI38" s="662"/>
      <c r="AJ38" s="662"/>
      <c r="AK38" s="662"/>
      <c r="AL38" s="663" t="s">
        <v>122</v>
      </c>
      <c r="AM38" s="664"/>
      <c r="AN38" s="664"/>
      <c r="AO38" s="665"/>
      <c r="AQ38" s="721" t="s">
        <v>322</v>
      </c>
      <c r="AR38" s="722"/>
      <c r="AS38" s="722"/>
      <c r="AT38" s="722"/>
      <c r="AU38" s="722"/>
      <c r="AV38" s="722"/>
      <c r="AW38" s="722"/>
      <c r="AX38" s="722"/>
      <c r="AY38" s="723"/>
      <c r="AZ38" s="658">
        <v>36999</v>
      </c>
      <c r="BA38" s="659"/>
      <c r="BB38" s="659"/>
      <c r="BC38" s="659"/>
      <c r="BD38" s="691"/>
      <c r="BE38" s="691"/>
      <c r="BF38" s="704"/>
      <c r="BG38" s="655" t="s">
        <v>323</v>
      </c>
      <c r="BH38" s="656"/>
      <c r="BI38" s="656"/>
      <c r="BJ38" s="656"/>
      <c r="BK38" s="656"/>
      <c r="BL38" s="656"/>
      <c r="BM38" s="656"/>
      <c r="BN38" s="656"/>
      <c r="BO38" s="656"/>
      <c r="BP38" s="656"/>
      <c r="BQ38" s="656"/>
      <c r="BR38" s="656"/>
      <c r="BS38" s="656"/>
      <c r="BT38" s="656"/>
      <c r="BU38" s="657"/>
      <c r="BV38" s="658">
        <v>2759</v>
      </c>
      <c r="BW38" s="659"/>
      <c r="BX38" s="659"/>
      <c r="BY38" s="659"/>
      <c r="BZ38" s="659"/>
      <c r="CA38" s="659"/>
      <c r="CB38" s="668"/>
      <c r="CD38" s="655" t="s">
        <v>324</v>
      </c>
      <c r="CE38" s="656"/>
      <c r="CF38" s="656"/>
      <c r="CG38" s="656"/>
      <c r="CH38" s="656"/>
      <c r="CI38" s="656"/>
      <c r="CJ38" s="656"/>
      <c r="CK38" s="656"/>
      <c r="CL38" s="656"/>
      <c r="CM38" s="656"/>
      <c r="CN38" s="656"/>
      <c r="CO38" s="656"/>
      <c r="CP38" s="656"/>
      <c r="CQ38" s="657"/>
      <c r="CR38" s="658">
        <v>1012723</v>
      </c>
      <c r="CS38" s="659"/>
      <c r="CT38" s="659"/>
      <c r="CU38" s="659"/>
      <c r="CV38" s="659"/>
      <c r="CW38" s="659"/>
      <c r="CX38" s="659"/>
      <c r="CY38" s="660"/>
      <c r="CZ38" s="663">
        <v>7.9</v>
      </c>
      <c r="DA38" s="688"/>
      <c r="DB38" s="688"/>
      <c r="DC38" s="693"/>
      <c r="DD38" s="667">
        <v>845228</v>
      </c>
      <c r="DE38" s="659"/>
      <c r="DF38" s="659"/>
      <c r="DG38" s="659"/>
      <c r="DH38" s="659"/>
      <c r="DI38" s="659"/>
      <c r="DJ38" s="659"/>
      <c r="DK38" s="660"/>
      <c r="DL38" s="667">
        <v>845195</v>
      </c>
      <c r="DM38" s="659"/>
      <c r="DN38" s="659"/>
      <c r="DO38" s="659"/>
      <c r="DP38" s="659"/>
      <c r="DQ38" s="659"/>
      <c r="DR38" s="659"/>
      <c r="DS38" s="659"/>
      <c r="DT38" s="659"/>
      <c r="DU38" s="659"/>
      <c r="DV38" s="660"/>
      <c r="DW38" s="663">
        <v>11.2</v>
      </c>
      <c r="DX38" s="688"/>
      <c r="DY38" s="688"/>
      <c r="DZ38" s="688"/>
      <c r="EA38" s="688"/>
      <c r="EB38" s="688"/>
      <c r="EC38" s="689"/>
    </row>
    <row r="39" spans="2:133" ht="11.25" customHeight="1" x14ac:dyDescent="0.2">
      <c r="B39" s="655" t="s">
        <v>325</v>
      </c>
      <c r="C39" s="656"/>
      <c r="D39" s="656"/>
      <c r="E39" s="656"/>
      <c r="F39" s="656"/>
      <c r="G39" s="656"/>
      <c r="H39" s="656"/>
      <c r="I39" s="656"/>
      <c r="J39" s="656"/>
      <c r="K39" s="656"/>
      <c r="L39" s="656"/>
      <c r="M39" s="656"/>
      <c r="N39" s="656"/>
      <c r="O39" s="656"/>
      <c r="P39" s="656"/>
      <c r="Q39" s="657"/>
      <c r="R39" s="658" t="s">
        <v>122</v>
      </c>
      <c r="S39" s="659"/>
      <c r="T39" s="659"/>
      <c r="U39" s="659"/>
      <c r="V39" s="659"/>
      <c r="W39" s="659"/>
      <c r="X39" s="659"/>
      <c r="Y39" s="660"/>
      <c r="Z39" s="661" t="s">
        <v>122</v>
      </c>
      <c r="AA39" s="661"/>
      <c r="AB39" s="661"/>
      <c r="AC39" s="661"/>
      <c r="AD39" s="662" t="s">
        <v>122</v>
      </c>
      <c r="AE39" s="662"/>
      <c r="AF39" s="662"/>
      <c r="AG39" s="662"/>
      <c r="AH39" s="662"/>
      <c r="AI39" s="662"/>
      <c r="AJ39" s="662"/>
      <c r="AK39" s="662"/>
      <c r="AL39" s="663" t="s">
        <v>122</v>
      </c>
      <c r="AM39" s="664"/>
      <c r="AN39" s="664"/>
      <c r="AO39" s="665"/>
      <c r="AQ39" s="721" t="s">
        <v>326</v>
      </c>
      <c r="AR39" s="722"/>
      <c r="AS39" s="722"/>
      <c r="AT39" s="722"/>
      <c r="AU39" s="722"/>
      <c r="AV39" s="722"/>
      <c r="AW39" s="722"/>
      <c r="AX39" s="722"/>
      <c r="AY39" s="723"/>
      <c r="AZ39" s="658">
        <v>1050</v>
      </c>
      <c r="BA39" s="659"/>
      <c r="BB39" s="659"/>
      <c r="BC39" s="659"/>
      <c r="BD39" s="691"/>
      <c r="BE39" s="691"/>
      <c r="BF39" s="704"/>
      <c r="BG39" s="655" t="s">
        <v>327</v>
      </c>
      <c r="BH39" s="656"/>
      <c r="BI39" s="656"/>
      <c r="BJ39" s="656"/>
      <c r="BK39" s="656"/>
      <c r="BL39" s="656"/>
      <c r="BM39" s="656"/>
      <c r="BN39" s="656"/>
      <c r="BO39" s="656"/>
      <c r="BP39" s="656"/>
      <c r="BQ39" s="656"/>
      <c r="BR39" s="656"/>
      <c r="BS39" s="656"/>
      <c r="BT39" s="656"/>
      <c r="BU39" s="657"/>
      <c r="BV39" s="658">
        <v>4260</v>
      </c>
      <c r="BW39" s="659"/>
      <c r="BX39" s="659"/>
      <c r="BY39" s="659"/>
      <c r="BZ39" s="659"/>
      <c r="CA39" s="659"/>
      <c r="CB39" s="668"/>
      <c r="CD39" s="655" t="s">
        <v>328</v>
      </c>
      <c r="CE39" s="656"/>
      <c r="CF39" s="656"/>
      <c r="CG39" s="656"/>
      <c r="CH39" s="656"/>
      <c r="CI39" s="656"/>
      <c r="CJ39" s="656"/>
      <c r="CK39" s="656"/>
      <c r="CL39" s="656"/>
      <c r="CM39" s="656"/>
      <c r="CN39" s="656"/>
      <c r="CO39" s="656"/>
      <c r="CP39" s="656"/>
      <c r="CQ39" s="657"/>
      <c r="CR39" s="658">
        <v>708835</v>
      </c>
      <c r="CS39" s="691"/>
      <c r="CT39" s="691"/>
      <c r="CU39" s="691"/>
      <c r="CV39" s="691"/>
      <c r="CW39" s="691"/>
      <c r="CX39" s="691"/>
      <c r="CY39" s="692"/>
      <c r="CZ39" s="663">
        <v>5.5</v>
      </c>
      <c r="DA39" s="688"/>
      <c r="DB39" s="688"/>
      <c r="DC39" s="693"/>
      <c r="DD39" s="667">
        <v>670499</v>
      </c>
      <c r="DE39" s="691"/>
      <c r="DF39" s="691"/>
      <c r="DG39" s="691"/>
      <c r="DH39" s="691"/>
      <c r="DI39" s="691"/>
      <c r="DJ39" s="691"/>
      <c r="DK39" s="692"/>
      <c r="DL39" s="667" t="s">
        <v>122</v>
      </c>
      <c r="DM39" s="691"/>
      <c r="DN39" s="691"/>
      <c r="DO39" s="691"/>
      <c r="DP39" s="691"/>
      <c r="DQ39" s="691"/>
      <c r="DR39" s="691"/>
      <c r="DS39" s="691"/>
      <c r="DT39" s="691"/>
      <c r="DU39" s="691"/>
      <c r="DV39" s="692"/>
      <c r="DW39" s="663" t="s">
        <v>122</v>
      </c>
      <c r="DX39" s="688"/>
      <c r="DY39" s="688"/>
      <c r="DZ39" s="688"/>
      <c r="EA39" s="688"/>
      <c r="EB39" s="688"/>
      <c r="EC39" s="689"/>
    </row>
    <row r="40" spans="2:133" ht="11.25" customHeight="1" x14ac:dyDescent="0.2">
      <c r="B40" s="655" t="s">
        <v>329</v>
      </c>
      <c r="C40" s="656"/>
      <c r="D40" s="656"/>
      <c r="E40" s="656"/>
      <c r="F40" s="656"/>
      <c r="G40" s="656"/>
      <c r="H40" s="656"/>
      <c r="I40" s="656"/>
      <c r="J40" s="656"/>
      <c r="K40" s="656"/>
      <c r="L40" s="656"/>
      <c r="M40" s="656"/>
      <c r="N40" s="656"/>
      <c r="O40" s="656"/>
      <c r="P40" s="656"/>
      <c r="Q40" s="657"/>
      <c r="R40" s="658">
        <v>10000</v>
      </c>
      <c r="S40" s="659"/>
      <c r="T40" s="659"/>
      <c r="U40" s="659"/>
      <c r="V40" s="659"/>
      <c r="W40" s="659"/>
      <c r="X40" s="659"/>
      <c r="Y40" s="660"/>
      <c r="Z40" s="661">
        <v>0.1</v>
      </c>
      <c r="AA40" s="661"/>
      <c r="AB40" s="661"/>
      <c r="AC40" s="661"/>
      <c r="AD40" s="662" t="s">
        <v>122</v>
      </c>
      <c r="AE40" s="662"/>
      <c r="AF40" s="662"/>
      <c r="AG40" s="662"/>
      <c r="AH40" s="662"/>
      <c r="AI40" s="662"/>
      <c r="AJ40" s="662"/>
      <c r="AK40" s="662"/>
      <c r="AL40" s="663" t="s">
        <v>122</v>
      </c>
      <c r="AM40" s="664"/>
      <c r="AN40" s="664"/>
      <c r="AO40" s="665"/>
      <c r="AQ40" s="721" t="s">
        <v>330</v>
      </c>
      <c r="AR40" s="722"/>
      <c r="AS40" s="722"/>
      <c r="AT40" s="722"/>
      <c r="AU40" s="722"/>
      <c r="AV40" s="722"/>
      <c r="AW40" s="722"/>
      <c r="AX40" s="722"/>
      <c r="AY40" s="723"/>
      <c r="AZ40" s="658" t="s">
        <v>122</v>
      </c>
      <c r="BA40" s="659"/>
      <c r="BB40" s="659"/>
      <c r="BC40" s="659"/>
      <c r="BD40" s="691"/>
      <c r="BE40" s="691"/>
      <c r="BF40" s="704"/>
      <c r="BG40" s="708" t="s">
        <v>331</v>
      </c>
      <c r="BH40" s="709"/>
      <c r="BI40" s="709"/>
      <c r="BJ40" s="709"/>
      <c r="BK40" s="709"/>
      <c r="BL40" s="202"/>
      <c r="BM40" s="656" t="s">
        <v>332</v>
      </c>
      <c r="BN40" s="656"/>
      <c r="BO40" s="656"/>
      <c r="BP40" s="656"/>
      <c r="BQ40" s="656"/>
      <c r="BR40" s="656"/>
      <c r="BS40" s="656"/>
      <c r="BT40" s="656"/>
      <c r="BU40" s="657"/>
      <c r="BV40" s="658">
        <v>85</v>
      </c>
      <c r="BW40" s="659"/>
      <c r="BX40" s="659"/>
      <c r="BY40" s="659"/>
      <c r="BZ40" s="659"/>
      <c r="CA40" s="659"/>
      <c r="CB40" s="668"/>
      <c r="CD40" s="655" t="s">
        <v>333</v>
      </c>
      <c r="CE40" s="656"/>
      <c r="CF40" s="656"/>
      <c r="CG40" s="656"/>
      <c r="CH40" s="656"/>
      <c r="CI40" s="656"/>
      <c r="CJ40" s="656"/>
      <c r="CK40" s="656"/>
      <c r="CL40" s="656"/>
      <c r="CM40" s="656"/>
      <c r="CN40" s="656"/>
      <c r="CO40" s="656"/>
      <c r="CP40" s="656"/>
      <c r="CQ40" s="657"/>
      <c r="CR40" s="658">
        <v>223470</v>
      </c>
      <c r="CS40" s="659"/>
      <c r="CT40" s="659"/>
      <c r="CU40" s="659"/>
      <c r="CV40" s="659"/>
      <c r="CW40" s="659"/>
      <c r="CX40" s="659"/>
      <c r="CY40" s="660"/>
      <c r="CZ40" s="663">
        <v>1.7</v>
      </c>
      <c r="DA40" s="688"/>
      <c r="DB40" s="688"/>
      <c r="DC40" s="693"/>
      <c r="DD40" s="667">
        <v>125470</v>
      </c>
      <c r="DE40" s="659"/>
      <c r="DF40" s="659"/>
      <c r="DG40" s="659"/>
      <c r="DH40" s="659"/>
      <c r="DI40" s="659"/>
      <c r="DJ40" s="659"/>
      <c r="DK40" s="660"/>
      <c r="DL40" s="667">
        <v>3133</v>
      </c>
      <c r="DM40" s="659"/>
      <c r="DN40" s="659"/>
      <c r="DO40" s="659"/>
      <c r="DP40" s="659"/>
      <c r="DQ40" s="659"/>
      <c r="DR40" s="659"/>
      <c r="DS40" s="659"/>
      <c r="DT40" s="659"/>
      <c r="DU40" s="659"/>
      <c r="DV40" s="660"/>
      <c r="DW40" s="663">
        <v>0</v>
      </c>
      <c r="DX40" s="688"/>
      <c r="DY40" s="688"/>
      <c r="DZ40" s="688"/>
      <c r="EA40" s="688"/>
      <c r="EB40" s="688"/>
      <c r="EC40" s="689"/>
    </row>
    <row r="41" spans="2:133" ht="11.25" customHeight="1" x14ac:dyDescent="0.2">
      <c r="B41" s="679" t="s">
        <v>334</v>
      </c>
      <c r="C41" s="680"/>
      <c r="D41" s="680"/>
      <c r="E41" s="680"/>
      <c r="F41" s="680"/>
      <c r="G41" s="680"/>
      <c r="H41" s="680"/>
      <c r="I41" s="680"/>
      <c r="J41" s="680"/>
      <c r="K41" s="680"/>
      <c r="L41" s="680"/>
      <c r="M41" s="680"/>
      <c r="N41" s="680"/>
      <c r="O41" s="680"/>
      <c r="P41" s="680"/>
      <c r="Q41" s="681"/>
      <c r="R41" s="730">
        <v>13764033</v>
      </c>
      <c r="S41" s="731"/>
      <c r="T41" s="731"/>
      <c r="U41" s="731"/>
      <c r="V41" s="731"/>
      <c r="W41" s="731"/>
      <c r="X41" s="731"/>
      <c r="Y41" s="735"/>
      <c r="Z41" s="736">
        <v>100</v>
      </c>
      <c r="AA41" s="736"/>
      <c r="AB41" s="736"/>
      <c r="AC41" s="736"/>
      <c r="AD41" s="737">
        <v>7535081</v>
      </c>
      <c r="AE41" s="737"/>
      <c r="AF41" s="737"/>
      <c r="AG41" s="737"/>
      <c r="AH41" s="737"/>
      <c r="AI41" s="737"/>
      <c r="AJ41" s="737"/>
      <c r="AK41" s="737"/>
      <c r="AL41" s="738">
        <v>100</v>
      </c>
      <c r="AM41" s="718"/>
      <c r="AN41" s="718"/>
      <c r="AO41" s="739"/>
      <c r="AQ41" s="721" t="s">
        <v>335</v>
      </c>
      <c r="AR41" s="722"/>
      <c r="AS41" s="722"/>
      <c r="AT41" s="722"/>
      <c r="AU41" s="722"/>
      <c r="AV41" s="722"/>
      <c r="AW41" s="722"/>
      <c r="AX41" s="722"/>
      <c r="AY41" s="723"/>
      <c r="AZ41" s="658">
        <v>205611</v>
      </c>
      <c r="BA41" s="659"/>
      <c r="BB41" s="659"/>
      <c r="BC41" s="659"/>
      <c r="BD41" s="691"/>
      <c r="BE41" s="691"/>
      <c r="BF41" s="704"/>
      <c r="BG41" s="708"/>
      <c r="BH41" s="709"/>
      <c r="BI41" s="709"/>
      <c r="BJ41" s="709"/>
      <c r="BK41" s="709"/>
      <c r="BL41" s="202"/>
      <c r="BM41" s="656" t="s">
        <v>336</v>
      </c>
      <c r="BN41" s="656"/>
      <c r="BO41" s="656"/>
      <c r="BP41" s="656"/>
      <c r="BQ41" s="656"/>
      <c r="BR41" s="656"/>
      <c r="BS41" s="656"/>
      <c r="BT41" s="656"/>
      <c r="BU41" s="657"/>
      <c r="BV41" s="658" t="s">
        <v>122</v>
      </c>
      <c r="BW41" s="659"/>
      <c r="BX41" s="659"/>
      <c r="BY41" s="659"/>
      <c r="BZ41" s="659"/>
      <c r="CA41" s="659"/>
      <c r="CB41" s="668"/>
      <c r="CD41" s="655" t="s">
        <v>337</v>
      </c>
      <c r="CE41" s="656"/>
      <c r="CF41" s="656"/>
      <c r="CG41" s="656"/>
      <c r="CH41" s="656"/>
      <c r="CI41" s="656"/>
      <c r="CJ41" s="656"/>
      <c r="CK41" s="656"/>
      <c r="CL41" s="656"/>
      <c r="CM41" s="656"/>
      <c r="CN41" s="656"/>
      <c r="CO41" s="656"/>
      <c r="CP41" s="656"/>
      <c r="CQ41" s="657"/>
      <c r="CR41" s="658" t="s">
        <v>122</v>
      </c>
      <c r="CS41" s="691"/>
      <c r="CT41" s="691"/>
      <c r="CU41" s="691"/>
      <c r="CV41" s="691"/>
      <c r="CW41" s="691"/>
      <c r="CX41" s="691"/>
      <c r="CY41" s="692"/>
      <c r="CZ41" s="663" t="s">
        <v>122</v>
      </c>
      <c r="DA41" s="688"/>
      <c r="DB41" s="688"/>
      <c r="DC41" s="693"/>
      <c r="DD41" s="667" t="s">
        <v>122</v>
      </c>
      <c r="DE41" s="691"/>
      <c r="DF41" s="691"/>
      <c r="DG41" s="691"/>
      <c r="DH41" s="691"/>
      <c r="DI41" s="691"/>
      <c r="DJ41" s="691"/>
      <c r="DK41" s="692"/>
      <c r="DL41" s="741"/>
      <c r="DM41" s="742"/>
      <c r="DN41" s="742"/>
      <c r="DO41" s="742"/>
      <c r="DP41" s="742"/>
      <c r="DQ41" s="742"/>
      <c r="DR41" s="742"/>
      <c r="DS41" s="742"/>
      <c r="DT41" s="742"/>
      <c r="DU41" s="742"/>
      <c r="DV41" s="743"/>
      <c r="DW41" s="732"/>
      <c r="DX41" s="733"/>
      <c r="DY41" s="733"/>
      <c r="DZ41" s="733"/>
      <c r="EA41" s="733"/>
      <c r="EB41" s="733"/>
      <c r="EC41" s="734"/>
    </row>
    <row r="42" spans="2:133" ht="11.25" customHeight="1" x14ac:dyDescent="0.2">
      <c r="AQ42" s="727" t="s">
        <v>338</v>
      </c>
      <c r="AR42" s="728"/>
      <c r="AS42" s="728"/>
      <c r="AT42" s="728"/>
      <c r="AU42" s="728"/>
      <c r="AV42" s="728"/>
      <c r="AW42" s="728"/>
      <c r="AX42" s="728"/>
      <c r="AY42" s="729"/>
      <c r="AZ42" s="730">
        <v>806062</v>
      </c>
      <c r="BA42" s="731"/>
      <c r="BB42" s="731"/>
      <c r="BC42" s="731"/>
      <c r="BD42" s="717"/>
      <c r="BE42" s="717"/>
      <c r="BF42" s="719"/>
      <c r="BG42" s="710"/>
      <c r="BH42" s="711"/>
      <c r="BI42" s="711"/>
      <c r="BJ42" s="711"/>
      <c r="BK42" s="711"/>
      <c r="BL42" s="203"/>
      <c r="BM42" s="680" t="s">
        <v>339</v>
      </c>
      <c r="BN42" s="680"/>
      <c r="BO42" s="680"/>
      <c r="BP42" s="680"/>
      <c r="BQ42" s="680"/>
      <c r="BR42" s="680"/>
      <c r="BS42" s="680"/>
      <c r="BT42" s="680"/>
      <c r="BU42" s="681"/>
      <c r="BV42" s="730">
        <v>359</v>
      </c>
      <c r="BW42" s="731"/>
      <c r="BX42" s="731"/>
      <c r="BY42" s="731"/>
      <c r="BZ42" s="731"/>
      <c r="CA42" s="731"/>
      <c r="CB42" s="740"/>
      <c r="CD42" s="655" t="s">
        <v>340</v>
      </c>
      <c r="CE42" s="656"/>
      <c r="CF42" s="656"/>
      <c r="CG42" s="656"/>
      <c r="CH42" s="656"/>
      <c r="CI42" s="656"/>
      <c r="CJ42" s="656"/>
      <c r="CK42" s="656"/>
      <c r="CL42" s="656"/>
      <c r="CM42" s="656"/>
      <c r="CN42" s="656"/>
      <c r="CO42" s="656"/>
      <c r="CP42" s="656"/>
      <c r="CQ42" s="657"/>
      <c r="CR42" s="658">
        <v>1825499</v>
      </c>
      <c r="CS42" s="691"/>
      <c r="CT42" s="691"/>
      <c r="CU42" s="691"/>
      <c r="CV42" s="691"/>
      <c r="CW42" s="691"/>
      <c r="CX42" s="691"/>
      <c r="CY42" s="692"/>
      <c r="CZ42" s="663">
        <v>14.2</v>
      </c>
      <c r="DA42" s="688"/>
      <c r="DB42" s="688"/>
      <c r="DC42" s="693"/>
      <c r="DD42" s="667">
        <v>243183</v>
      </c>
      <c r="DE42" s="691"/>
      <c r="DF42" s="691"/>
      <c r="DG42" s="691"/>
      <c r="DH42" s="691"/>
      <c r="DI42" s="691"/>
      <c r="DJ42" s="691"/>
      <c r="DK42" s="692"/>
      <c r="DL42" s="741"/>
      <c r="DM42" s="742"/>
      <c r="DN42" s="742"/>
      <c r="DO42" s="742"/>
      <c r="DP42" s="742"/>
      <c r="DQ42" s="742"/>
      <c r="DR42" s="742"/>
      <c r="DS42" s="742"/>
      <c r="DT42" s="742"/>
      <c r="DU42" s="742"/>
      <c r="DV42" s="743"/>
      <c r="DW42" s="732"/>
      <c r="DX42" s="733"/>
      <c r="DY42" s="733"/>
      <c r="DZ42" s="733"/>
      <c r="EA42" s="733"/>
      <c r="EB42" s="733"/>
      <c r="EC42" s="734"/>
    </row>
    <row r="43" spans="2:133" ht="11.25" customHeight="1" x14ac:dyDescent="0.2">
      <c r="B43" s="196" t="s">
        <v>341</v>
      </c>
      <c r="CD43" s="655" t="s">
        <v>342</v>
      </c>
      <c r="CE43" s="656"/>
      <c r="CF43" s="656"/>
      <c r="CG43" s="656"/>
      <c r="CH43" s="656"/>
      <c r="CI43" s="656"/>
      <c r="CJ43" s="656"/>
      <c r="CK43" s="656"/>
      <c r="CL43" s="656"/>
      <c r="CM43" s="656"/>
      <c r="CN43" s="656"/>
      <c r="CO43" s="656"/>
      <c r="CP43" s="656"/>
      <c r="CQ43" s="657"/>
      <c r="CR43" s="658">
        <v>76688</v>
      </c>
      <c r="CS43" s="691"/>
      <c r="CT43" s="691"/>
      <c r="CU43" s="691"/>
      <c r="CV43" s="691"/>
      <c r="CW43" s="691"/>
      <c r="CX43" s="691"/>
      <c r="CY43" s="692"/>
      <c r="CZ43" s="663">
        <v>0.6</v>
      </c>
      <c r="DA43" s="688"/>
      <c r="DB43" s="688"/>
      <c r="DC43" s="693"/>
      <c r="DD43" s="667">
        <v>76688</v>
      </c>
      <c r="DE43" s="691"/>
      <c r="DF43" s="691"/>
      <c r="DG43" s="691"/>
      <c r="DH43" s="691"/>
      <c r="DI43" s="691"/>
      <c r="DJ43" s="691"/>
      <c r="DK43" s="692"/>
      <c r="DL43" s="741"/>
      <c r="DM43" s="742"/>
      <c r="DN43" s="742"/>
      <c r="DO43" s="742"/>
      <c r="DP43" s="742"/>
      <c r="DQ43" s="742"/>
      <c r="DR43" s="742"/>
      <c r="DS43" s="742"/>
      <c r="DT43" s="742"/>
      <c r="DU43" s="742"/>
      <c r="DV43" s="743"/>
      <c r="DW43" s="732"/>
      <c r="DX43" s="733"/>
      <c r="DY43" s="733"/>
      <c r="DZ43" s="733"/>
      <c r="EA43" s="733"/>
      <c r="EB43" s="733"/>
      <c r="EC43" s="734"/>
    </row>
    <row r="44" spans="2:133" ht="11.25" customHeight="1" x14ac:dyDescent="0.2">
      <c r="B44" s="744" t="s">
        <v>343</v>
      </c>
      <c r="C44" s="744"/>
      <c r="D44" s="744"/>
      <c r="E44" s="744"/>
      <c r="F44" s="744"/>
      <c r="G44" s="744"/>
      <c r="H44" s="744"/>
      <c r="I44" s="744"/>
      <c r="J44" s="744"/>
      <c r="K44" s="744"/>
      <c r="L44" s="744"/>
      <c r="M44" s="744"/>
      <c r="N44" s="744"/>
      <c r="O44" s="744"/>
      <c r="P44" s="744"/>
      <c r="Q44" s="744"/>
      <c r="R44" s="744"/>
      <c r="S44" s="744"/>
      <c r="T44" s="744"/>
      <c r="U44" s="744"/>
      <c r="V44" s="744"/>
      <c r="W44" s="744"/>
      <c r="X44" s="744"/>
      <c r="Y44" s="744"/>
      <c r="Z44" s="744"/>
      <c r="AA44" s="744"/>
      <c r="AB44" s="744"/>
      <c r="AC44" s="744"/>
      <c r="AD44" s="744"/>
      <c r="AE44" s="744"/>
      <c r="AF44" s="744"/>
      <c r="AG44" s="744"/>
      <c r="AH44" s="744"/>
      <c r="AI44" s="744"/>
      <c r="AJ44" s="744"/>
      <c r="AK44" s="744"/>
      <c r="AL44" s="744"/>
      <c r="AM44" s="744"/>
      <c r="AN44" s="744"/>
      <c r="AO44" s="744"/>
      <c r="AP44" s="744"/>
      <c r="AQ44" s="744"/>
      <c r="AR44" s="744"/>
      <c r="AS44" s="744"/>
      <c r="AT44" s="744"/>
      <c r="AU44" s="744"/>
      <c r="AV44" s="744"/>
      <c r="AW44" s="744"/>
      <c r="AX44" s="744"/>
      <c r="AY44" s="744"/>
      <c r="AZ44" s="744"/>
      <c r="BA44" s="744"/>
      <c r="BB44" s="744"/>
      <c r="BC44" s="744"/>
      <c r="BD44" s="744"/>
      <c r="BE44" s="744"/>
      <c r="BF44" s="744"/>
      <c r="BG44" s="744"/>
      <c r="BH44" s="744"/>
      <c r="BI44" s="744"/>
      <c r="BJ44" s="744"/>
      <c r="BK44" s="744"/>
      <c r="BL44" s="744"/>
      <c r="BM44" s="744"/>
      <c r="BN44" s="744"/>
      <c r="BO44" s="744"/>
      <c r="BP44" s="744"/>
      <c r="BQ44" s="744"/>
      <c r="BR44" s="744"/>
      <c r="BS44" s="744"/>
      <c r="BT44" s="744"/>
      <c r="BU44" s="744"/>
      <c r="BV44" s="744"/>
      <c r="BW44" s="744"/>
      <c r="BX44" s="744"/>
      <c r="BY44" s="744"/>
      <c r="BZ44" s="744"/>
      <c r="CA44" s="744"/>
      <c r="CB44" s="744"/>
      <c r="CC44" s="745"/>
      <c r="CD44" s="696" t="s">
        <v>291</v>
      </c>
      <c r="CE44" s="697"/>
      <c r="CF44" s="655" t="s">
        <v>344</v>
      </c>
      <c r="CG44" s="656"/>
      <c r="CH44" s="656"/>
      <c r="CI44" s="656"/>
      <c r="CJ44" s="656"/>
      <c r="CK44" s="656"/>
      <c r="CL44" s="656"/>
      <c r="CM44" s="656"/>
      <c r="CN44" s="656"/>
      <c r="CO44" s="656"/>
      <c r="CP44" s="656"/>
      <c r="CQ44" s="657"/>
      <c r="CR44" s="658">
        <v>1788258</v>
      </c>
      <c r="CS44" s="659"/>
      <c r="CT44" s="659"/>
      <c r="CU44" s="659"/>
      <c r="CV44" s="659"/>
      <c r="CW44" s="659"/>
      <c r="CX44" s="659"/>
      <c r="CY44" s="660"/>
      <c r="CZ44" s="663">
        <v>13.9</v>
      </c>
      <c r="DA44" s="664"/>
      <c r="DB44" s="664"/>
      <c r="DC44" s="670"/>
      <c r="DD44" s="667">
        <v>235126</v>
      </c>
      <c r="DE44" s="659"/>
      <c r="DF44" s="659"/>
      <c r="DG44" s="659"/>
      <c r="DH44" s="659"/>
      <c r="DI44" s="659"/>
      <c r="DJ44" s="659"/>
      <c r="DK44" s="660"/>
      <c r="DL44" s="741"/>
      <c r="DM44" s="742"/>
      <c r="DN44" s="742"/>
      <c r="DO44" s="742"/>
      <c r="DP44" s="742"/>
      <c r="DQ44" s="742"/>
      <c r="DR44" s="742"/>
      <c r="DS44" s="742"/>
      <c r="DT44" s="742"/>
      <c r="DU44" s="742"/>
      <c r="DV44" s="743"/>
      <c r="DW44" s="732"/>
      <c r="DX44" s="733"/>
      <c r="DY44" s="733"/>
      <c r="DZ44" s="733"/>
      <c r="EA44" s="733"/>
      <c r="EB44" s="733"/>
      <c r="EC44" s="734"/>
    </row>
    <row r="45" spans="2:133" ht="11.25" customHeight="1" x14ac:dyDescent="0.2">
      <c r="B45" s="744" t="s">
        <v>345</v>
      </c>
      <c r="C45" s="744"/>
      <c r="D45" s="744"/>
      <c r="E45" s="744"/>
      <c r="F45" s="744"/>
      <c r="G45" s="744"/>
      <c r="H45" s="744"/>
      <c r="I45" s="744"/>
      <c r="J45" s="744"/>
      <c r="K45" s="744"/>
      <c r="L45" s="744"/>
      <c r="M45" s="744"/>
      <c r="N45" s="744"/>
      <c r="O45" s="744"/>
      <c r="P45" s="744"/>
      <c r="Q45" s="744"/>
      <c r="R45" s="744"/>
      <c r="S45" s="744"/>
      <c r="T45" s="744"/>
      <c r="U45" s="744"/>
      <c r="V45" s="744"/>
      <c r="W45" s="744"/>
      <c r="X45" s="744"/>
      <c r="Y45" s="744"/>
      <c r="Z45" s="744"/>
      <c r="AA45" s="744"/>
      <c r="AB45" s="744"/>
      <c r="AC45" s="744"/>
      <c r="AD45" s="744"/>
      <c r="AE45" s="744"/>
      <c r="AF45" s="744"/>
      <c r="AG45" s="744"/>
      <c r="AH45" s="744"/>
      <c r="AI45" s="744"/>
      <c r="AJ45" s="744"/>
      <c r="AK45" s="744"/>
      <c r="AL45" s="744"/>
      <c r="AM45" s="744"/>
      <c r="AN45" s="744"/>
      <c r="AO45" s="744"/>
      <c r="AP45" s="744"/>
      <c r="AQ45" s="744"/>
      <c r="AR45" s="744"/>
      <c r="AS45" s="744"/>
      <c r="AT45" s="744"/>
      <c r="AU45" s="744"/>
      <c r="AV45" s="744"/>
      <c r="AW45" s="744"/>
      <c r="AX45" s="744"/>
      <c r="AY45" s="744"/>
      <c r="AZ45" s="744"/>
      <c r="BA45" s="744"/>
      <c r="BB45" s="744"/>
      <c r="BC45" s="744"/>
      <c r="BD45" s="744"/>
      <c r="BE45" s="744"/>
      <c r="BF45" s="744"/>
      <c r="BG45" s="744"/>
      <c r="BH45" s="744"/>
      <c r="BI45" s="744"/>
      <c r="BJ45" s="744"/>
      <c r="BK45" s="744"/>
      <c r="BL45" s="744"/>
      <c r="BM45" s="744"/>
      <c r="BN45" s="744"/>
      <c r="BO45" s="744"/>
      <c r="BP45" s="744"/>
      <c r="BQ45" s="744"/>
      <c r="BR45" s="744"/>
      <c r="BS45" s="744"/>
      <c r="BT45" s="744"/>
      <c r="BU45" s="744"/>
      <c r="BV45" s="744"/>
      <c r="BW45" s="744"/>
      <c r="BX45" s="744"/>
      <c r="BY45" s="744"/>
      <c r="BZ45" s="744"/>
      <c r="CA45" s="744"/>
      <c r="CB45" s="744"/>
      <c r="CC45" s="745"/>
      <c r="CD45" s="698"/>
      <c r="CE45" s="699"/>
      <c r="CF45" s="655" t="s">
        <v>346</v>
      </c>
      <c r="CG45" s="656"/>
      <c r="CH45" s="656"/>
      <c r="CI45" s="656"/>
      <c r="CJ45" s="656"/>
      <c r="CK45" s="656"/>
      <c r="CL45" s="656"/>
      <c r="CM45" s="656"/>
      <c r="CN45" s="656"/>
      <c r="CO45" s="656"/>
      <c r="CP45" s="656"/>
      <c r="CQ45" s="657"/>
      <c r="CR45" s="658">
        <v>367125</v>
      </c>
      <c r="CS45" s="691"/>
      <c r="CT45" s="691"/>
      <c r="CU45" s="691"/>
      <c r="CV45" s="691"/>
      <c r="CW45" s="691"/>
      <c r="CX45" s="691"/>
      <c r="CY45" s="692"/>
      <c r="CZ45" s="663">
        <v>2.9</v>
      </c>
      <c r="DA45" s="688"/>
      <c r="DB45" s="688"/>
      <c r="DC45" s="693"/>
      <c r="DD45" s="667">
        <v>39020</v>
      </c>
      <c r="DE45" s="691"/>
      <c r="DF45" s="691"/>
      <c r="DG45" s="691"/>
      <c r="DH45" s="691"/>
      <c r="DI45" s="691"/>
      <c r="DJ45" s="691"/>
      <c r="DK45" s="692"/>
      <c r="DL45" s="741"/>
      <c r="DM45" s="742"/>
      <c r="DN45" s="742"/>
      <c r="DO45" s="742"/>
      <c r="DP45" s="742"/>
      <c r="DQ45" s="742"/>
      <c r="DR45" s="742"/>
      <c r="DS45" s="742"/>
      <c r="DT45" s="742"/>
      <c r="DU45" s="742"/>
      <c r="DV45" s="743"/>
      <c r="DW45" s="732"/>
      <c r="DX45" s="733"/>
      <c r="DY45" s="733"/>
      <c r="DZ45" s="733"/>
      <c r="EA45" s="733"/>
      <c r="EB45" s="733"/>
      <c r="EC45" s="734"/>
    </row>
    <row r="46" spans="2:133" ht="11.25" customHeight="1" x14ac:dyDescent="0.2">
      <c r="B46" s="207"/>
      <c r="CD46" s="698"/>
      <c r="CE46" s="699"/>
      <c r="CF46" s="655" t="s">
        <v>347</v>
      </c>
      <c r="CG46" s="656"/>
      <c r="CH46" s="656"/>
      <c r="CI46" s="656"/>
      <c r="CJ46" s="656"/>
      <c r="CK46" s="656"/>
      <c r="CL46" s="656"/>
      <c r="CM46" s="656"/>
      <c r="CN46" s="656"/>
      <c r="CO46" s="656"/>
      <c r="CP46" s="656"/>
      <c r="CQ46" s="657"/>
      <c r="CR46" s="658">
        <v>1410150</v>
      </c>
      <c r="CS46" s="659"/>
      <c r="CT46" s="659"/>
      <c r="CU46" s="659"/>
      <c r="CV46" s="659"/>
      <c r="CW46" s="659"/>
      <c r="CX46" s="659"/>
      <c r="CY46" s="660"/>
      <c r="CZ46" s="663">
        <v>11</v>
      </c>
      <c r="DA46" s="664"/>
      <c r="DB46" s="664"/>
      <c r="DC46" s="670"/>
      <c r="DD46" s="667">
        <v>185123</v>
      </c>
      <c r="DE46" s="659"/>
      <c r="DF46" s="659"/>
      <c r="DG46" s="659"/>
      <c r="DH46" s="659"/>
      <c r="DI46" s="659"/>
      <c r="DJ46" s="659"/>
      <c r="DK46" s="660"/>
      <c r="DL46" s="741"/>
      <c r="DM46" s="742"/>
      <c r="DN46" s="742"/>
      <c r="DO46" s="742"/>
      <c r="DP46" s="742"/>
      <c r="DQ46" s="742"/>
      <c r="DR46" s="742"/>
      <c r="DS46" s="742"/>
      <c r="DT46" s="742"/>
      <c r="DU46" s="742"/>
      <c r="DV46" s="743"/>
      <c r="DW46" s="732"/>
      <c r="DX46" s="733"/>
      <c r="DY46" s="733"/>
      <c r="DZ46" s="733"/>
      <c r="EA46" s="733"/>
      <c r="EB46" s="733"/>
      <c r="EC46" s="734"/>
    </row>
    <row r="47" spans="2:133" ht="11.25" customHeight="1" x14ac:dyDescent="0.2">
      <c r="B47" s="207"/>
      <c r="CD47" s="698"/>
      <c r="CE47" s="699"/>
      <c r="CF47" s="655" t="s">
        <v>348</v>
      </c>
      <c r="CG47" s="656"/>
      <c r="CH47" s="656"/>
      <c r="CI47" s="656"/>
      <c r="CJ47" s="656"/>
      <c r="CK47" s="656"/>
      <c r="CL47" s="656"/>
      <c r="CM47" s="656"/>
      <c r="CN47" s="656"/>
      <c r="CO47" s="656"/>
      <c r="CP47" s="656"/>
      <c r="CQ47" s="657"/>
      <c r="CR47" s="658">
        <v>37241</v>
      </c>
      <c r="CS47" s="691"/>
      <c r="CT47" s="691"/>
      <c r="CU47" s="691"/>
      <c r="CV47" s="691"/>
      <c r="CW47" s="691"/>
      <c r="CX47" s="691"/>
      <c r="CY47" s="692"/>
      <c r="CZ47" s="663">
        <v>0.3</v>
      </c>
      <c r="DA47" s="688"/>
      <c r="DB47" s="688"/>
      <c r="DC47" s="693"/>
      <c r="DD47" s="667">
        <v>8057</v>
      </c>
      <c r="DE47" s="691"/>
      <c r="DF47" s="691"/>
      <c r="DG47" s="691"/>
      <c r="DH47" s="691"/>
      <c r="DI47" s="691"/>
      <c r="DJ47" s="691"/>
      <c r="DK47" s="692"/>
      <c r="DL47" s="741"/>
      <c r="DM47" s="742"/>
      <c r="DN47" s="742"/>
      <c r="DO47" s="742"/>
      <c r="DP47" s="742"/>
      <c r="DQ47" s="742"/>
      <c r="DR47" s="742"/>
      <c r="DS47" s="742"/>
      <c r="DT47" s="742"/>
      <c r="DU47" s="742"/>
      <c r="DV47" s="743"/>
      <c r="DW47" s="732"/>
      <c r="DX47" s="733"/>
      <c r="DY47" s="733"/>
      <c r="DZ47" s="733"/>
      <c r="EA47" s="733"/>
      <c r="EB47" s="733"/>
      <c r="EC47" s="734"/>
    </row>
    <row r="48" spans="2:133" ht="11" x14ac:dyDescent="0.2">
      <c r="B48" s="207"/>
      <c r="CD48" s="700"/>
      <c r="CE48" s="701"/>
      <c r="CF48" s="655" t="s">
        <v>349</v>
      </c>
      <c r="CG48" s="656"/>
      <c r="CH48" s="656"/>
      <c r="CI48" s="656"/>
      <c r="CJ48" s="656"/>
      <c r="CK48" s="656"/>
      <c r="CL48" s="656"/>
      <c r="CM48" s="656"/>
      <c r="CN48" s="656"/>
      <c r="CO48" s="656"/>
      <c r="CP48" s="656"/>
      <c r="CQ48" s="657"/>
      <c r="CR48" s="658" t="s">
        <v>122</v>
      </c>
      <c r="CS48" s="659"/>
      <c r="CT48" s="659"/>
      <c r="CU48" s="659"/>
      <c r="CV48" s="659"/>
      <c r="CW48" s="659"/>
      <c r="CX48" s="659"/>
      <c r="CY48" s="660"/>
      <c r="CZ48" s="663" t="s">
        <v>122</v>
      </c>
      <c r="DA48" s="664"/>
      <c r="DB48" s="664"/>
      <c r="DC48" s="670"/>
      <c r="DD48" s="667" t="s">
        <v>122</v>
      </c>
      <c r="DE48" s="659"/>
      <c r="DF48" s="659"/>
      <c r="DG48" s="659"/>
      <c r="DH48" s="659"/>
      <c r="DI48" s="659"/>
      <c r="DJ48" s="659"/>
      <c r="DK48" s="660"/>
      <c r="DL48" s="741"/>
      <c r="DM48" s="742"/>
      <c r="DN48" s="742"/>
      <c r="DO48" s="742"/>
      <c r="DP48" s="742"/>
      <c r="DQ48" s="742"/>
      <c r="DR48" s="742"/>
      <c r="DS48" s="742"/>
      <c r="DT48" s="742"/>
      <c r="DU48" s="742"/>
      <c r="DV48" s="743"/>
      <c r="DW48" s="732"/>
      <c r="DX48" s="733"/>
      <c r="DY48" s="733"/>
      <c r="DZ48" s="733"/>
      <c r="EA48" s="733"/>
      <c r="EB48" s="733"/>
      <c r="EC48" s="734"/>
    </row>
    <row r="49" spans="2:133" ht="11.25" customHeight="1" x14ac:dyDescent="0.2">
      <c r="B49" s="207"/>
      <c r="CD49" s="679" t="s">
        <v>350</v>
      </c>
      <c r="CE49" s="680"/>
      <c r="CF49" s="680"/>
      <c r="CG49" s="680"/>
      <c r="CH49" s="680"/>
      <c r="CI49" s="680"/>
      <c r="CJ49" s="680"/>
      <c r="CK49" s="680"/>
      <c r="CL49" s="680"/>
      <c r="CM49" s="680"/>
      <c r="CN49" s="680"/>
      <c r="CO49" s="680"/>
      <c r="CP49" s="680"/>
      <c r="CQ49" s="681"/>
      <c r="CR49" s="730">
        <v>12819407</v>
      </c>
      <c r="CS49" s="717"/>
      <c r="CT49" s="717"/>
      <c r="CU49" s="717"/>
      <c r="CV49" s="717"/>
      <c r="CW49" s="717"/>
      <c r="CX49" s="717"/>
      <c r="CY49" s="746"/>
      <c r="CZ49" s="738">
        <v>100</v>
      </c>
      <c r="DA49" s="747"/>
      <c r="DB49" s="747"/>
      <c r="DC49" s="748"/>
      <c r="DD49" s="749">
        <v>8900166</v>
      </c>
      <c r="DE49" s="717"/>
      <c r="DF49" s="717"/>
      <c r="DG49" s="717"/>
      <c r="DH49" s="717"/>
      <c r="DI49" s="717"/>
      <c r="DJ49" s="717"/>
      <c r="DK49" s="746"/>
      <c r="DL49" s="750"/>
      <c r="DM49" s="751"/>
      <c r="DN49" s="751"/>
      <c r="DO49" s="751"/>
      <c r="DP49" s="751"/>
      <c r="DQ49" s="751"/>
      <c r="DR49" s="751"/>
      <c r="DS49" s="751"/>
      <c r="DT49" s="751"/>
      <c r="DU49" s="751"/>
      <c r="DV49" s="752"/>
      <c r="DW49" s="753"/>
      <c r="DX49" s="754"/>
      <c r="DY49" s="754"/>
      <c r="DZ49" s="754"/>
      <c r="EA49" s="754"/>
      <c r="EB49" s="754"/>
      <c r="EC49" s="755"/>
    </row>
  </sheetData>
  <sheetProtection algorithmName="SHA-512" hashValue="my9vQSx/beWPcr0eY4e/NoOPJGlzQ8/CP/Z8zuxeTQNxwOv3d9PQ0eRmSGTXh5h+Ei6rMzYg2QR2+qrb8BZszg==" saltValue="eVB5ZxY6LkD7Ue0V3zI5h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27:Q27"/>
    <mergeCell ref="R27:Y27"/>
    <mergeCell ref="Z27:AC27"/>
    <mergeCell ref="AD27:AK27"/>
    <mergeCell ref="AL27:AO27"/>
    <mergeCell ref="AP27:BF27"/>
    <mergeCell ref="BG27:BN27"/>
    <mergeCell ref="BO27:BR27"/>
    <mergeCell ref="BS27:CB27"/>
    <mergeCell ref="CZ25:DC25"/>
    <mergeCell ref="DD25:DK25"/>
    <mergeCell ref="CD27:CQ27"/>
    <mergeCell ref="CR27:CY27"/>
    <mergeCell ref="CZ27:DC27"/>
    <mergeCell ref="DD27:DK27"/>
    <mergeCell ref="DL27:DV27"/>
    <mergeCell ref="DL25:DV25"/>
    <mergeCell ref="DW27:EC27"/>
    <mergeCell ref="DW26:EC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55" zoomScaleNormal="55" zoomScaleSheetLayoutView="70" workbookViewId="0">
      <selection activeCell="AK130" activeCellId="1" sqref="AK128:AO128 AK130:AO130"/>
    </sheetView>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56" t="s">
        <v>351</v>
      </c>
      <c r="B2" s="756"/>
      <c r="C2" s="756"/>
      <c r="D2" s="756"/>
      <c r="E2" s="756"/>
      <c r="F2" s="756"/>
      <c r="G2" s="756"/>
      <c r="H2" s="756"/>
      <c r="I2" s="756"/>
      <c r="J2" s="756"/>
      <c r="K2" s="756"/>
      <c r="L2" s="756"/>
      <c r="M2" s="756"/>
      <c r="N2" s="756"/>
      <c r="O2" s="756"/>
      <c r="P2" s="756"/>
      <c r="Q2" s="756"/>
      <c r="R2" s="756"/>
      <c r="S2" s="756"/>
      <c r="T2" s="756"/>
      <c r="U2" s="756"/>
      <c r="V2" s="756"/>
      <c r="W2" s="756"/>
      <c r="X2" s="756"/>
      <c r="Y2" s="756"/>
      <c r="Z2" s="756"/>
      <c r="AA2" s="756"/>
      <c r="AB2" s="756"/>
      <c r="AC2" s="756"/>
      <c r="AD2" s="756"/>
      <c r="AE2" s="756"/>
      <c r="AF2" s="756"/>
      <c r="AG2" s="756"/>
      <c r="AH2" s="756"/>
      <c r="AI2" s="756"/>
      <c r="AJ2" s="756"/>
      <c r="AK2" s="756"/>
      <c r="AL2" s="756"/>
      <c r="AM2" s="756"/>
      <c r="AN2" s="756"/>
      <c r="AO2" s="756"/>
      <c r="AP2" s="756"/>
      <c r="AQ2" s="756"/>
      <c r="AR2" s="756"/>
      <c r="AS2" s="756"/>
      <c r="AT2" s="756"/>
      <c r="AU2" s="756"/>
      <c r="AV2" s="756"/>
      <c r="AW2" s="756"/>
      <c r="AX2" s="756"/>
      <c r="AY2" s="756"/>
      <c r="AZ2" s="756"/>
      <c r="BA2" s="756"/>
      <c r="BB2" s="756"/>
      <c r="BC2" s="756"/>
      <c r="BD2" s="756"/>
      <c r="BE2" s="756"/>
      <c r="BF2" s="756"/>
      <c r="BG2" s="756"/>
      <c r="BH2" s="756"/>
      <c r="BI2" s="75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57" t="s">
        <v>352</v>
      </c>
      <c r="DK2" s="758"/>
      <c r="DL2" s="758"/>
      <c r="DM2" s="758"/>
      <c r="DN2" s="758"/>
      <c r="DO2" s="759"/>
      <c r="DP2" s="210"/>
      <c r="DQ2" s="757" t="s">
        <v>353</v>
      </c>
      <c r="DR2" s="758"/>
      <c r="DS2" s="758"/>
      <c r="DT2" s="758"/>
      <c r="DU2" s="758"/>
      <c r="DV2" s="758"/>
      <c r="DW2" s="758"/>
      <c r="DX2" s="758"/>
      <c r="DY2" s="758"/>
      <c r="DZ2" s="759"/>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60" t="s">
        <v>354</v>
      </c>
      <c r="B4" s="760"/>
      <c r="C4" s="760"/>
      <c r="D4" s="760"/>
      <c r="E4" s="760"/>
      <c r="F4" s="760"/>
      <c r="G4" s="760"/>
      <c r="H4" s="760"/>
      <c r="I4" s="760"/>
      <c r="J4" s="760"/>
      <c r="K4" s="760"/>
      <c r="L4" s="760"/>
      <c r="M4" s="760"/>
      <c r="N4" s="760"/>
      <c r="O4" s="760"/>
      <c r="P4" s="760"/>
      <c r="Q4" s="760"/>
      <c r="R4" s="760"/>
      <c r="S4" s="760"/>
      <c r="T4" s="760"/>
      <c r="U4" s="760"/>
      <c r="V4" s="760"/>
      <c r="W4" s="760"/>
      <c r="X4" s="760"/>
      <c r="Y4" s="760"/>
      <c r="Z4" s="760"/>
      <c r="AA4" s="760"/>
      <c r="AB4" s="760"/>
      <c r="AC4" s="760"/>
      <c r="AD4" s="760"/>
      <c r="AE4" s="760"/>
      <c r="AF4" s="760"/>
      <c r="AG4" s="760"/>
      <c r="AH4" s="760"/>
      <c r="AI4" s="760"/>
      <c r="AJ4" s="760"/>
      <c r="AK4" s="760"/>
      <c r="AL4" s="760"/>
      <c r="AM4" s="760"/>
      <c r="AN4" s="760"/>
      <c r="AO4" s="760"/>
      <c r="AP4" s="760"/>
      <c r="AQ4" s="760"/>
      <c r="AR4" s="760"/>
      <c r="AS4" s="760"/>
      <c r="AT4" s="760"/>
      <c r="AU4" s="760"/>
      <c r="AV4" s="760"/>
      <c r="AW4" s="760"/>
      <c r="AX4" s="760"/>
      <c r="AY4" s="760"/>
      <c r="AZ4" s="214"/>
      <c r="BA4" s="214"/>
      <c r="BB4" s="214"/>
      <c r="BC4" s="214"/>
      <c r="BD4" s="214"/>
      <c r="BE4" s="215"/>
      <c r="BF4" s="215"/>
      <c r="BG4" s="215"/>
      <c r="BH4" s="215"/>
      <c r="BI4" s="215"/>
      <c r="BJ4" s="215"/>
      <c r="BK4" s="215"/>
      <c r="BL4" s="215"/>
      <c r="BM4" s="215"/>
      <c r="BN4" s="215"/>
      <c r="BO4" s="215"/>
      <c r="BP4" s="215"/>
      <c r="BQ4" s="761" t="s">
        <v>355</v>
      </c>
      <c r="BR4" s="761"/>
      <c r="BS4" s="761"/>
      <c r="BT4" s="761"/>
      <c r="BU4" s="761"/>
      <c r="BV4" s="761"/>
      <c r="BW4" s="761"/>
      <c r="BX4" s="761"/>
      <c r="BY4" s="761"/>
      <c r="BZ4" s="761"/>
      <c r="CA4" s="761"/>
      <c r="CB4" s="761"/>
      <c r="CC4" s="761"/>
      <c r="CD4" s="761"/>
      <c r="CE4" s="761"/>
      <c r="CF4" s="761"/>
      <c r="CG4" s="761"/>
      <c r="CH4" s="761"/>
      <c r="CI4" s="761"/>
      <c r="CJ4" s="761"/>
      <c r="CK4" s="761"/>
      <c r="CL4" s="761"/>
      <c r="CM4" s="761"/>
      <c r="CN4" s="761"/>
      <c r="CO4" s="761"/>
      <c r="CP4" s="761"/>
      <c r="CQ4" s="761"/>
      <c r="CR4" s="761"/>
      <c r="CS4" s="761"/>
      <c r="CT4" s="761"/>
      <c r="CU4" s="761"/>
      <c r="CV4" s="761"/>
      <c r="CW4" s="761"/>
      <c r="CX4" s="761"/>
      <c r="CY4" s="761"/>
      <c r="CZ4" s="761"/>
      <c r="DA4" s="761"/>
      <c r="DB4" s="761"/>
      <c r="DC4" s="761"/>
      <c r="DD4" s="761"/>
      <c r="DE4" s="761"/>
      <c r="DF4" s="761"/>
      <c r="DG4" s="761"/>
      <c r="DH4" s="761"/>
      <c r="DI4" s="761"/>
      <c r="DJ4" s="761"/>
      <c r="DK4" s="761"/>
      <c r="DL4" s="761"/>
      <c r="DM4" s="761"/>
      <c r="DN4" s="761"/>
      <c r="DO4" s="761"/>
      <c r="DP4" s="761"/>
      <c r="DQ4" s="761"/>
      <c r="DR4" s="761"/>
      <c r="DS4" s="761"/>
      <c r="DT4" s="761"/>
      <c r="DU4" s="761"/>
      <c r="DV4" s="761"/>
      <c r="DW4" s="761"/>
      <c r="DX4" s="761"/>
      <c r="DY4" s="761"/>
      <c r="DZ4" s="761"/>
      <c r="EA4" s="217"/>
    </row>
    <row r="5" spans="1:131" s="218" customFormat="1" ht="26.25" customHeight="1" x14ac:dyDescent="0.2">
      <c r="A5" s="762" t="s">
        <v>356</v>
      </c>
      <c r="B5" s="763"/>
      <c r="C5" s="763"/>
      <c r="D5" s="763"/>
      <c r="E5" s="763"/>
      <c r="F5" s="763"/>
      <c r="G5" s="763"/>
      <c r="H5" s="763"/>
      <c r="I5" s="763"/>
      <c r="J5" s="763"/>
      <c r="K5" s="763"/>
      <c r="L5" s="763"/>
      <c r="M5" s="763"/>
      <c r="N5" s="763"/>
      <c r="O5" s="763"/>
      <c r="P5" s="764"/>
      <c r="Q5" s="768" t="s">
        <v>357</v>
      </c>
      <c r="R5" s="769"/>
      <c r="S5" s="769"/>
      <c r="T5" s="769"/>
      <c r="U5" s="770"/>
      <c r="V5" s="768" t="s">
        <v>358</v>
      </c>
      <c r="W5" s="769"/>
      <c r="X5" s="769"/>
      <c r="Y5" s="769"/>
      <c r="Z5" s="770"/>
      <c r="AA5" s="768" t="s">
        <v>359</v>
      </c>
      <c r="AB5" s="769"/>
      <c r="AC5" s="769"/>
      <c r="AD5" s="769"/>
      <c r="AE5" s="769"/>
      <c r="AF5" s="774" t="s">
        <v>360</v>
      </c>
      <c r="AG5" s="769"/>
      <c r="AH5" s="769"/>
      <c r="AI5" s="769"/>
      <c r="AJ5" s="775"/>
      <c r="AK5" s="769" t="s">
        <v>361</v>
      </c>
      <c r="AL5" s="769"/>
      <c r="AM5" s="769"/>
      <c r="AN5" s="769"/>
      <c r="AO5" s="770"/>
      <c r="AP5" s="768" t="s">
        <v>362</v>
      </c>
      <c r="AQ5" s="769"/>
      <c r="AR5" s="769"/>
      <c r="AS5" s="769"/>
      <c r="AT5" s="770"/>
      <c r="AU5" s="768" t="s">
        <v>363</v>
      </c>
      <c r="AV5" s="769"/>
      <c r="AW5" s="769"/>
      <c r="AX5" s="769"/>
      <c r="AY5" s="775"/>
      <c r="AZ5" s="214"/>
      <c r="BA5" s="214"/>
      <c r="BB5" s="214"/>
      <c r="BC5" s="214"/>
      <c r="BD5" s="214"/>
      <c r="BE5" s="215"/>
      <c r="BF5" s="215"/>
      <c r="BG5" s="215"/>
      <c r="BH5" s="215"/>
      <c r="BI5" s="215"/>
      <c r="BJ5" s="215"/>
      <c r="BK5" s="215"/>
      <c r="BL5" s="215"/>
      <c r="BM5" s="215"/>
      <c r="BN5" s="215"/>
      <c r="BO5" s="215"/>
      <c r="BP5" s="215"/>
      <c r="BQ5" s="762" t="s">
        <v>364</v>
      </c>
      <c r="BR5" s="763"/>
      <c r="BS5" s="763"/>
      <c r="BT5" s="763"/>
      <c r="BU5" s="763"/>
      <c r="BV5" s="763"/>
      <c r="BW5" s="763"/>
      <c r="BX5" s="763"/>
      <c r="BY5" s="763"/>
      <c r="BZ5" s="763"/>
      <c r="CA5" s="763"/>
      <c r="CB5" s="763"/>
      <c r="CC5" s="763"/>
      <c r="CD5" s="763"/>
      <c r="CE5" s="763"/>
      <c r="CF5" s="763"/>
      <c r="CG5" s="764"/>
      <c r="CH5" s="768" t="s">
        <v>365</v>
      </c>
      <c r="CI5" s="769"/>
      <c r="CJ5" s="769"/>
      <c r="CK5" s="769"/>
      <c r="CL5" s="770"/>
      <c r="CM5" s="768" t="s">
        <v>366</v>
      </c>
      <c r="CN5" s="769"/>
      <c r="CO5" s="769"/>
      <c r="CP5" s="769"/>
      <c r="CQ5" s="770"/>
      <c r="CR5" s="768" t="s">
        <v>367</v>
      </c>
      <c r="CS5" s="769"/>
      <c r="CT5" s="769"/>
      <c r="CU5" s="769"/>
      <c r="CV5" s="770"/>
      <c r="CW5" s="768" t="s">
        <v>368</v>
      </c>
      <c r="CX5" s="769"/>
      <c r="CY5" s="769"/>
      <c r="CZ5" s="769"/>
      <c r="DA5" s="770"/>
      <c r="DB5" s="768" t="s">
        <v>369</v>
      </c>
      <c r="DC5" s="769"/>
      <c r="DD5" s="769"/>
      <c r="DE5" s="769"/>
      <c r="DF5" s="770"/>
      <c r="DG5" s="798" t="s">
        <v>370</v>
      </c>
      <c r="DH5" s="799"/>
      <c r="DI5" s="799"/>
      <c r="DJ5" s="799"/>
      <c r="DK5" s="800"/>
      <c r="DL5" s="798" t="s">
        <v>371</v>
      </c>
      <c r="DM5" s="799"/>
      <c r="DN5" s="799"/>
      <c r="DO5" s="799"/>
      <c r="DP5" s="800"/>
      <c r="DQ5" s="768" t="s">
        <v>372</v>
      </c>
      <c r="DR5" s="769"/>
      <c r="DS5" s="769"/>
      <c r="DT5" s="769"/>
      <c r="DU5" s="770"/>
      <c r="DV5" s="768" t="s">
        <v>363</v>
      </c>
      <c r="DW5" s="769"/>
      <c r="DX5" s="769"/>
      <c r="DY5" s="769"/>
      <c r="DZ5" s="775"/>
      <c r="EA5" s="217"/>
    </row>
    <row r="6" spans="1:131" s="218" customFormat="1" ht="26.25" customHeight="1" thickBot="1" x14ac:dyDescent="0.25">
      <c r="A6" s="765"/>
      <c r="B6" s="766"/>
      <c r="C6" s="766"/>
      <c r="D6" s="766"/>
      <c r="E6" s="766"/>
      <c r="F6" s="766"/>
      <c r="G6" s="766"/>
      <c r="H6" s="766"/>
      <c r="I6" s="766"/>
      <c r="J6" s="766"/>
      <c r="K6" s="766"/>
      <c r="L6" s="766"/>
      <c r="M6" s="766"/>
      <c r="N6" s="766"/>
      <c r="O6" s="766"/>
      <c r="P6" s="767"/>
      <c r="Q6" s="771"/>
      <c r="R6" s="772"/>
      <c r="S6" s="772"/>
      <c r="T6" s="772"/>
      <c r="U6" s="773"/>
      <c r="V6" s="771"/>
      <c r="W6" s="772"/>
      <c r="X6" s="772"/>
      <c r="Y6" s="772"/>
      <c r="Z6" s="773"/>
      <c r="AA6" s="771"/>
      <c r="AB6" s="772"/>
      <c r="AC6" s="772"/>
      <c r="AD6" s="772"/>
      <c r="AE6" s="772"/>
      <c r="AF6" s="776"/>
      <c r="AG6" s="772"/>
      <c r="AH6" s="772"/>
      <c r="AI6" s="772"/>
      <c r="AJ6" s="777"/>
      <c r="AK6" s="772"/>
      <c r="AL6" s="772"/>
      <c r="AM6" s="772"/>
      <c r="AN6" s="772"/>
      <c r="AO6" s="773"/>
      <c r="AP6" s="771"/>
      <c r="AQ6" s="772"/>
      <c r="AR6" s="772"/>
      <c r="AS6" s="772"/>
      <c r="AT6" s="773"/>
      <c r="AU6" s="771"/>
      <c r="AV6" s="772"/>
      <c r="AW6" s="772"/>
      <c r="AX6" s="772"/>
      <c r="AY6" s="777"/>
      <c r="AZ6" s="214"/>
      <c r="BA6" s="214"/>
      <c r="BB6" s="214"/>
      <c r="BC6" s="214"/>
      <c r="BD6" s="214"/>
      <c r="BE6" s="215"/>
      <c r="BF6" s="215"/>
      <c r="BG6" s="215"/>
      <c r="BH6" s="215"/>
      <c r="BI6" s="215"/>
      <c r="BJ6" s="215"/>
      <c r="BK6" s="215"/>
      <c r="BL6" s="215"/>
      <c r="BM6" s="215"/>
      <c r="BN6" s="215"/>
      <c r="BO6" s="215"/>
      <c r="BP6" s="215"/>
      <c r="BQ6" s="765"/>
      <c r="BR6" s="766"/>
      <c r="BS6" s="766"/>
      <c r="BT6" s="766"/>
      <c r="BU6" s="766"/>
      <c r="BV6" s="766"/>
      <c r="BW6" s="766"/>
      <c r="BX6" s="766"/>
      <c r="BY6" s="766"/>
      <c r="BZ6" s="766"/>
      <c r="CA6" s="766"/>
      <c r="CB6" s="766"/>
      <c r="CC6" s="766"/>
      <c r="CD6" s="766"/>
      <c r="CE6" s="766"/>
      <c r="CF6" s="766"/>
      <c r="CG6" s="767"/>
      <c r="CH6" s="771"/>
      <c r="CI6" s="772"/>
      <c r="CJ6" s="772"/>
      <c r="CK6" s="772"/>
      <c r="CL6" s="773"/>
      <c r="CM6" s="771"/>
      <c r="CN6" s="772"/>
      <c r="CO6" s="772"/>
      <c r="CP6" s="772"/>
      <c r="CQ6" s="773"/>
      <c r="CR6" s="771"/>
      <c r="CS6" s="772"/>
      <c r="CT6" s="772"/>
      <c r="CU6" s="772"/>
      <c r="CV6" s="773"/>
      <c r="CW6" s="771"/>
      <c r="CX6" s="772"/>
      <c r="CY6" s="772"/>
      <c r="CZ6" s="772"/>
      <c r="DA6" s="773"/>
      <c r="DB6" s="771"/>
      <c r="DC6" s="772"/>
      <c r="DD6" s="772"/>
      <c r="DE6" s="772"/>
      <c r="DF6" s="773"/>
      <c r="DG6" s="801"/>
      <c r="DH6" s="802"/>
      <c r="DI6" s="802"/>
      <c r="DJ6" s="802"/>
      <c r="DK6" s="803"/>
      <c r="DL6" s="801"/>
      <c r="DM6" s="802"/>
      <c r="DN6" s="802"/>
      <c r="DO6" s="802"/>
      <c r="DP6" s="803"/>
      <c r="DQ6" s="771"/>
      <c r="DR6" s="772"/>
      <c r="DS6" s="772"/>
      <c r="DT6" s="772"/>
      <c r="DU6" s="773"/>
      <c r="DV6" s="771"/>
      <c r="DW6" s="772"/>
      <c r="DX6" s="772"/>
      <c r="DY6" s="772"/>
      <c r="DZ6" s="777"/>
      <c r="EA6" s="217"/>
    </row>
    <row r="7" spans="1:131" s="218" customFormat="1" ht="26.25" customHeight="1" thickTop="1" x14ac:dyDescent="0.2">
      <c r="A7" s="219">
        <v>1</v>
      </c>
      <c r="B7" s="784" t="s">
        <v>373</v>
      </c>
      <c r="C7" s="785"/>
      <c r="D7" s="785"/>
      <c r="E7" s="785"/>
      <c r="F7" s="785"/>
      <c r="G7" s="785"/>
      <c r="H7" s="785"/>
      <c r="I7" s="785"/>
      <c r="J7" s="785"/>
      <c r="K7" s="785"/>
      <c r="L7" s="785"/>
      <c r="M7" s="785"/>
      <c r="N7" s="785"/>
      <c r="O7" s="785"/>
      <c r="P7" s="786"/>
      <c r="Q7" s="787">
        <v>13764</v>
      </c>
      <c r="R7" s="788"/>
      <c r="S7" s="788"/>
      <c r="T7" s="788"/>
      <c r="U7" s="788"/>
      <c r="V7" s="788">
        <v>12819</v>
      </c>
      <c r="W7" s="788"/>
      <c r="X7" s="788"/>
      <c r="Y7" s="788"/>
      <c r="Z7" s="788"/>
      <c r="AA7" s="788">
        <f>Q7-V7</f>
        <v>945</v>
      </c>
      <c r="AB7" s="788"/>
      <c r="AC7" s="788"/>
      <c r="AD7" s="788"/>
      <c r="AE7" s="789"/>
      <c r="AF7" s="790">
        <v>741</v>
      </c>
      <c r="AG7" s="791"/>
      <c r="AH7" s="791"/>
      <c r="AI7" s="791"/>
      <c r="AJ7" s="792"/>
      <c r="AK7" s="793">
        <v>779</v>
      </c>
      <c r="AL7" s="794"/>
      <c r="AM7" s="794"/>
      <c r="AN7" s="794"/>
      <c r="AO7" s="794"/>
      <c r="AP7" s="794">
        <v>10698</v>
      </c>
      <c r="AQ7" s="794"/>
      <c r="AR7" s="794"/>
      <c r="AS7" s="794"/>
      <c r="AT7" s="794"/>
      <c r="AU7" s="795"/>
      <c r="AV7" s="795"/>
      <c r="AW7" s="795"/>
      <c r="AX7" s="795"/>
      <c r="AY7" s="796"/>
      <c r="AZ7" s="214"/>
      <c r="BA7" s="214"/>
      <c r="BB7" s="214"/>
      <c r="BC7" s="214"/>
      <c r="BD7" s="214"/>
      <c r="BE7" s="215"/>
      <c r="BF7" s="215"/>
      <c r="BG7" s="215"/>
      <c r="BH7" s="215"/>
      <c r="BI7" s="215"/>
      <c r="BJ7" s="215"/>
      <c r="BK7" s="215"/>
      <c r="BL7" s="215"/>
      <c r="BM7" s="215"/>
      <c r="BN7" s="215"/>
      <c r="BO7" s="215"/>
      <c r="BP7" s="215"/>
      <c r="BQ7" s="219">
        <v>1</v>
      </c>
      <c r="BR7" s="220"/>
      <c r="BS7" s="781" t="s">
        <v>544</v>
      </c>
      <c r="BT7" s="782"/>
      <c r="BU7" s="782"/>
      <c r="BV7" s="782"/>
      <c r="BW7" s="782"/>
      <c r="BX7" s="782"/>
      <c r="BY7" s="782"/>
      <c r="BZ7" s="782"/>
      <c r="CA7" s="782"/>
      <c r="CB7" s="782"/>
      <c r="CC7" s="782"/>
      <c r="CD7" s="782"/>
      <c r="CE7" s="782"/>
      <c r="CF7" s="782"/>
      <c r="CG7" s="797"/>
      <c r="CH7" s="778">
        <v>2</v>
      </c>
      <c r="CI7" s="779"/>
      <c r="CJ7" s="779"/>
      <c r="CK7" s="779"/>
      <c r="CL7" s="780"/>
      <c r="CM7" s="778">
        <v>76</v>
      </c>
      <c r="CN7" s="779"/>
      <c r="CO7" s="779"/>
      <c r="CP7" s="779"/>
      <c r="CQ7" s="780"/>
      <c r="CR7" s="778">
        <v>20</v>
      </c>
      <c r="CS7" s="779"/>
      <c r="CT7" s="779"/>
      <c r="CU7" s="779"/>
      <c r="CV7" s="780"/>
      <c r="CW7" s="778"/>
      <c r="CX7" s="779"/>
      <c r="CY7" s="779"/>
      <c r="CZ7" s="779"/>
      <c r="DA7" s="780"/>
      <c r="DB7" s="778"/>
      <c r="DC7" s="779"/>
      <c r="DD7" s="779"/>
      <c r="DE7" s="779"/>
      <c r="DF7" s="780"/>
      <c r="DG7" s="778"/>
      <c r="DH7" s="779"/>
      <c r="DI7" s="779"/>
      <c r="DJ7" s="779"/>
      <c r="DK7" s="780"/>
      <c r="DL7" s="778"/>
      <c r="DM7" s="779"/>
      <c r="DN7" s="779"/>
      <c r="DO7" s="779"/>
      <c r="DP7" s="780"/>
      <c r="DQ7" s="778"/>
      <c r="DR7" s="779"/>
      <c r="DS7" s="779"/>
      <c r="DT7" s="779"/>
      <c r="DU7" s="780"/>
      <c r="DV7" s="781"/>
      <c r="DW7" s="782"/>
      <c r="DX7" s="782"/>
      <c r="DY7" s="782"/>
      <c r="DZ7" s="783"/>
      <c r="EA7" s="217"/>
    </row>
    <row r="8" spans="1:131" s="218" customFormat="1" ht="26.25" customHeight="1" x14ac:dyDescent="0.2">
      <c r="A8" s="221">
        <v>2</v>
      </c>
      <c r="B8" s="815"/>
      <c r="C8" s="816"/>
      <c r="D8" s="816"/>
      <c r="E8" s="816"/>
      <c r="F8" s="816"/>
      <c r="G8" s="816"/>
      <c r="H8" s="816"/>
      <c r="I8" s="816"/>
      <c r="J8" s="816"/>
      <c r="K8" s="816"/>
      <c r="L8" s="816"/>
      <c r="M8" s="816"/>
      <c r="N8" s="816"/>
      <c r="O8" s="816"/>
      <c r="P8" s="817"/>
      <c r="Q8" s="818"/>
      <c r="R8" s="819"/>
      <c r="S8" s="819"/>
      <c r="T8" s="819"/>
      <c r="U8" s="819"/>
      <c r="V8" s="819"/>
      <c r="W8" s="819"/>
      <c r="X8" s="819"/>
      <c r="Y8" s="819"/>
      <c r="Z8" s="819"/>
      <c r="AA8" s="819"/>
      <c r="AB8" s="819"/>
      <c r="AC8" s="819"/>
      <c r="AD8" s="819"/>
      <c r="AE8" s="820"/>
      <c r="AF8" s="821"/>
      <c r="AG8" s="822"/>
      <c r="AH8" s="822"/>
      <c r="AI8" s="822"/>
      <c r="AJ8" s="823"/>
      <c r="AK8" s="804"/>
      <c r="AL8" s="805"/>
      <c r="AM8" s="805"/>
      <c r="AN8" s="805"/>
      <c r="AO8" s="805"/>
      <c r="AP8" s="805"/>
      <c r="AQ8" s="805"/>
      <c r="AR8" s="805"/>
      <c r="AS8" s="805"/>
      <c r="AT8" s="805"/>
      <c r="AU8" s="806"/>
      <c r="AV8" s="806"/>
      <c r="AW8" s="806"/>
      <c r="AX8" s="806"/>
      <c r="AY8" s="807"/>
      <c r="AZ8" s="214"/>
      <c r="BA8" s="214"/>
      <c r="BB8" s="214"/>
      <c r="BC8" s="214"/>
      <c r="BD8" s="214"/>
      <c r="BE8" s="215"/>
      <c r="BF8" s="215"/>
      <c r="BG8" s="215"/>
      <c r="BH8" s="215"/>
      <c r="BI8" s="215"/>
      <c r="BJ8" s="215"/>
      <c r="BK8" s="215"/>
      <c r="BL8" s="215"/>
      <c r="BM8" s="215"/>
      <c r="BN8" s="215"/>
      <c r="BO8" s="215"/>
      <c r="BP8" s="215"/>
      <c r="BQ8" s="221">
        <v>2</v>
      </c>
      <c r="BR8" s="222"/>
      <c r="BS8" s="808" t="s">
        <v>545</v>
      </c>
      <c r="BT8" s="809"/>
      <c r="BU8" s="809"/>
      <c r="BV8" s="809"/>
      <c r="BW8" s="809"/>
      <c r="BX8" s="809"/>
      <c r="BY8" s="809"/>
      <c r="BZ8" s="809"/>
      <c r="CA8" s="809"/>
      <c r="CB8" s="809"/>
      <c r="CC8" s="809"/>
      <c r="CD8" s="809"/>
      <c r="CE8" s="809"/>
      <c r="CF8" s="809"/>
      <c r="CG8" s="810"/>
      <c r="CH8" s="811">
        <v>14</v>
      </c>
      <c r="CI8" s="812"/>
      <c r="CJ8" s="812"/>
      <c r="CK8" s="812"/>
      <c r="CL8" s="813"/>
      <c r="CM8" s="811">
        <v>189</v>
      </c>
      <c r="CN8" s="812"/>
      <c r="CO8" s="812"/>
      <c r="CP8" s="812"/>
      <c r="CQ8" s="813"/>
      <c r="CR8" s="811">
        <v>5</v>
      </c>
      <c r="CS8" s="812"/>
      <c r="CT8" s="812"/>
      <c r="CU8" s="812"/>
      <c r="CV8" s="813"/>
      <c r="CW8" s="811"/>
      <c r="CX8" s="812"/>
      <c r="CY8" s="812"/>
      <c r="CZ8" s="812"/>
      <c r="DA8" s="813"/>
      <c r="DB8" s="811"/>
      <c r="DC8" s="812"/>
      <c r="DD8" s="812"/>
      <c r="DE8" s="812"/>
      <c r="DF8" s="813"/>
      <c r="DG8" s="811"/>
      <c r="DH8" s="812"/>
      <c r="DI8" s="812"/>
      <c r="DJ8" s="812"/>
      <c r="DK8" s="813"/>
      <c r="DL8" s="811"/>
      <c r="DM8" s="812"/>
      <c r="DN8" s="812"/>
      <c r="DO8" s="812"/>
      <c r="DP8" s="813"/>
      <c r="DQ8" s="811"/>
      <c r="DR8" s="812"/>
      <c r="DS8" s="812"/>
      <c r="DT8" s="812"/>
      <c r="DU8" s="813"/>
      <c r="DV8" s="808"/>
      <c r="DW8" s="809"/>
      <c r="DX8" s="809"/>
      <c r="DY8" s="809"/>
      <c r="DZ8" s="814"/>
      <c r="EA8" s="217"/>
    </row>
    <row r="9" spans="1:131" s="218" customFormat="1" ht="26.25" customHeight="1" x14ac:dyDescent="0.2">
      <c r="A9" s="221">
        <v>3</v>
      </c>
      <c r="B9" s="815"/>
      <c r="C9" s="816"/>
      <c r="D9" s="816"/>
      <c r="E9" s="816"/>
      <c r="F9" s="816"/>
      <c r="G9" s="816"/>
      <c r="H9" s="816"/>
      <c r="I9" s="816"/>
      <c r="J9" s="816"/>
      <c r="K9" s="816"/>
      <c r="L9" s="816"/>
      <c r="M9" s="816"/>
      <c r="N9" s="816"/>
      <c r="O9" s="816"/>
      <c r="P9" s="817"/>
      <c r="Q9" s="818"/>
      <c r="R9" s="819"/>
      <c r="S9" s="819"/>
      <c r="T9" s="819"/>
      <c r="U9" s="819"/>
      <c r="V9" s="819"/>
      <c r="W9" s="819"/>
      <c r="X9" s="819"/>
      <c r="Y9" s="819"/>
      <c r="Z9" s="819"/>
      <c r="AA9" s="819"/>
      <c r="AB9" s="819"/>
      <c r="AC9" s="819"/>
      <c r="AD9" s="819"/>
      <c r="AE9" s="820"/>
      <c r="AF9" s="821"/>
      <c r="AG9" s="822"/>
      <c r="AH9" s="822"/>
      <c r="AI9" s="822"/>
      <c r="AJ9" s="823"/>
      <c r="AK9" s="804"/>
      <c r="AL9" s="805"/>
      <c r="AM9" s="805"/>
      <c r="AN9" s="805"/>
      <c r="AO9" s="805"/>
      <c r="AP9" s="805"/>
      <c r="AQ9" s="805"/>
      <c r="AR9" s="805"/>
      <c r="AS9" s="805"/>
      <c r="AT9" s="805"/>
      <c r="AU9" s="806"/>
      <c r="AV9" s="806"/>
      <c r="AW9" s="806"/>
      <c r="AX9" s="806"/>
      <c r="AY9" s="807"/>
      <c r="AZ9" s="214"/>
      <c r="BA9" s="214"/>
      <c r="BB9" s="214"/>
      <c r="BC9" s="214"/>
      <c r="BD9" s="214"/>
      <c r="BE9" s="215"/>
      <c r="BF9" s="215"/>
      <c r="BG9" s="215"/>
      <c r="BH9" s="215"/>
      <c r="BI9" s="215"/>
      <c r="BJ9" s="215"/>
      <c r="BK9" s="215"/>
      <c r="BL9" s="215"/>
      <c r="BM9" s="215"/>
      <c r="BN9" s="215"/>
      <c r="BO9" s="215"/>
      <c r="BP9" s="215"/>
      <c r="BQ9" s="221">
        <v>3</v>
      </c>
      <c r="BR9" s="222"/>
      <c r="BS9" s="808"/>
      <c r="BT9" s="809"/>
      <c r="BU9" s="809"/>
      <c r="BV9" s="809"/>
      <c r="BW9" s="809"/>
      <c r="BX9" s="809"/>
      <c r="BY9" s="809"/>
      <c r="BZ9" s="809"/>
      <c r="CA9" s="809"/>
      <c r="CB9" s="809"/>
      <c r="CC9" s="809"/>
      <c r="CD9" s="809"/>
      <c r="CE9" s="809"/>
      <c r="CF9" s="809"/>
      <c r="CG9" s="810"/>
      <c r="CH9" s="811"/>
      <c r="CI9" s="812"/>
      <c r="CJ9" s="812"/>
      <c r="CK9" s="812"/>
      <c r="CL9" s="813"/>
      <c r="CM9" s="811"/>
      <c r="CN9" s="812"/>
      <c r="CO9" s="812"/>
      <c r="CP9" s="812"/>
      <c r="CQ9" s="813"/>
      <c r="CR9" s="811"/>
      <c r="CS9" s="812"/>
      <c r="CT9" s="812"/>
      <c r="CU9" s="812"/>
      <c r="CV9" s="813"/>
      <c r="CW9" s="811"/>
      <c r="CX9" s="812"/>
      <c r="CY9" s="812"/>
      <c r="CZ9" s="812"/>
      <c r="DA9" s="813"/>
      <c r="DB9" s="811"/>
      <c r="DC9" s="812"/>
      <c r="DD9" s="812"/>
      <c r="DE9" s="812"/>
      <c r="DF9" s="813"/>
      <c r="DG9" s="811"/>
      <c r="DH9" s="812"/>
      <c r="DI9" s="812"/>
      <c r="DJ9" s="812"/>
      <c r="DK9" s="813"/>
      <c r="DL9" s="811"/>
      <c r="DM9" s="812"/>
      <c r="DN9" s="812"/>
      <c r="DO9" s="812"/>
      <c r="DP9" s="813"/>
      <c r="DQ9" s="811"/>
      <c r="DR9" s="812"/>
      <c r="DS9" s="812"/>
      <c r="DT9" s="812"/>
      <c r="DU9" s="813"/>
      <c r="DV9" s="808"/>
      <c r="DW9" s="809"/>
      <c r="DX9" s="809"/>
      <c r="DY9" s="809"/>
      <c r="DZ9" s="814"/>
      <c r="EA9" s="217"/>
    </row>
    <row r="10" spans="1:131" s="218" customFormat="1" ht="26.25" customHeight="1" x14ac:dyDescent="0.2">
      <c r="A10" s="221">
        <v>4</v>
      </c>
      <c r="B10" s="815"/>
      <c r="C10" s="816"/>
      <c r="D10" s="816"/>
      <c r="E10" s="816"/>
      <c r="F10" s="816"/>
      <c r="G10" s="816"/>
      <c r="H10" s="816"/>
      <c r="I10" s="816"/>
      <c r="J10" s="816"/>
      <c r="K10" s="816"/>
      <c r="L10" s="816"/>
      <c r="M10" s="816"/>
      <c r="N10" s="816"/>
      <c r="O10" s="816"/>
      <c r="P10" s="817"/>
      <c r="Q10" s="818"/>
      <c r="R10" s="819"/>
      <c r="S10" s="819"/>
      <c r="T10" s="819"/>
      <c r="U10" s="819"/>
      <c r="V10" s="819"/>
      <c r="W10" s="819"/>
      <c r="X10" s="819"/>
      <c r="Y10" s="819"/>
      <c r="Z10" s="819"/>
      <c r="AA10" s="819"/>
      <c r="AB10" s="819"/>
      <c r="AC10" s="819"/>
      <c r="AD10" s="819"/>
      <c r="AE10" s="820"/>
      <c r="AF10" s="821"/>
      <c r="AG10" s="822"/>
      <c r="AH10" s="822"/>
      <c r="AI10" s="822"/>
      <c r="AJ10" s="823"/>
      <c r="AK10" s="804"/>
      <c r="AL10" s="805"/>
      <c r="AM10" s="805"/>
      <c r="AN10" s="805"/>
      <c r="AO10" s="805"/>
      <c r="AP10" s="805"/>
      <c r="AQ10" s="805"/>
      <c r="AR10" s="805"/>
      <c r="AS10" s="805"/>
      <c r="AT10" s="805"/>
      <c r="AU10" s="806"/>
      <c r="AV10" s="806"/>
      <c r="AW10" s="806"/>
      <c r="AX10" s="806"/>
      <c r="AY10" s="807"/>
      <c r="AZ10" s="214"/>
      <c r="BA10" s="214"/>
      <c r="BB10" s="214"/>
      <c r="BC10" s="214"/>
      <c r="BD10" s="214"/>
      <c r="BE10" s="215"/>
      <c r="BF10" s="215"/>
      <c r="BG10" s="215"/>
      <c r="BH10" s="215"/>
      <c r="BI10" s="215"/>
      <c r="BJ10" s="215"/>
      <c r="BK10" s="215"/>
      <c r="BL10" s="215"/>
      <c r="BM10" s="215"/>
      <c r="BN10" s="215"/>
      <c r="BO10" s="215"/>
      <c r="BP10" s="215"/>
      <c r="BQ10" s="221">
        <v>4</v>
      </c>
      <c r="BR10" s="222"/>
      <c r="BS10" s="808"/>
      <c r="BT10" s="809"/>
      <c r="BU10" s="809"/>
      <c r="BV10" s="809"/>
      <c r="BW10" s="809"/>
      <c r="BX10" s="809"/>
      <c r="BY10" s="809"/>
      <c r="BZ10" s="809"/>
      <c r="CA10" s="809"/>
      <c r="CB10" s="809"/>
      <c r="CC10" s="809"/>
      <c r="CD10" s="809"/>
      <c r="CE10" s="809"/>
      <c r="CF10" s="809"/>
      <c r="CG10" s="810"/>
      <c r="CH10" s="811"/>
      <c r="CI10" s="812"/>
      <c r="CJ10" s="812"/>
      <c r="CK10" s="812"/>
      <c r="CL10" s="813"/>
      <c r="CM10" s="811"/>
      <c r="CN10" s="812"/>
      <c r="CO10" s="812"/>
      <c r="CP10" s="812"/>
      <c r="CQ10" s="813"/>
      <c r="CR10" s="811"/>
      <c r="CS10" s="812"/>
      <c r="CT10" s="812"/>
      <c r="CU10" s="812"/>
      <c r="CV10" s="813"/>
      <c r="CW10" s="811"/>
      <c r="CX10" s="812"/>
      <c r="CY10" s="812"/>
      <c r="CZ10" s="812"/>
      <c r="DA10" s="813"/>
      <c r="DB10" s="811"/>
      <c r="DC10" s="812"/>
      <c r="DD10" s="812"/>
      <c r="DE10" s="812"/>
      <c r="DF10" s="813"/>
      <c r="DG10" s="811"/>
      <c r="DH10" s="812"/>
      <c r="DI10" s="812"/>
      <c r="DJ10" s="812"/>
      <c r="DK10" s="813"/>
      <c r="DL10" s="811"/>
      <c r="DM10" s="812"/>
      <c r="DN10" s="812"/>
      <c r="DO10" s="812"/>
      <c r="DP10" s="813"/>
      <c r="DQ10" s="811"/>
      <c r="DR10" s="812"/>
      <c r="DS10" s="812"/>
      <c r="DT10" s="812"/>
      <c r="DU10" s="813"/>
      <c r="DV10" s="808"/>
      <c r="DW10" s="809"/>
      <c r="DX10" s="809"/>
      <c r="DY10" s="809"/>
      <c r="DZ10" s="814"/>
      <c r="EA10" s="217"/>
    </row>
    <row r="11" spans="1:131" s="218" customFormat="1" ht="26.25" customHeight="1" x14ac:dyDescent="0.2">
      <c r="A11" s="221">
        <v>5</v>
      </c>
      <c r="B11" s="815"/>
      <c r="C11" s="816"/>
      <c r="D11" s="816"/>
      <c r="E11" s="816"/>
      <c r="F11" s="816"/>
      <c r="G11" s="816"/>
      <c r="H11" s="816"/>
      <c r="I11" s="816"/>
      <c r="J11" s="816"/>
      <c r="K11" s="816"/>
      <c r="L11" s="816"/>
      <c r="M11" s="816"/>
      <c r="N11" s="816"/>
      <c r="O11" s="816"/>
      <c r="P11" s="817"/>
      <c r="Q11" s="818"/>
      <c r="R11" s="819"/>
      <c r="S11" s="819"/>
      <c r="T11" s="819"/>
      <c r="U11" s="819"/>
      <c r="V11" s="819"/>
      <c r="W11" s="819"/>
      <c r="X11" s="819"/>
      <c r="Y11" s="819"/>
      <c r="Z11" s="819"/>
      <c r="AA11" s="819"/>
      <c r="AB11" s="819"/>
      <c r="AC11" s="819"/>
      <c r="AD11" s="819"/>
      <c r="AE11" s="820"/>
      <c r="AF11" s="821"/>
      <c r="AG11" s="822"/>
      <c r="AH11" s="822"/>
      <c r="AI11" s="822"/>
      <c r="AJ11" s="823"/>
      <c r="AK11" s="804"/>
      <c r="AL11" s="805"/>
      <c r="AM11" s="805"/>
      <c r="AN11" s="805"/>
      <c r="AO11" s="805"/>
      <c r="AP11" s="805"/>
      <c r="AQ11" s="805"/>
      <c r="AR11" s="805"/>
      <c r="AS11" s="805"/>
      <c r="AT11" s="805"/>
      <c r="AU11" s="806"/>
      <c r="AV11" s="806"/>
      <c r="AW11" s="806"/>
      <c r="AX11" s="806"/>
      <c r="AY11" s="807"/>
      <c r="AZ11" s="214"/>
      <c r="BA11" s="214"/>
      <c r="BB11" s="214"/>
      <c r="BC11" s="214"/>
      <c r="BD11" s="214"/>
      <c r="BE11" s="215"/>
      <c r="BF11" s="215"/>
      <c r="BG11" s="215"/>
      <c r="BH11" s="215"/>
      <c r="BI11" s="215"/>
      <c r="BJ11" s="215"/>
      <c r="BK11" s="215"/>
      <c r="BL11" s="215"/>
      <c r="BM11" s="215"/>
      <c r="BN11" s="215"/>
      <c r="BO11" s="215"/>
      <c r="BP11" s="215"/>
      <c r="BQ11" s="221">
        <v>5</v>
      </c>
      <c r="BR11" s="222"/>
      <c r="BS11" s="808"/>
      <c r="BT11" s="809"/>
      <c r="BU11" s="809"/>
      <c r="BV11" s="809"/>
      <c r="BW11" s="809"/>
      <c r="BX11" s="809"/>
      <c r="BY11" s="809"/>
      <c r="BZ11" s="809"/>
      <c r="CA11" s="809"/>
      <c r="CB11" s="809"/>
      <c r="CC11" s="809"/>
      <c r="CD11" s="809"/>
      <c r="CE11" s="809"/>
      <c r="CF11" s="809"/>
      <c r="CG11" s="810"/>
      <c r="CH11" s="811"/>
      <c r="CI11" s="812"/>
      <c r="CJ11" s="812"/>
      <c r="CK11" s="812"/>
      <c r="CL11" s="813"/>
      <c r="CM11" s="811"/>
      <c r="CN11" s="812"/>
      <c r="CO11" s="812"/>
      <c r="CP11" s="812"/>
      <c r="CQ11" s="813"/>
      <c r="CR11" s="811"/>
      <c r="CS11" s="812"/>
      <c r="CT11" s="812"/>
      <c r="CU11" s="812"/>
      <c r="CV11" s="813"/>
      <c r="CW11" s="811"/>
      <c r="CX11" s="812"/>
      <c r="CY11" s="812"/>
      <c r="CZ11" s="812"/>
      <c r="DA11" s="813"/>
      <c r="DB11" s="811"/>
      <c r="DC11" s="812"/>
      <c r="DD11" s="812"/>
      <c r="DE11" s="812"/>
      <c r="DF11" s="813"/>
      <c r="DG11" s="811"/>
      <c r="DH11" s="812"/>
      <c r="DI11" s="812"/>
      <c r="DJ11" s="812"/>
      <c r="DK11" s="813"/>
      <c r="DL11" s="811"/>
      <c r="DM11" s="812"/>
      <c r="DN11" s="812"/>
      <c r="DO11" s="812"/>
      <c r="DP11" s="813"/>
      <c r="DQ11" s="811"/>
      <c r="DR11" s="812"/>
      <c r="DS11" s="812"/>
      <c r="DT11" s="812"/>
      <c r="DU11" s="813"/>
      <c r="DV11" s="808"/>
      <c r="DW11" s="809"/>
      <c r="DX11" s="809"/>
      <c r="DY11" s="809"/>
      <c r="DZ11" s="814"/>
      <c r="EA11" s="217"/>
    </row>
    <row r="12" spans="1:131" s="218" customFormat="1" ht="26.25" customHeight="1" x14ac:dyDescent="0.2">
      <c r="A12" s="221">
        <v>6</v>
      </c>
      <c r="B12" s="815"/>
      <c r="C12" s="816"/>
      <c r="D12" s="816"/>
      <c r="E12" s="816"/>
      <c r="F12" s="816"/>
      <c r="G12" s="816"/>
      <c r="H12" s="816"/>
      <c r="I12" s="816"/>
      <c r="J12" s="816"/>
      <c r="K12" s="816"/>
      <c r="L12" s="816"/>
      <c r="M12" s="816"/>
      <c r="N12" s="816"/>
      <c r="O12" s="816"/>
      <c r="P12" s="817"/>
      <c r="Q12" s="818"/>
      <c r="R12" s="819"/>
      <c r="S12" s="819"/>
      <c r="T12" s="819"/>
      <c r="U12" s="819"/>
      <c r="V12" s="819"/>
      <c r="W12" s="819"/>
      <c r="X12" s="819"/>
      <c r="Y12" s="819"/>
      <c r="Z12" s="819"/>
      <c r="AA12" s="819"/>
      <c r="AB12" s="819"/>
      <c r="AC12" s="819"/>
      <c r="AD12" s="819"/>
      <c r="AE12" s="820"/>
      <c r="AF12" s="821"/>
      <c r="AG12" s="822"/>
      <c r="AH12" s="822"/>
      <c r="AI12" s="822"/>
      <c r="AJ12" s="823"/>
      <c r="AK12" s="804"/>
      <c r="AL12" s="805"/>
      <c r="AM12" s="805"/>
      <c r="AN12" s="805"/>
      <c r="AO12" s="805"/>
      <c r="AP12" s="805"/>
      <c r="AQ12" s="805"/>
      <c r="AR12" s="805"/>
      <c r="AS12" s="805"/>
      <c r="AT12" s="805"/>
      <c r="AU12" s="806"/>
      <c r="AV12" s="806"/>
      <c r="AW12" s="806"/>
      <c r="AX12" s="806"/>
      <c r="AY12" s="807"/>
      <c r="AZ12" s="214"/>
      <c r="BA12" s="214"/>
      <c r="BB12" s="214"/>
      <c r="BC12" s="214"/>
      <c r="BD12" s="214"/>
      <c r="BE12" s="215"/>
      <c r="BF12" s="215"/>
      <c r="BG12" s="215"/>
      <c r="BH12" s="215"/>
      <c r="BI12" s="215"/>
      <c r="BJ12" s="215"/>
      <c r="BK12" s="215"/>
      <c r="BL12" s="215"/>
      <c r="BM12" s="215"/>
      <c r="BN12" s="215"/>
      <c r="BO12" s="215"/>
      <c r="BP12" s="215"/>
      <c r="BQ12" s="221">
        <v>6</v>
      </c>
      <c r="BR12" s="222"/>
      <c r="BS12" s="808"/>
      <c r="BT12" s="809"/>
      <c r="BU12" s="809"/>
      <c r="BV12" s="809"/>
      <c r="BW12" s="809"/>
      <c r="BX12" s="809"/>
      <c r="BY12" s="809"/>
      <c r="BZ12" s="809"/>
      <c r="CA12" s="809"/>
      <c r="CB12" s="809"/>
      <c r="CC12" s="809"/>
      <c r="CD12" s="809"/>
      <c r="CE12" s="809"/>
      <c r="CF12" s="809"/>
      <c r="CG12" s="810"/>
      <c r="CH12" s="811"/>
      <c r="CI12" s="812"/>
      <c r="CJ12" s="812"/>
      <c r="CK12" s="812"/>
      <c r="CL12" s="813"/>
      <c r="CM12" s="811"/>
      <c r="CN12" s="812"/>
      <c r="CO12" s="812"/>
      <c r="CP12" s="812"/>
      <c r="CQ12" s="813"/>
      <c r="CR12" s="811"/>
      <c r="CS12" s="812"/>
      <c r="CT12" s="812"/>
      <c r="CU12" s="812"/>
      <c r="CV12" s="813"/>
      <c r="CW12" s="811"/>
      <c r="CX12" s="812"/>
      <c r="CY12" s="812"/>
      <c r="CZ12" s="812"/>
      <c r="DA12" s="813"/>
      <c r="DB12" s="811"/>
      <c r="DC12" s="812"/>
      <c r="DD12" s="812"/>
      <c r="DE12" s="812"/>
      <c r="DF12" s="813"/>
      <c r="DG12" s="811"/>
      <c r="DH12" s="812"/>
      <c r="DI12" s="812"/>
      <c r="DJ12" s="812"/>
      <c r="DK12" s="813"/>
      <c r="DL12" s="811"/>
      <c r="DM12" s="812"/>
      <c r="DN12" s="812"/>
      <c r="DO12" s="812"/>
      <c r="DP12" s="813"/>
      <c r="DQ12" s="811"/>
      <c r="DR12" s="812"/>
      <c r="DS12" s="812"/>
      <c r="DT12" s="812"/>
      <c r="DU12" s="813"/>
      <c r="DV12" s="808"/>
      <c r="DW12" s="809"/>
      <c r="DX12" s="809"/>
      <c r="DY12" s="809"/>
      <c r="DZ12" s="814"/>
      <c r="EA12" s="217"/>
    </row>
    <row r="13" spans="1:131" s="218" customFormat="1" ht="26.25" customHeight="1" x14ac:dyDescent="0.2">
      <c r="A13" s="221">
        <v>7</v>
      </c>
      <c r="B13" s="815"/>
      <c r="C13" s="816"/>
      <c r="D13" s="816"/>
      <c r="E13" s="816"/>
      <c r="F13" s="816"/>
      <c r="G13" s="816"/>
      <c r="H13" s="816"/>
      <c r="I13" s="816"/>
      <c r="J13" s="816"/>
      <c r="K13" s="816"/>
      <c r="L13" s="816"/>
      <c r="M13" s="816"/>
      <c r="N13" s="816"/>
      <c r="O13" s="816"/>
      <c r="P13" s="817"/>
      <c r="Q13" s="818"/>
      <c r="R13" s="819"/>
      <c r="S13" s="819"/>
      <c r="T13" s="819"/>
      <c r="U13" s="819"/>
      <c r="V13" s="819"/>
      <c r="W13" s="819"/>
      <c r="X13" s="819"/>
      <c r="Y13" s="819"/>
      <c r="Z13" s="819"/>
      <c r="AA13" s="819"/>
      <c r="AB13" s="819"/>
      <c r="AC13" s="819"/>
      <c r="AD13" s="819"/>
      <c r="AE13" s="820"/>
      <c r="AF13" s="821"/>
      <c r="AG13" s="822"/>
      <c r="AH13" s="822"/>
      <c r="AI13" s="822"/>
      <c r="AJ13" s="823"/>
      <c r="AK13" s="804"/>
      <c r="AL13" s="805"/>
      <c r="AM13" s="805"/>
      <c r="AN13" s="805"/>
      <c r="AO13" s="805"/>
      <c r="AP13" s="805"/>
      <c r="AQ13" s="805"/>
      <c r="AR13" s="805"/>
      <c r="AS13" s="805"/>
      <c r="AT13" s="805"/>
      <c r="AU13" s="806"/>
      <c r="AV13" s="806"/>
      <c r="AW13" s="806"/>
      <c r="AX13" s="806"/>
      <c r="AY13" s="807"/>
      <c r="AZ13" s="214"/>
      <c r="BA13" s="214"/>
      <c r="BB13" s="214"/>
      <c r="BC13" s="214"/>
      <c r="BD13" s="214"/>
      <c r="BE13" s="215"/>
      <c r="BF13" s="215"/>
      <c r="BG13" s="215"/>
      <c r="BH13" s="215"/>
      <c r="BI13" s="215"/>
      <c r="BJ13" s="215"/>
      <c r="BK13" s="215"/>
      <c r="BL13" s="215"/>
      <c r="BM13" s="215"/>
      <c r="BN13" s="215"/>
      <c r="BO13" s="215"/>
      <c r="BP13" s="215"/>
      <c r="BQ13" s="221">
        <v>7</v>
      </c>
      <c r="BR13" s="222"/>
      <c r="BS13" s="808"/>
      <c r="BT13" s="809"/>
      <c r="BU13" s="809"/>
      <c r="BV13" s="809"/>
      <c r="BW13" s="809"/>
      <c r="BX13" s="809"/>
      <c r="BY13" s="809"/>
      <c r="BZ13" s="809"/>
      <c r="CA13" s="809"/>
      <c r="CB13" s="809"/>
      <c r="CC13" s="809"/>
      <c r="CD13" s="809"/>
      <c r="CE13" s="809"/>
      <c r="CF13" s="809"/>
      <c r="CG13" s="810"/>
      <c r="CH13" s="811"/>
      <c r="CI13" s="812"/>
      <c r="CJ13" s="812"/>
      <c r="CK13" s="812"/>
      <c r="CL13" s="813"/>
      <c r="CM13" s="811"/>
      <c r="CN13" s="812"/>
      <c r="CO13" s="812"/>
      <c r="CP13" s="812"/>
      <c r="CQ13" s="813"/>
      <c r="CR13" s="811"/>
      <c r="CS13" s="812"/>
      <c r="CT13" s="812"/>
      <c r="CU13" s="812"/>
      <c r="CV13" s="813"/>
      <c r="CW13" s="811"/>
      <c r="CX13" s="812"/>
      <c r="CY13" s="812"/>
      <c r="CZ13" s="812"/>
      <c r="DA13" s="813"/>
      <c r="DB13" s="811"/>
      <c r="DC13" s="812"/>
      <c r="DD13" s="812"/>
      <c r="DE13" s="812"/>
      <c r="DF13" s="813"/>
      <c r="DG13" s="811"/>
      <c r="DH13" s="812"/>
      <c r="DI13" s="812"/>
      <c r="DJ13" s="812"/>
      <c r="DK13" s="813"/>
      <c r="DL13" s="811"/>
      <c r="DM13" s="812"/>
      <c r="DN13" s="812"/>
      <c r="DO13" s="812"/>
      <c r="DP13" s="813"/>
      <c r="DQ13" s="811"/>
      <c r="DR13" s="812"/>
      <c r="DS13" s="812"/>
      <c r="DT13" s="812"/>
      <c r="DU13" s="813"/>
      <c r="DV13" s="808"/>
      <c r="DW13" s="809"/>
      <c r="DX13" s="809"/>
      <c r="DY13" s="809"/>
      <c r="DZ13" s="814"/>
      <c r="EA13" s="217"/>
    </row>
    <row r="14" spans="1:131" s="218" customFormat="1" ht="26.25" customHeight="1" x14ac:dyDescent="0.2">
      <c r="A14" s="221">
        <v>8</v>
      </c>
      <c r="B14" s="815"/>
      <c r="C14" s="816"/>
      <c r="D14" s="816"/>
      <c r="E14" s="816"/>
      <c r="F14" s="816"/>
      <c r="G14" s="816"/>
      <c r="H14" s="816"/>
      <c r="I14" s="816"/>
      <c r="J14" s="816"/>
      <c r="K14" s="816"/>
      <c r="L14" s="816"/>
      <c r="M14" s="816"/>
      <c r="N14" s="816"/>
      <c r="O14" s="816"/>
      <c r="P14" s="817"/>
      <c r="Q14" s="818"/>
      <c r="R14" s="819"/>
      <c r="S14" s="819"/>
      <c r="T14" s="819"/>
      <c r="U14" s="819"/>
      <c r="V14" s="819"/>
      <c r="W14" s="819"/>
      <c r="X14" s="819"/>
      <c r="Y14" s="819"/>
      <c r="Z14" s="819"/>
      <c r="AA14" s="819"/>
      <c r="AB14" s="819"/>
      <c r="AC14" s="819"/>
      <c r="AD14" s="819"/>
      <c r="AE14" s="820"/>
      <c r="AF14" s="821"/>
      <c r="AG14" s="822"/>
      <c r="AH14" s="822"/>
      <c r="AI14" s="822"/>
      <c r="AJ14" s="823"/>
      <c r="AK14" s="804"/>
      <c r="AL14" s="805"/>
      <c r="AM14" s="805"/>
      <c r="AN14" s="805"/>
      <c r="AO14" s="805"/>
      <c r="AP14" s="805"/>
      <c r="AQ14" s="805"/>
      <c r="AR14" s="805"/>
      <c r="AS14" s="805"/>
      <c r="AT14" s="805"/>
      <c r="AU14" s="806"/>
      <c r="AV14" s="806"/>
      <c r="AW14" s="806"/>
      <c r="AX14" s="806"/>
      <c r="AY14" s="807"/>
      <c r="AZ14" s="214"/>
      <c r="BA14" s="214"/>
      <c r="BB14" s="214"/>
      <c r="BC14" s="214"/>
      <c r="BD14" s="214"/>
      <c r="BE14" s="215"/>
      <c r="BF14" s="215"/>
      <c r="BG14" s="215"/>
      <c r="BH14" s="215"/>
      <c r="BI14" s="215"/>
      <c r="BJ14" s="215"/>
      <c r="BK14" s="215"/>
      <c r="BL14" s="215"/>
      <c r="BM14" s="215"/>
      <c r="BN14" s="215"/>
      <c r="BO14" s="215"/>
      <c r="BP14" s="215"/>
      <c r="BQ14" s="221">
        <v>8</v>
      </c>
      <c r="BR14" s="222"/>
      <c r="BS14" s="808"/>
      <c r="BT14" s="809"/>
      <c r="BU14" s="809"/>
      <c r="BV14" s="809"/>
      <c r="BW14" s="809"/>
      <c r="BX14" s="809"/>
      <c r="BY14" s="809"/>
      <c r="BZ14" s="809"/>
      <c r="CA14" s="809"/>
      <c r="CB14" s="809"/>
      <c r="CC14" s="809"/>
      <c r="CD14" s="809"/>
      <c r="CE14" s="809"/>
      <c r="CF14" s="809"/>
      <c r="CG14" s="810"/>
      <c r="CH14" s="811"/>
      <c r="CI14" s="812"/>
      <c r="CJ14" s="812"/>
      <c r="CK14" s="812"/>
      <c r="CL14" s="813"/>
      <c r="CM14" s="811"/>
      <c r="CN14" s="812"/>
      <c r="CO14" s="812"/>
      <c r="CP14" s="812"/>
      <c r="CQ14" s="813"/>
      <c r="CR14" s="811"/>
      <c r="CS14" s="812"/>
      <c r="CT14" s="812"/>
      <c r="CU14" s="812"/>
      <c r="CV14" s="813"/>
      <c r="CW14" s="811"/>
      <c r="CX14" s="812"/>
      <c r="CY14" s="812"/>
      <c r="CZ14" s="812"/>
      <c r="DA14" s="813"/>
      <c r="DB14" s="811"/>
      <c r="DC14" s="812"/>
      <c r="DD14" s="812"/>
      <c r="DE14" s="812"/>
      <c r="DF14" s="813"/>
      <c r="DG14" s="811"/>
      <c r="DH14" s="812"/>
      <c r="DI14" s="812"/>
      <c r="DJ14" s="812"/>
      <c r="DK14" s="813"/>
      <c r="DL14" s="811"/>
      <c r="DM14" s="812"/>
      <c r="DN14" s="812"/>
      <c r="DO14" s="812"/>
      <c r="DP14" s="813"/>
      <c r="DQ14" s="811"/>
      <c r="DR14" s="812"/>
      <c r="DS14" s="812"/>
      <c r="DT14" s="812"/>
      <c r="DU14" s="813"/>
      <c r="DV14" s="808"/>
      <c r="DW14" s="809"/>
      <c r="DX14" s="809"/>
      <c r="DY14" s="809"/>
      <c r="DZ14" s="814"/>
      <c r="EA14" s="217"/>
    </row>
    <row r="15" spans="1:131" s="218" customFormat="1" ht="26.25" customHeight="1" x14ac:dyDescent="0.2">
      <c r="A15" s="221">
        <v>9</v>
      </c>
      <c r="B15" s="815"/>
      <c r="C15" s="816"/>
      <c r="D15" s="816"/>
      <c r="E15" s="816"/>
      <c r="F15" s="816"/>
      <c r="G15" s="816"/>
      <c r="H15" s="816"/>
      <c r="I15" s="816"/>
      <c r="J15" s="816"/>
      <c r="K15" s="816"/>
      <c r="L15" s="816"/>
      <c r="M15" s="816"/>
      <c r="N15" s="816"/>
      <c r="O15" s="816"/>
      <c r="P15" s="817"/>
      <c r="Q15" s="818"/>
      <c r="R15" s="819"/>
      <c r="S15" s="819"/>
      <c r="T15" s="819"/>
      <c r="U15" s="819"/>
      <c r="V15" s="819"/>
      <c r="W15" s="819"/>
      <c r="X15" s="819"/>
      <c r="Y15" s="819"/>
      <c r="Z15" s="819"/>
      <c r="AA15" s="819"/>
      <c r="AB15" s="819"/>
      <c r="AC15" s="819"/>
      <c r="AD15" s="819"/>
      <c r="AE15" s="820"/>
      <c r="AF15" s="821"/>
      <c r="AG15" s="822"/>
      <c r="AH15" s="822"/>
      <c r="AI15" s="822"/>
      <c r="AJ15" s="823"/>
      <c r="AK15" s="804"/>
      <c r="AL15" s="805"/>
      <c r="AM15" s="805"/>
      <c r="AN15" s="805"/>
      <c r="AO15" s="805"/>
      <c r="AP15" s="805"/>
      <c r="AQ15" s="805"/>
      <c r="AR15" s="805"/>
      <c r="AS15" s="805"/>
      <c r="AT15" s="805"/>
      <c r="AU15" s="806"/>
      <c r="AV15" s="806"/>
      <c r="AW15" s="806"/>
      <c r="AX15" s="806"/>
      <c r="AY15" s="807"/>
      <c r="AZ15" s="214"/>
      <c r="BA15" s="214"/>
      <c r="BB15" s="214"/>
      <c r="BC15" s="214"/>
      <c r="BD15" s="214"/>
      <c r="BE15" s="215"/>
      <c r="BF15" s="215"/>
      <c r="BG15" s="215"/>
      <c r="BH15" s="215"/>
      <c r="BI15" s="215"/>
      <c r="BJ15" s="215"/>
      <c r="BK15" s="215"/>
      <c r="BL15" s="215"/>
      <c r="BM15" s="215"/>
      <c r="BN15" s="215"/>
      <c r="BO15" s="215"/>
      <c r="BP15" s="215"/>
      <c r="BQ15" s="221">
        <v>9</v>
      </c>
      <c r="BR15" s="222"/>
      <c r="BS15" s="808"/>
      <c r="BT15" s="809"/>
      <c r="BU15" s="809"/>
      <c r="BV15" s="809"/>
      <c r="BW15" s="809"/>
      <c r="BX15" s="809"/>
      <c r="BY15" s="809"/>
      <c r="BZ15" s="809"/>
      <c r="CA15" s="809"/>
      <c r="CB15" s="809"/>
      <c r="CC15" s="809"/>
      <c r="CD15" s="809"/>
      <c r="CE15" s="809"/>
      <c r="CF15" s="809"/>
      <c r="CG15" s="810"/>
      <c r="CH15" s="811"/>
      <c r="CI15" s="812"/>
      <c r="CJ15" s="812"/>
      <c r="CK15" s="812"/>
      <c r="CL15" s="813"/>
      <c r="CM15" s="811"/>
      <c r="CN15" s="812"/>
      <c r="CO15" s="812"/>
      <c r="CP15" s="812"/>
      <c r="CQ15" s="813"/>
      <c r="CR15" s="811"/>
      <c r="CS15" s="812"/>
      <c r="CT15" s="812"/>
      <c r="CU15" s="812"/>
      <c r="CV15" s="813"/>
      <c r="CW15" s="811"/>
      <c r="CX15" s="812"/>
      <c r="CY15" s="812"/>
      <c r="CZ15" s="812"/>
      <c r="DA15" s="813"/>
      <c r="DB15" s="811"/>
      <c r="DC15" s="812"/>
      <c r="DD15" s="812"/>
      <c r="DE15" s="812"/>
      <c r="DF15" s="813"/>
      <c r="DG15" s="811"/>
      <c r="DH15" s="812"/>
      <c r="DI15" s="812"/>
      <c r="DJ15" s="812"/>
      <c r="DK15" s="813"/>
      <c r="DL15" s="811"/>
      <c r="DM15" s="812"/>
      <c r="DN15" s="812"/>
      <c r="DO15" s="812"/>
      <c r="DP15" s="813"/>
      <c r="DQ15" s="811"/>
      <c r="DR15" s="812"/>
      <c r="DS15" s="812"/>
      <c r="DT15" s="812"/>
      <c r="DU15" s="813"/>
      <c r="DV15" s="808"/>
      <c r="DW15" s="809"/>
      <c r="DX15" s="809"/>
      <c r="DY15" s="809"/>
      <c r="DZ15" s="814"/>
      <c r="EA15" s="217"/>
    </row>
    <row r="16" spans="1:131" s="218" customFormat="1" ht="26.25" customHeight="1" x14ac:dyDescent="0.2">
      <c r="A16" s="221">
        <v>10</v>
      </c>
      <c r="B16" s="815"/>
      <c r="C16" s="816"/>
      <c r="D16" s="816"/>
      <c r="E16" s="816"/>
      <c r="F16" s="816"/>
      <c r="G16" s="816"/>
      <c r="H16" s="816"/>
      <c r="I16" s="816"/>
      <c r="J16" s="816"/>
      <c r="K16" s="816"/>
      <c r="L16" s="816"/>
      <c r="M16" s="816"/>
      <c r="N16" s="816"/>
      <c r="O16" s="816"/>
      <c r="P16" s="817"/>
      <c r="Q16" s="818"/>
      <c r="R16" s="819"/>
      <c r="S16" s="819"/>
      <c r="T16" s="819"/>
      <c r="U16" s="819"/>
      <c r="V16" s="819"/>
      <c r="W16" s="819"/>
      <c r="X16" s="819"/>
      <c r="Y16" s="819"/>
      <c r="Z16" s="819"/>
      <c r="AA16" s="819"/>
      <c r="AB16" s="819"/>
      <c r="AC16" s="819"/>
      <c r="AD16" s="819"/>
      <c r="AE16" s="820"/>
      <c r="AF16" s="821"/>
      <c r="AG16" s="822"/>
      <c r="AH16" s="822"/>
      <c r="AI16" s="822"/>
      <c r="AJ16" s="823"/>
      <c r="AK16" s="804"/>
      <c r="AL16" s="805"/>
      <c r="AM16" s="805"/>
      <c r="AN16" s="805"/>
      <c r="AO16" s="805"/>
      <c r="AP16" s="805"/>
      <c r="AQ16" s="805"/>
      <c r="AR16" s="805"/>
      <c r="AS16" s="805"/>
      <c r="AT16" s="805"/>
      <c r="AU16" s="806"/>
      <c r="AV16" s="806"/>
      <c r="AW16" s="806"/>
      <c r="AX16" s="806"/>
      <c r="AY16" s="807"/>
      <c r="AZ16" s="214"/>
      <c r="BA16" s="214"/>
      <c r="BB16" s="214"/>
      <c r="BC16" s="214"/>
      <c r="BD16" s="214"/>
      <c r="BE16" s="215"/>
      <c r="BF16" s="215"/>
      <c r="BG16" s="215"/>
      <c r="BH16" s="215"/>
      <c r="BI16" s="215"/>
      <c r="BJ16" s="215"/>
      <c r="BK16" s="215"/>
      <c r="BL16" s="215"/>
      <c r="BM16" s="215"/>
      <c r="BN16" s="215"/>
      <c r="BO16" s="215"/>
      <c r="BP16" s="215"/>
      <c r="BQ16" s="221">
        <v>10</v>
      </c>
      <c r="BR16" s="222"/>
      <c r="BS16" s="808"/>
      <c r="BT16" s="809"/>
      <c r="BU16" s="809"/>
      <c r="BV16" s="809"/>
      <c r="BW16" s="809"/>
      <c r="BX16" s="809"/>
      <c r="BY16" s="809"/>
      <c r="BZ16" s="809"/>
      <c r="CA16" s="809"/>
      <c r="CB16" s="809"/>
      <c r="CC16" s="809"/>
      <c r="CD16" s="809"/>
      <c r="CE16" s="809"/>
      <c r="CF16" s="809"/>
      <c r="CG16" s="810"/>
      <c r="CH16" s="811"/>
      <c r="CI16" s="812"/>
      <c r="CJ16" s="812"/>
      <c r="CK16" s="812"/>
      <c r="CL16" s="813"/>
      <c r="CM16" s="811"/>
      <c r="CN16" s="812"/>
      <c r="CO16" s="812"/>
      <c r="CP16" s="812"/>
      <c r="CQ16" s="813"/>
      <c r="CR16" s="811"/>
      <c r="CS16" s="812"/>
      <c r="CT16" s="812"/>
      <c r="CU16" s="812"/>
      <c r="CV16" s="813"/>
      <c r="CW16" s="811"/>
      <c r="CX16" s="812"/>
      <c r="CY16" s="812"/>
      <c r="CZ16" s="812"/>
      <c r="DA16" s="813"/>
      <c r="DB16" s="811"/>
      <c r="DC16" s="812"/>
      <c r="DD16" s="812"/>
      <c r="DE16" s="812"/>
      <c r="DF16" s="813"/>
      <c r="DG16" s="811"/>
      <c r="DH16" s="812"/>
      <c r="DI16" s="812"/>
      <c r="DJ16" s="812"/>
      <c r="DK16" s="813"/>
      <c r="DL16" s="811"/>
      <c r="DM16" s="812"/>
      <c r="DN16" s="812"/>
      <c r="DO16" s="812"/>
      <c r="DP16" s="813"/>
      <c r="DQ16" s="811"/>
      <c r="DR16" s="812"/>
      <c r="DS16" s="812"/>
      <c r="DT16" s="812"/>
      <c r="DU16" s="813"/>
      <c r="DV16" s="808"/>
      <c r="DW16" s="809"/>
      <c r="DX16" s="809"/>
      <c r="DY16" s="809"/>
      <c r="DZ16" s="814"/>
      <c r="EA16" s="217"/>
    </row>
    <row r="17" spans="1:131" s="218" customFormat="1" ht="26.25" customHeight="1" x14ac:dyDescent="0.2">
      <c r="A17" s="221">
        <v>11</v>
      </c>
      <c r="B17" s="815"/>
      <c r="C17" s="816"/>
      <c r="D17" s="816"/>
      <c r="E17" s="816"/>
      <c r="F17" s="816"/>
      <c r="G17" s="816"/>
      <c r="H17" s="816"/>
      <c r="I17" s="816"/>
      <c r="J17" s="816"/>
      <c r="K17" s="816"/>
      <c r="L17" s="816"/>
      <c r="M17" s="816"/>
      <c r="N17" s="816"/>
      <c r="O17" s="816"/>
      <c r="P17" s="817"/>
      <c r="Q17" s="818"/>
      <c r="R17" s="819"/>
      <c r="S17" s="819"/>
      <c r="T17" s="819"/>
      <c r="U17" s="819"/>
      <c r="V17" s="819"/>
      <c r="W17" s="819"/>
      <c r="X17" s="819"/>
      <c r="Y17" s="819"/>
      <c r="Z17" s="819"/>
      <c r="AA17" s="819"/>
      <c r="AB17" s="819"/>
      <c r="AC17" s="819"/>
      <c r="AD17" s="819"/>
      <c r="AE17" s="820"/>
      <c r="AF17" s="821"/>
      <c r="AG17" s="822"/>
      <c r="AH17" s="822"/>
      <c r="AI17" s="822"/>
      <c r="AJ17" s="823"/>
      <c r="AK17" s="804"/>
      <c r="AL17" s="805"/>
      <c r="AM17" s="805"/>
      <c r="AN17" s="805"/>
      <c r="AO17" s="805"/>
      <c r="AP17" s="805"/>
      <c r="AQ17" s="805"/>
      <c r="AR17" s="805"/>
      <c r="AS17" s="805"/>
      <c r="AT17" s="805"/>
      <c r="AU17" s="806"/>
      <c r="AV17" s="806"/>
      <c r="AW17" s="806"/>
      <c r="AX17" s="806"/>
      <c r="AY17" s="807"/>
      <c r="AZ17" s="214"/>
      <c r="BA17" s="214"/>
      <c r="BB17" s="214"/>
      <c r="BC17" s="214"/>
      <c r="BD17" s="214"/>
      <c r="BE17" s="215"/>
      <c r="BF17" s="215"/>
      <c r="BG17" s="215"/>
      <c r="BH17" s="215"/>
      <c r="BI17" s="215"/>
      <c r="BJ17" s="215"/>
      <c r="BK17" s="215"/>
      <c r="BL17" s="215"/>
      <c r="BM17" s="215"/>
      <c r="BN17" s="215"/>
      <c r="BO17" s="215"/>
      <c r="BP17" s="215"/>
      <c r="BQ17" s="221">
        <v>11</v>
      </c>
      <c r="BR17" s="222"/>
      <c r="BS17" s="808"/>
      <c r="BT17" s="809"/>
      <c r="BU17" s="809"/>
      <c r="BV17" s="809"/>
      <c r="BW17" s="809"/>
      <c r="BX17" s="809"/>
      <c r="BY17" s="809"/>
      <c r="BZ17" s="809"/>
      <c r="CA17" s="809"/>
      <c r="CB17" s="809"/>
      <c r="CC17" s="809"/>
      <c r="CD17" s="809"/>
      <c r="CE17" s="809"/>
      <c r="CF17" s="809"/>
      <c r="CG17" s="810"/>
      <c r="CH17" s="811"/>
      <c r="CI17" s="812"/>
      <c r="CJ17" s="812"/>
      <c r="CK17" s="812"/>
      <c r="CL17" s="813"/>
      <c r="CM17" s="811"/>
      <c r="CN17" s="812"/>
      <c r="CO17" s="812"/>
      <c r="CP17" s="812"/>
      <c r="CQ17" s="813"/>
      <c r="CR17" s="811"/>
      <c r="CS17" s="812"/>
      <c r="CT17" s="812"/>
      <c r="CU17" s="812"/>
      <c r="CV17" s="813"/>
      <c r="CW17" s="811"/>
      <c r="CX17" s="812"/>
      <c r="CY17" s="812"/>
      <c r="CZ17" s="812"/>
      <c r="DA17" s="813"/>
      <c r="DB17" s="811"/>
      <c r="DC17" s="812"/>
      <c r="DD17" s="812"/>
      <c r="DE17" s="812"/>
      <c r="DF17" s="813"/>
      <c r="DG17" s="811"/>
      <c r="DH17" s="812"/>
      <c r="DI17" s="812"/>
      <c r="DJ17" s="812"/>
      <c r="DK17" s="813"/>
      <c r="DL17" s="811"/>
      <c r="DM17" s="812"/>
      <c r="DN17" s="812"/>
      <c r="DO17" s="812"/>
      <c r="DP17" s="813"/>
      <c r="DQ17" s="811"/>
      <c r="DR17" s="812"/>
      <c r="DS17" s="812"/>
      <c r="DT17" s="812"/>
      <c r="DU17" s="813"/>
      <c r="DV17" s="808"/>
      <c r="DW17" s="809"/>
      <c r="DX17" s="809"/>
      <c r="DY17" s="809"/>
      <c r="DZ17" s="814"/>
      <c r="EA17" s="217"/>
    </row>
    <row r="18" spans="1:131" s="218" customFormat="1" ht="26.25" customHeight="1" x14ac:dyDescent="0.2">
      <c r="A18" s="221">
        <v>12</v>
      </c>
      <c r="B18" s="815"/>
      <c r="C18" s="816"/>
      <c r="D18" s="816"/>
      <c r="E18" s="816"/>
      <c r="F18" s="816"/>
      <c r="G18" s="816"/>
      <c r="H18" s="816"/>
      <c r="I18" s="816"/>
      <c r="J18" s="816"/>
      <c r="K18" s="816"/>
      <c r="L18" s="816"/>
      <c r="M18" s="816"/>
      <c r="N18" s="816"/>
      <c r="O18" s="816"/>
      <c r="P18" s="817"/>
      <c r="Q18" s="818"/>
      <c r="R18" s="819"/>
      <c r="S18" s="819"/>
      <c r="T18" s="819"/>
      <c r="U18" s="819"/>
      <c r="V18" s="819"/>
      <c r="W18" s="819"/>
      <c r="X18" s="819"/>
      <c r="Y18" s="819"/>
      <c r="Z18" s="819"/>
      <c r="AA18" s="819"/>
      <c r="AB18" s="819"/>
      <c r="AC18" s="819"/>
      <c r="AD18" s="819"/>
      <c r="AE18" s="820"/>
      <c r="AF18" s="821"/>
      <c r="AG18" s="822"/>
      <c r="AH18" s="822"/>
      <c r="AI18" s="822"/>
      <c r="AJ18" s="823"/>
      <c r="AK18" s="804"/>
      <c r="AL18" s="805"/>
      <c r="AM18" s="805"/>
      <c r="AN18" s="805"/>
      <c r="AO18" s="805"/>
      <c r="AP18" s="805"/>
      <c r="AQ18" s="805"/>
      <c r="AR18" s="805"/>
      <c r="AS18" s="805"/>
      <c r="AT18" s="805"/>
      <c r="AU18" s="806"/>
      <c r="AV18" s="806"/>
      <c r="AW18" s="806"/>
      <c r="AX18" s="806"/>
      <c r="AY18" s="807"/>
      <c r="AZ18" s="214"/>
      <c r="BA18" s="214"/>
      <c r="BB18" s="214"/>
      <c r="BC18" s="214"/>
      <c r="BD18" s="214"/>
      <c r="BE18" s="215"/>
      <c r="BF18" s="215"/>
      <c r="BG18" s="215"/>
      <c r="BH18" s="215"/>
      <c r="BI18" s="215"/>
      <c r="BJ18" s="215"/>
      <c r="BK18" s="215"/>
      <c r="BL18" s="215"/>
      <c r="BM18" s="215"/>
      <c r="BN18" s="215"/>
      <c r="BO18" s="215"/>
      <c r="BP18" s="215"/>
      <c r="BQ18" s="221">
        <v>12</v>
      </c>
      <c r="BR18" s="222"/>
      <c r="BS18" s="808"/>
      <c r="BT18" s="809"/>
      <c r="BU18" s="809"/>
      <c r="BV18" s="809"/>
      <c r="BW18" s="809"/>
      <c r="BX18" s="809"/>
      <c r="BY18" s="809"/>
      <c r="BZ18" s="809"/>
      <c r="CA18" s="809"/>
      <c r="CB18" s="809"/>
      <c r="CC18" s="809"/>
      <c r="CD18" s="809"/>
      <c r="CE18" s="809"/>
      <c r="CF18" s="809"/>
      <c r="CG18" s="810"/>
      <c r="CH18" s="811"/>
      <c r="CI18" s="812"/>
      <c r="CJ18" s="812"/>
      <c r="CK18" s="812"/>
      <c r="CL18" s="813"/>
      <c r="CM18" s="811"/>
      <c r="CN18" s="812"/>
      <c r="CO18" s="812"/>
      <c r="CP18" s="812"/>
      <c r="CQ18" s="813"/>
      <c r="CR18" s="811"/>
      <c r="CS18" s="812"/>
      <c r="CT18" s="812"/>
      <c r="CU18" s="812"/>
      <c r="CV18" s="813"/>
      <c r="CW18" s="811"/>
      <c r="CX18" s="812"/>
      <c r="CY18" s="812"/>
      <c r="CZ18" s="812"/>
      <c r="DA18" s="813"/>
      <c r="DB18" s="811"/>
      <c r="DC18" s="812"/>
      <c r="DD18" s="812"/>
      <c r="DE18" s="812"/>
      <c r="DF18" s="813"/>
      <c r="DG18" s="811"/>
      <c r="DH18" s="812"/>
      <c r="DI18" s="812"/>
      <c r="DJ18" s="812"/>
      <c r="DK18" s="813"/>
      <c r="DL18" s="811"/>
      <c r="DM18" s="812"/>
      <c r="DN18" s="812"/>
      <c r="DO18" s="812"/>
      <c r="DP18" s="813"/>
      <c r="DQ18" s="811"/>
      <c r="DR18" s="812"/>
      <c r="DS18" s="812"/>
      <c r="DT18" s="812"/>
      <c r="DU18" s="813"/>
      <c r="DV18" s="808"/>
      <c r="DW18" s="809"/>
      <c r="DX18" s="809"/>
      <c r="DY18" s="809"/>
      <c r="DZ18" s="814"/>
      <c r="EA18" s="217"/>
    </row>
    <row r="19" spans="1:131" s="218" customFormat="1" ht="26.25" customHeight="1" x14ac:dyDescent="0.2">
      <c r="A19" s="221">
        <v>13</v>
      </c>
      <c r="B19" s="815"/>
      <c r="C19" s="816"/>
      <c r="D19" s="816"/>
      <c r="E19" s="816"/>
      <c r="F19" s="816"/>
      <c r="G19" s="816"/>
      <c r="H19" s="816"/>
      <c r="I19" s="816"/>
      <c r="J19" s="816"/>
      <c r="K19" s="816"/>
      <c r="L19" s="816"/>
      <c r="M19" s="816"/>
      <c r="N19" s="816"/>
      <c r="O19" s="816"/>
      <c r="P19" s="817"/>
      <c r="Q19" s="818"/>
      <c r="R19" s="819"/>
      <c r="S19" s="819"/>
      <c r="T19" s="819"/>
      <c r="U19" s="819"/>
      <c r="V19" s="819"/>
      <c r="W19" s="819"/>
      <c r="X19" s="819"/>
      <c r="Y19" s="819"/>
      <c r="Z19" s="819"/>
      <c r="AA19" s="819"/>
      <c r="AB19" s="819"/>
      <c r="AC19" s="819"/>
      <c r="AD19" s="819"/>
      <c r="AE19" s="820"/>
      <c r="AF19" s="821"/>
      <c r="AG19" s="822"/>
      <c r="AH19" s="822"/>
      <c r="AI19" s="822"/>
      <c r="AJ19" s="823"/>
      <c r="AK19" s="804"/>
      <c r="AL19" s="805"/>
      <c r="AM19" s="805"/>
      <c r="AN19" s="805"/>
      <c r="AO19" s="805"/>
      <c r="AP19" s="805"/>
      <c r="AQ19" s="805"/>
      <c r="AR19" s="805"/>
      <c r="AS19" s="805"/>
      <c r="AT19" s="805"/>
      <c r="AU19" s="806"/>
      <c r="AV19" s="806"/>
      <c r="AW19" s="806"/>
      <c r="AX19" s="806"/>
      <c r="AY19" s="807"/>
      <c r="AZ19" s="214"/>
      <c r="BA19" s="214"/>
      <c r="BB19" s="214"/>
      <c r="BC19" s="214"/>
      <c r="BD19" s="214"/>
      <c r="BE19" s="215"/>
      <c r="BF19" s="215"/>
      <c r="BG19" s="215"/>
      <c r="BH19" s="215"/>
      <c r="BI19" s="215"/>
      <c r="BJ19" s="215"/>
      <c r="BK19" s="215"/>
      <c r="BL19" s="215"/>
      <c r="BM19" s="215"/>
      <c r="BN19" s="215"/>
      <c r="BO19" s="215"/>
      <c r="BP19" s="215"/>
      <c r="BQ19" s="221">
        <v>13</v>
      </c>
      <c r="BR19" s="222"/>
      <c r="BS19" s="808"/>
      <c r="BT19" s="809"/>
      <c r="BU19" s="809"/>
      <c r="BV19" s="809"/>
      <c r="BW19" s="809"/>
      <c r="BX19" s="809"/>
      <c r="BY19" s="809"/>
      <c r="BZ19" s="809"/>
      <c r="CA19" s="809"/>
      <c r="CB19" s="809"/>
      <c r="CC19" s="809"/>
      <c r="CD19" s="809"/>
      <c r="CE19" s="809"/>
      <c r="CF19" s="809"/>
      <c r="CG19" s="810"/>
      <c r="CH19" s="811"/>
      <c r="CI19" s="812"/>
      <c r="CJ19" s="812"/>
      <c r="CK19" s="812"/>
      <c r="CL19" s="813"/>
      <c r="CM19" s="811"/>
      <c r="CN19" s="812"/>
      <c r="CO19" s="812"/>
      <c r="CP19" s="812"/>
      <c r="CQ19" s="813"/>
      <c r="CR19" s="811"/>
      <c r="CS19" s="812"/>
      <c r="CT19" s="812"/>
      <c r="CU19" s="812"/>
      <c r="CV19" s="813"/>
      <c r="CW19" s="811"/>
      <c r="CX19" s="812"/>
      <c r="CY19" s="812"/>
      <c r="CZ19" s="812"/>
      <c r="DA19" s="813"/>
      <c r="DB19" s="811"/>
      <c r="DC19" s="812"/>
      <c r="DD19" s="812"/>
      <c r="DE19" s="812"/>
      <c r="DF19" s="813"/>
      <c r="DG19" s="811"/>
      <c r="DH19" s="812"/>
      <c r="DI19" s="812"/>
      <c r="DJ19" s="812"/>
      <c r="DK19" s="813"/>
      <c r="DL19" s="811"/>
      <c r="DM19" s="812"/>
      <c r="DN19" s="812"/>
      <c r="DO19" s="812"/>
      <c r="DP19" s="813"/>
      <c r="DQ19" s="811"/>
      <c r="DR19" s="812"/>
      <c r="DS19" s="812"/>
      <c r="DT19" s="812"/>
      <c r="DU19" s="813"/>
      <c r="DV19" s="808"/>
      <c r="DW19" s="809"/>
      <c r="DX19" s="809"/>
      <c r="DY19" s="809"/>
      <c r="DZ19" s="814"/>
      <c r="EA19" s="217"/>
    </row>
    <row r="20" spans="1:131" s="218" customFormat="1" ht="26.25" customHeight="1" x14ac:dyDescent="0.2">
      <c r="A20" s="221">
        <v>14</v>
      </c>
      <c r="B20" s="815"/>
      <c r="C20" s="816"/>
      <c r="D20" s="816"/>
      <c r="E20" s="816"/>
      <c r="F20" s="816"/>
      <c r="G20" s="816"/>
      <c r="H20" s="816"/>
      <c r="I20" s="816"/>
      <c r="J20" s="816"/>
      <c r="K20" s="816"/>
      <c r="L20" s="816"/>
      <c r="M20" s="816"/>
      <c r="N20" s="816"/>
      <c r="O20" s="816"/>
      <c r="P20" s="817"/>
      <c r="Q20" s="818"/>
      <c r="R20" s="819"/>
      <c r="S20" s="819"/>
      <c r="T20" s="819"/>
      <c r="U20" s="819"/>
      <c r="V20" s="819"/>
      <c r="W20" s="819"/>
      <c r="X20" s="819"/>
      <c r="Y20" s="819"/>
      <c r="Z20" s="819"/>
      <c r="AA20" s="819"/>
      <c r="AB20" s="819"/>
      <c r="AC20" s="819"/>
      <c r="AD20" s="819"/>
      <c r="AE20" s="820"/>
      <c r="AF20" s="821"/>
      <c r="AG20" s="822"/>
      <c r="AH20" s="822"/>
      <c r="AI20" s="822"/>
      <c r="AJ20" s="823"/>
      <c r="AK20" s="804"/>
      <c r="AL20" s="805"/>
      <c r="AM20" s="805"/>
      <c r="AN20" s="805"/>
      <c r="AO20" s="805"/>
      <c r="AP20" s="805"/>
      <c r="AQ20" s="805"/>
      <c r="AR20" s="805"/>
      <c r="AS20" s="805"/>
      <c r="AT20" s="805"/>
      <c r="AU20" s="806"/>
      <c r="AV20" s="806"/>
      <c r="AW20" s="806"/>
      <c r="AX20" s="806"/>
      <c r="AY20" s="807"/>
      <c r="AZ20" s="214"/>
      <c r="BA20" s="214"/>
      <c r="BB20" s="214"/>
      <c r="BC20" s="214"/>
      <c r="BD20" s="214"/>
      <c r="BE20" s="215"/>
      <c r="BF20" s="215"/>
      <c r="BG20" s="215"/>
      <c r="BH20" s="215"/>
      <c r="BI20" s="215"/>
      <c r="BJ20" s="215"/>
      <c r="BK20" s="215"/>
      <c r="BL20" s="215"/>
      <c r="BM20" s="215"/>
      <c r="BN20" s="215"/>
      <c r="BO20" s="215"/>
      <c r="BP20" s="215"/>
      <c r="BQ20" s="221">
        <v>14</v>
      </c>
      <c r="BR20" s="222"/>
      <c r="BS20" s="808"/>
      <c r="BT20" s="809"/>
      <c r="BU20" s="809"/>
      <c r="BV20" s="809"/>
      <c r="BW20" s="809"/>
      <c r="BX20" s="809"/>
      <c r="BY20" s="809"/>
      <c r="BZ20" s="809"/>
      <c r="CA20" s="809"/>
      <c r="CB20" s="809"/>
      <c r="CC20" s="809"/>
      <c r="CD20" s="809"/>
      <c r="CE20" s="809"/>
      <c r="CF20" s="809"/>
      <c r="CG20" s="810"/>
      <c r="CH20" s="811"/>
      <c r="CI20" s="812"/>
      <c r="CJ20" s="812"/>
      <c r="CK20" s="812"/>
      <c r="CL20" s="813"/>
      <c r="CM20" s="811"/>
      <c r="CN20" s="812"/>
      <c r="CO20" s="812"/>
      <c r="CP20" s="812"/>
      <c r="CQ20" s="813"/>
      <c r="CR20" s="811"/>
      <c r="CS20" s="812"/>
      <c r="CT20" s="812"/>
      <c r="CU20" s="812"/>
      <c r="CV20" s="813"/>
      <c r="CW20" s="811"/>
      <c r="CX20" s="812"/>
      <c r="CY20" s="812"/>
      <c r="CZ20" s="812"/>
      <c r="DA20" s="813"/>
      <c r="DB20" s="811"/>
      <c r="DC20" s="812"/>
      <c r="DD20" s="812"/>
      <c r="DE20" s="812"/>
      <c r="DF20" s="813"/>
      <c r="DG20" s="811"/>
      <c r="DH20" s="812"/>
      <c r="DI20" s="812"/>
      <c r="DJ20" s="812"/>
      <c r="DK20" s="813"/>
      <c r="DL20" s="811"/>
      <c r="DM20" s="812"/>
      <c r="DN20" s="812"/>
      <c r="DO20" s="812"/>
      <c r="DP20" s="813"/>
      <c r="DQ20" s="811"/>
      <c r="DR20" s="812"/>
      <c r="DS20" s="812"/>
      <c r="DT20" s="812"/>
      <c r="DU20" s="813"/>
      <c r="DV20" s="808"/>
      <c r="DW20" s="809"/>
      <c r="DX20" s="809"/>
      <c r="DY20" s="809"/>
      <c r="DZ20" s="814"/>
      <c r="EA20" s="217"/>
    </row>
    <row r="21" spans="1:131" s="218" customFormat="1" ht="26.25" customHeight="1" thickBot="1" x14ac:dyDescent="0.25">
      <c r="A21" s="221">
        <v>15</v>
      </c>
      <c r="B21" s="815"/>
      <c r="C21" s="816"/>
      <c r="D21" s="816"/>
      <c r="E21" s="816"/>
      <c r="F21" s="816"/>
      <c r="G21" s="816"/>
      <c r="H21" s="816"/>
      <c r="I21" s="816"/>
      <c r="J21" s="816"/>
      <c r="K21" s="816"/>
      <c r="L21" s="816"/>
      <c r="M21" s="816"/>
      <c r="N21" s="816"/>
      <c r="O21" s="816"/>
      <c r="P21" s="817"/>
      <c r="Q21" s="818"/>
      <c r="R21" s="819"/>
      <c r="S21" s="819"/>
      <c r="T21" s="819"/>
      <c r="U21" s="819"/>
      <c r="V21" s="819"/>
      <c r="W21" s="819"/>
      <c r="X21" s="819"/>
      <c r="Y21" s="819"/>
      <c r="Z21" s="819"/>
      <c r="AA21" s="819"/>
      <c r="AB21" s="819"/>
      <c r="AC21" s="819"/>
      <c r="AD21" s="819"/>
      <c r="AE21" s="820"/>
      <c r="AF21" s="821"/>
      <c r="AG21" s="822"/>
      <c r="AH21" s="822"/>
      <c r="AI21" s="822"/>
      <c r="AJ21" s="823"/>
      <c r="AK21" s="804"/>
      <c r="AL21" s="805"/>
      <c r="AM21" s="805"/>
      <c r="AN21" s="805"/>
      <c r="AO21" s="805"/>
      <c r="AP21" s="805"/>
      <c r="AQ21" s="805"/>
      <c r="AR21" s="805"/>
      <c r="AS21" s="805"/>
      <c r="AT21" s="805"/>
      <c r="AU21" s="806"/>
      <c r="AV21" s="806"/>
      <c r="AW21" s="806"/>
      <c r="AX21" s="806"/>
      <c r="AY21" s="807"/>
      <c r="AZ21" s="214"/>
      <c r="BA21" s="214"/>
      <c r="BB21" s="214"/>
      <c r="BC21" s="214"/>
      <c r="BD21" s="214"/>
      <c r="BE21" s="215"/>
      <c r="BF21" s="215"/>
      <c r="BG21" s="215"/>
      <c r="BH21" s="215"/>
      <c r="BI21" s="215"/>
      <c r="BJ21" s="215"/>
      <c r="BK21" s="215"/>
      <c r="BL21" s="215"/>
      <c r="BM21" s="215"/>
      <c r="BN21" s="215"/>
      <c r="BO21" s="215"/>
      <c r="BP21" s="215"/>
      <c r="BQ21" s="221">
        <v>15</v>
      </c>
      <c r="BR21" s="222"/>
      <c r="BS21" s="808"/>
      <c r="BT21" s="809"/>
      <c r="BU21" s="809"/>
      <c r="BV21" s="809"/>
      <c r="BW21" s="809"/>
      <c r="BX21" s="809"/>
      <c r="BY21" s="809"/>
      <c r="BZ21" s="809"/>
      <c r="CA21" s="809"/>
      <c r="CB21" s="809"/>
      <c r="CC21" s="809"/>
      <c r="CD21" s="809"/>
      <c r="CE21" s="809"/>
      <c r="CF21" s="809"/>
      <c r="CG21" s="810"/>
      <c r="CH21" s="811"/>
      <c r="CI21" s="812"/>
      <c r="CJ21" s="812"/>
      <c r="CK21" s="812"/>
      <c r="CL21" s="813"/>
      <c r="CM21" s="811"/>
      <c r="CN21" s="812"/>
      <c r="CO21" s="812"/>
      <c r="CP21" s="812"/>
      <c r="CQ21" s="813"/>
      <c r="CR21" s="811"/>
      <c r="CS21" s="812"/>
      <c r="CT21" s="812"/>
      <c r="CU21" s="812"/>
      <c r="CV21" s="813"/>
      <c r="CW21" s="811"/>
      <c r="CX21" s="812"/>
      <c r="CY21" s="812"/>
      <c r="CZ21" s="812"/>
      <c r="DA21" s="813"/>
      <c r="DB21" s="811"/>
      <c r="DC21" s="812"/>
      <c r="DD21" s="812"/>
      <c r="DE21" s="812"/>
      <c r="DF21" s="813"/>
      <c r="DG21" s="811"/>
      <c r="DH21" s="812"/>
      <c r="DI21" s="812"/>
      <c r="DJ21" s="812"/>
      <c r="DK21" s="813"/>
      <c r="DL21" s="811"/>
      <c r="DM21" s="812"/>
      <c r="DN21" s="812"/>
      <c r="DO21" s="812"/>
      <c r="DP21" s="813"/>
      <c r="DQ21" s="811"/>
      <c r="DR21" s="812"/>
      <c r="DS21" s="812"/>
      <c r="DT21" s="812"/>
      <c r="DU21" s="813"/>
      <c r="DV21" s="808"/>
      <c r="DW21" s="809"/>
      <c r="DX21" s="809"/>
      <c r="DY21" s="809"/>
      <c r="DZ21" s="814"/>
      <c r="EA21" s="217"/>
    </row>
    <row r="22" spans="1:131" s="218" customFormat="1" ht="26.25" customHeight="1" x14ac:dyDescent="0.2">
      <c r="A22" s="221">
        <v>16</v>
      </c>
      <c r="B22" s="815"/>
      <c r="C22" s="816"/>
      <c r="D22" s="816"/>
      <c r="E22" s="816"/>
      <c r="F22" s="816"/>
      <c r="G22" s="816"/>
      <c r="H22" s="816"/>
      <c r="I22" s="816"/>
      <c r="J22" s="816"/>
      <c r="K22" s="816"/>
      <c r="L22" s="816"/>
      <c r="M22" s="816"/>
      <c r="N22" s="816"/>
      <c r="O22" s="816"/>
      <c r="P22" s="817"/>
      <c r="Q22" s="834"/>
      <c r="R22" s="835"/>
      <c r="S22" s="835"/>
      <c r="T22" s="835"/>
      <c r="U22" s="835"/>
      <c r="V22" s="835"/>
      <c r="W22" s="835"/>
      <c r="X22" s="835"/>
      <c r="Y22" s="835"/>
      <c r="Z22" s="835"/>
      <c r="AA22" s="835"/>
      <c r="AB22" s="835"/>
      <c r="AC22" s="835"/>
      <c r="AD22" s="835"/>
      <c r="AE22" s="836"/>
      <c r="AF22" s="821"/>
      <c r="AG22" s="822"/>
      <c r="AH22" s="822"/>
      <c r="AI22" s="822"/>
      <c r="AJ22" s="823"/>
      <c r="AK22" s="837"/>
      <c r="AL22" s="838"/>
      <c r="AM22" s="838"/>
      <c r="AN22" s="838"/>
      <c r="AO22" s="838"/>
      <c r="AP22" s="838"/>
      <c r="AQ22" s="838"/>
      <c r="AR22" s="838"/>
      <c r="AS22" s="838"/>
      <c r="AT22" s="838"/>
      <c r="AU22" s="839"/>
      <c r="AV22" s="839"/>
      <c r="AW22" s="839"/>
      <c r="AX22" s="839"/>
      <c r="AY22" s="840"/>
      <c r="AZ22" s="841" t="s">
        <v>374</v>
      </c>
      <c r="BA22" s="841"/>
      <c r="BB22" s="841"/>
      <c r="BC22" s="841"/>
      <c r="BD22" s="842"/>
      <c r="BE22" s="215"/>
      <c r="BF22" s="215"/>
      <c r="BG22" s="215"/>
      <c r="BH22" s="215"/>
      <c r="BI22" s="215"/>
      <c r="BJ22" s="215"/>
      <c r="BK22" s="215"/>
      <c r="BL22" s="215"/>
      <c r="BM22" s="215"/>
      <c r="BN22" s="215"/>
      <c r="BO22" s="215"/>
      <c r="BP22" s="215"/>
      <c r="BQ22" s="221">
        <v>16</v>
      </c>
      <c r="BR22" s="222"/>
      <c r="BS22" s="808"/>
      <c r="BT22" s="809"/>
      <c r="BU22" s="809"/>
      <c r="BV22" s="809"/>
      <c r="BW22" s="809"/>
      <c r="BX22" s="809"/>
      <c r="BY22" s="809"/>
      <c r="BZ22" s="809"/>
      <c r="CA22" s="809"/>
      <c r="CB22" s="809"/>
      <c r="CC22" s="809"/>
      <c r="CD22" s="809"/>
      <c r="CE22" s="809"/>
      <c r="CF22" s="809"/>
      <c r="CG22" s="810"/>
      <c r="CH22" s="811"/>
      <c r="CI22" s="812"/>
      <c r="CJ22" s="812"/>
      <c r="CK22" s="812"/>
      <c r="CL22" s="813"/>
      <c r="CM22" s="811"/>
      <c r="CN22" s="812"/>
      <c r="CO22" s="812"/>
      <c r="CP22" s="812"/>
      <c r="CQ22" s="813"/>
      <c r="CR22" s="811"/>
      <c r="CS22" s="812"/>
      <c r="CT22" s="812"/>
      <c r="CU22" s="812"/>
      <c r="CV22" s="813"/>
      <c r="CW22" s="811"/>
      <c r="CX22" s="812"/>
      <c r="CY22" s="812"/>
      <c r="CZ22" s="812"/>
      <c r="DA22" s="813"/>
      <c r="DB22" s="811"/>
      <c r="DC22" s="812"/>
      <c r="DD22" s="812"/>
      <c r="DE22" s="812"/>
      <c r="DF22" s="813"/>
      <c r="DG22" s="811"/>
      <c r="DH22" s="812"/>
      <c r="DI22" s="812"/>
      <c r="DJ22" s="812"/>
      <c r="DK22" s="813"/>
      <c r="DL22" s="811"/>
      <c r="DM22" s="812"/>
      <c r="DN22" s="812"/>
      <c r="DO22" s="812"/>
      <c r="DP22" s="813"/>
      <c r="DQ22" s="811"/>
      <c r="DR22" s="812"/>
      <c r="DS22" s="812"/>
      <c r="DT22" s="812"/>
      <c r="DU22" s="813"/>
      <c r="DV22" s="808"/>
      <c r="DW22" s="809"/>
      <c r="DX22" s="809"/>
      <c r="DY22" s="809"/>
      <c r="DZ22" s="814"/>
      <c r="EA22" s="217"/>
    </row>
    <row r="23" spans="1:131" s="218" customFormat="1" ht="26.25" customHeight="1" thickBot="1" x14ac:dyDescent="0.25">
      <c r="A23" s="223" t="s">
        <v>375</v>
      </c>
      <c r="B23" s="824" t="s">
        <v>376</v>
      </c>
      <c r="C23" s="825"/>
      <c r="D23" s="825"/>
      <c r="E23" s="825"/>
      <c r="F23" s="825"/>
      <c r="G23" s="825"/>
      <c r="H23" s="825"/>
      <c r="I23" s="825"/>
      <c r="J23" s="825"/>
      <c r="K23" s="825"/>
      <c r="L23" s="825"/>
      <c r="M23" s="825"/>
      <c r="N23" s="825"/>
      <c r="O23" s="825"/>
      <c r="P23" s="826"/>
      <c r="Q23" s="827"/>
      <c r="R23" s="828"/>
      <c r="S23" s="828"/>
      <c r="T23" s="828"/>
      <c r="U23" s="828"/>
      <c r="V23" s="828"/>
      <c r="W23" s="828"/>
      <c r="X23" s="828"/>
      <c r="Y23" s="828"/>
      <c r="Z23" s="828"/>
      <c r="AA23" s="828"/>
      <c r="AB23" s="828"/>
      <c r="AC23" s="828"/>
      <c r="AD23" s="828"/>
      <c r="AE23" s="829"/>
      <c r="AF23" s="830">
        <v>741</v>
      </c>
      <c r="AG23" s="828"/>
      <c r="AH23" s="828"/>
      <c r="AI23" s="828"/>
      <c r="AJ23" s="831"/>
      <c r="AK23" s="832"/>
      <c r="AL23" s="833"/>
      <c r="AM23" s="833"/>
      <c r="AN23" s="833"/>
      <c r="AO23" s="833"/>
      <c r="AP23" s="828"/>
      <c r="AQ23" s="828"/>
      <c r="AR23" s="828"/>
      <c r="AS23" s="828"/>
      <c r="AT23" s="828"/>
      <c r="AU23" s="844"/>
      <c r="AV23" s="844"/>
      <c r="AW23" s="844"/>
      <c r="AX23" s="844"/>
      <c r="AY23" s="845"/>
      <c r="AZ23" s="846" t="s">
        <v>122</v>
      </c>
      <c r="BA23" s="847"/>
      <c r="BB23" s="847"/>
      <c r="BC23" s="847"/>
      <c r="BD23" s="848"/>
      <c r="BE23" s="215"/>
      <c r="BF23" s="215"/>
      <c r="BG23" s="215"/>
      <c r="BH23" s="215"/>
      <c r="BI23" s="215"/>
      <c r="BJ23" s="215"/>
      <c r="BK23" s="215"/>
      <c r="BL23" s="215"/>
      <c r="BM23" s="215"/>
      <c r="BN23" s="215"/>
      <c r="BO23" s="215"/>
      <c r="BP23" s="215"/>
      <c r="BQ23" s="221">
        <v>17</v>
      </c>
      <c r="BR23" s="222"/>
      <c r="BS23" s="808"/>
      <c r="BT23" s="809"/>
      <c r="BU23" s="809"/>
      <c r="BV23" s="809"/>
      <c r="BW23" s="809"/>
      <c r="BX23" s="809"/>
      <c r="BY23" s="809"/>
      <c r="BZ23" s="809"/>
      <c r="CA23" s="809"/>
      <c r="CB23" s="809"/>
      <c r="CC23" s="809"/>
      <c r="CD23" s="809"/>
      <c r="CE23" s="809"/>
      <c r="CF23" s="809"/>
      <c r="CG23" s="810"/>
      <c r="CH23" s="811"/>
      <c r="CI23" s="812"/>
      <c r="CJ23" s="812"/>
      <c r="CK23" s="812"/>
      <c r="CL23" s="813"/>
      <c r="CM23" s="811"/>
      <c r="CN23" s="812"/>
      <c r="CO23" s="812"/>
      <c r="CP23" s="812"/>
      <c r="CQ23" s="813"/>
      <c r="CR23" s="811"/>
      <c r="CS23" s="812"/>
      <c r="CT23" s="812"/>
      <c r="CU23" s="812"/>
      <c r="CV23" s="813"/>
      <c r="CW23" s="811"/>
      <c r="CX23" s="812"/>
      <c r="CY23" s="812"/>
      <c r="CZ23" s="812"/>
      <c r="DA23" s="813"/>
      <c r="DB23" s="811"/>
      <c r="DC23" s="812"/>
      <c r="DD23" s="812"/>
      <c r="DE23" s="812"/>
      <c r="DF23" s="813"/>
      <c r="DG23" s="811"/>
      <c r="DH23" s="812"/>
      <c r="DI23" s="812"/>
      <c r="DJ23" s="812"/>
      <c r="DK23" s="813"/>
      <c r="DL23" s="811"/>
      <c r="DM23" s="812"/>
      <c r="DN23" s="812"/>
      <c r="DO23" s="812"/>
      <c r="DP23" s="813"/>
      <c r="DQ23" s="811"/>
      <c r="DR23" s="812"/>
      <c r="DS23" s="812"/>
      <c r="DT23" s="812"/>
      <c r="DU23" s="813"/>
      <c r="DV23" s="808"/>
      <c r="DW23" s="809"/>
      <c r="DX23" s="809"/>
      <c r="DY23" s="809"/>
      <c r="DZ23" s="814"/>
      <c r="EA23" s="217"/>
    </row>
    <row r="24" spans="1:131" s="218" customFormat="1" ht="26.25" customHeight="1" x14ac:dyDescent="0.2">
      <c r="A24" s="843" t="s">
        <v>377</v>
      </c>
      <c r="B24" s="843"/>
      <c r="C24" s="843"/>
      <c r="D24" s="843"/>
      <c r="E24" s="843"/>
      <c r="F24" s="843"/>
      <c r="G24" s="843"/>
      <c r="H24" s="843"/>
      <c r="I24" s="843"/>
      <c r="J24" s="843"/>
      <c r="K24" s="843"/>
      <c r="L24" s="843"/>
      <c r="M24" s="843"/>
      <c r="N24" s="843"/>
      <c r="O24" s="843"/>
      <c r="P24" s="843"/>
      <c r="Q24" s="843"/>
      <c r="R24" s="843"/>
      <c r="S24" s="843"/>
      <c r="T24" s="843"/>
      <c r="U24" s="843"/>
      <c r="V24" s="843"/>
      <c r="W24" s="843"/>
      <c r="X24" s="843"/>
      <c r="Y24" s="843"/>
      <c r="Z24" s="843"/>
      <c r="AA24" s="843"/>
      <c r="AB24" s="843"/>
      <c r="AC24" s="843"/>
      <c r="AD24" s="843"/>
      <c r="AE24" s="843"/>
      <c r="AF24" s="843"/>
      <c r="AG24" s="843"/>
      <c r="AH24" s="843"/>
      <c r="AI24" s="843"/>
      <c r="AJ24" s="843"/>
      <c r="AK24" s="843"/>
      <c r="AL24" s="843"/>
      <c r="AM24" s="843"/>
      <c r="AN24" s="843"/>
      <c r="AO24" s="843"/>
      <c r="AP24" s="843"/>
      <c r="AQ24" s="843"/>
      <c r="AR24" s="843"/>
      <c r="AS24" s="843"/>
      <c r="AT24" s="843"/>
      <c r="AU24" s="843"/>
      <c r="AV24" s="843"/>
      <c r="AW24" s="843"/>
      <c r="AX24" s="843"/>
      <c r="AY24" s="843"/>
      <c r="AZ24" s="214"/>
      <c r="BA24" s="214"/>
      <c r="BB24" s="214"/>
      <c r="BC24" s="214"/>
      <c r="BD24" s="214"/>
      <c r="BE24" s="215"/>
      <c r="BF24" s="215"/>
      <c r="BG24" s="215"/>
      <c r="BH24" s="215"/>
      <c r="BI24" s="215"/>
      <c r="BJ24" s="215"/>
      <c r="BK24" s="215"/>
      <c r="BL24" s="215"/>
      <c r="BM24" s="215"/>
      <c r="BN24" s="215"/>
      <c r="BO24" s="215"/>
      <c r="BP24" s="215"/>
      <c r="BQ24" s="221">
        <v>18</v>
      </c>
      <c r="BR24" s="222"/>
      <c r="BS24" s="808"/>
      <c r="BT24" s="809"/>
      <c r="BU24" s="809"/>
      <c r="BV24" s="809"/>
      <c r="BW24" s="809"/>
      <c r="BX24" s="809"/>
      <c r="BY24" s="809"/>
      <c r="BZ24" s="809"/>
      <c r="CA24" s="809"/>
      <c r="CB24" s="809"/>
      <c r="CC24" s="809"/>
      <c r="CD24" s="809"/>
      <c r="CE24" s="809"/>
      <c r="CF24" s="809"/>
      <c r="CG24" s="810"/>
      <c r="CH24" s="811"/>
      <c r="CI24" s="812"/>
      <c r="CJ24" s="812"/>
      <c r="CK24" s="812"/>
      <c r="CL24" s="813"/>
      <c r="CM24" s="811"/>
      <c r="CN24" s="812"/>
      <c r="CO24" s="812"/>
      <c r="CP24" s="812"/>
      <c r="CQ24" s="813"/>
      <c r="CR24" s="811"/>
      <c r="CS24" s="812"/>
      <c r="CT24" s="812"/>
      <c r="CU24" s="812"/>
      <c r="CV24" s="813"/>
      <c r="CW24" s="811"/>
      <c r="CX24" s="812"/>
      <c r="CY24" s="812"/>
      <c r="CZ24" s="812"/>
      <c r="DA24" s="813"/>
      <c r="DB24" s="811"/>
      <c r="DC24" s="812"/>
      <c r="DD24" s="812"/>
      <c r="DE24" s="812"/>
      <c r="DF24" s="813"/>
      <c r="DG24" s="811"/>
      <c r="DH24" s="812"/>
      <c r="DI24" s="812"/>
      <c r="DJ24" s="812"/>
      <c r="DK24" s="813"/>
      <c r="DL24" s="811"/>
      <c r="DM24" s="812"/>
      <c r="DN24" s="812"/>
      <c r="DO24" s="812"/>
      <c r="DP24" s="813"/>
      <c r="DQ24" s="811"/>
      <c r="DR24" s="812"/>
      <c r="DS24" s="812"/>
      <c r="DT24" s="812"/>
      <c r="DU24" s="813"/>
      <c r="DV24" s="808"/>
      <c r="DW24" s="809"/>
      <c r="DX24" s="809"/>
      <c r="DY24" s="809"/>
      <c r="DZ24" s="814"/>
      <c r="EA24" s="217"/>
    </row>
    <row r="25" spans="1:131" ht="26.25" customHeight="1" thickBot="1" x14ac:dyDescent="0.25">
      <c r="A25" s="760" t="s">
        <v>378</v>
      </c>
      <c r="B25" s="760"/>
      <c r="C25" s="760"/>
      <c r="D25" s="760"/>
      <c r="E25" s="760"/>
      <c r="F25" s="760"/>
      <c r="G25" s="760"/>
      <c r="H25" s="760"/>
      <c r="I25" s="760"/>
      <c r="J25" s="760"/>
      <c r="K25" s="760"/>
      <c r="L25" s="760"/>
      <c r="M25" s="760"/>
      <c r="N25" s="760"/>
      <c r="O25" s="760"/>
      <c r="P25" s="760"/>
      <c r="Q25" s="760"/>
      <c r="R25" s="760"/>
      <c r="S25" s="760"/>
      <c r="T25" s="760"/>
      <c r="U25" s="760"/>
      <c r="V25" s="760"/>
      <c r="W25" s="760"/>
      <c r="X25" s="760"/>
      <c r="Y25" s="760"/>
      <c r="Z25" s="760"/>
      <c r="AA25" s="760"/>
      <c r="AB25" s="760"/>
      <c r="AC25" s="760"/>
      <c r="AD25" s="760"/>
      <c r="AE25" s="760"/>
      <c r="AF25" s="760"/>
      <c r="AG25" s="760"/>
      <c r="AH25" s="760"/>
      <c r="AI25" s="760"/>
      <c r="AJ25" s="760"/>
      <c r="AK25" s="760"/>
      <c r="AL25" s="760"/>
      <c r="AM25" s="760"/>
      <c r="AN25" s="760"/>
      <c r="AO25" s="760"/>
      <c r="AP25" s="760"/>
      <c r="AQ25" s="760"/>
      <c r="AR25" s="760"/>
      <c r="AS25" s="760"/>
      <c r="AT25" s="760"/>
      <c r="AU25" s="760"/>
      <c r="AV25" s="760"/>
      <c r="AW25" s="760"/>
      <c r="AX25" s="760"/>
      <c r="AY25" s="760"/>
      <c r="AZ25" s="760"/>
      <c r="BA25" s="760"/>
      <c r="BB25" s="760"/>
      <c r="BC25" s="760"/>
      <c r="BD25" s="760"/>
      <c r="BE25" s="760"/>
      <c r="BF25" s="760"/>
      <c r="BG25" s="760"/>
      <c r="BH25" s="760"/>
      <c r="BI25" s="760"/>
      <c r="BJ25" s="214"/>
      <c r="BK25" s="214"/>
      <c r="BL25" s="214"/>
      <c r="BM25" s="214"/>
      <c r="BN25" s="214"/>
      <c r="BO25" s="224"/>
      <c r="BP25" s="224"/>
      <c r="BQ25" s="221">
        <v>19</v>
      </c>
      <c r="BR25" s="222"/>
      <c r="BS25" s="808"/>
      <c r="BT25" s="809"/>
      <c r="BU25" s="809"/>
      <c r="BV25" s="809"/>
      <c r="BW25" s="809"/>
      <c r="BX25" s="809"/>
      <c r="BY25" s="809"/>
      <c r="BZ25" s="809"/>
      <c r="CA25" s="809"/>
      <c r="CB25" s="809"/>
      <c r="CC25" s="809"/>
      <c r="CD25" s="809"/>
      <c r="CE25" s="809"/>
      <c r="CF25" s="809"/>
      <c r="CG25" s="810"/>
      <c r="CH25" s="811"/>
      <c r="CI25" s="812"/>
      <c r="CJ25" s="812"/>
      <c r="CK25" s="812"/>
      <c r="CL25" s="813"/>
      <c r="CM25" s="811"/>
      <c r="CN25" s="812"/>
      <c r="CO25" s="812"/>
      <c r="CP25" s="812"/>
      <c r="CQ25" s="813"/>
      <c r="CR25" s="811"/>
      <c r="CS25" s="812"/>
      <c r="CT25" s="812"/>
      <c r="CU25" s="812"/>
      <c r="CV25" s="813"/>
      <c r="CW25" s="811"/>
      <c r="CX25" s="812"/>
      <c r="CY25" s="812"/>
      <c r="CZ25" s="812"/>
      <c r="DA25" s="813"/>
      <c r="DB25" s="811"/>
      <c r="DC25" s="812"/>
      <c r="DD25" s="812"/>
      <c r="DE25" s="812"/>
      <c r="DF25" s="813"/>
      <c r="DG25" s="811"/>
      <c r="DH25" s="812"/>
      <c r="DI25" s="812"/>
      <c r="DJ25" s="812"/>
      <c r="DK25" s="813"/>
      <c r="DL25" s="811"/>
      <c r="DM25" s="812"/>
      <c r="DN25" s="812"/>
      <c r="DO25" s="812"/>
      <c r="DP25" s="813"/>
      <c r="DQ25" s="811"/>
      <c r="DR25" s="812"/>
      <c r="DS25" s="812"/>
      <c r="DT25" s="812"/>
      <c r="DU25" s="813"/>
      <c r="DV25" s="808"/>
      <c r="DW25" s="809"/>
      <c r="DX25" s="809"/>
      <c r="DY25" s="809"/>
      <c r="DZ25" s="814"/>
      <c r="EA25" s="212"/>
    </row>
    <row r="26" spans="1:131" ht="26.25" customHeight="1" x14ac:dyDescent="0.2">
      <c r="A26" s="762" t="s">
        <v>356</v>
      </c>
      <c r="B26" s="763"/>
      <c r="C26" s="763"/>
      <c r="D26" s="763"/>
      <c r="E26" s="763"/>
      <c r="F26" s="763"/>
      <c r="G26" s="763"/>
      <c r="H26" s="763"/>
      <c r="I26" s="763"/>
      <c r="J26" s="763"/>
      <c r="K26" s="763"/>
      <c r="L26" s="763"/>
      <c r="M26" s="763"/>
      <c r="N26" s="763"/>
      <c r="O26" s="763"/>
      <c r="P26" s="764"/>
      <c r="Q26" s="768" t="s">
        <v>379</v>
      </c>
      <c r="R26" s="769"/>
      <c r="S26" s="769"/>
      <c r="T26" s="769"/>
      <c r="U26" s="770"/>
      <c r="V26" s="768" t="s">
        <v>380</v>
      </c>
      <c r="W26" s="769"/>
      <c r="X26" s="769"/>
      <c r="Y26" s="769"/>
      <c r="Z26" s="770"/>
      <c r="AA26" s="768" t="s">
        <v>381</v>
      </c>
      <c r="AB26" s="769"/>
      <c r="AC26" s="769"/>
      <c r="AD26" s="769"/>
      <c r="AE26" s="769"/>
      <c r="AF26" s="849" t="s">
        <v>382</v>
      </c>
      <c r="AG26" s="850"/>
      <c r="AH26" s="850"/>
      <c r="AI26" s="850"/>
      <c r="AJ26" s="851"/>
      <c r="AK26" s="769" t="s">
        <v>383</v>
      </c>
      <c r="AL26" s="769"/>
      <c r="AM26" s="769"/>
      <c r="AN26" s="769"/>
      <c r="AO26" s="770"/>
      <c r="AP26" s="768" t="s">
        <v>384</v>
      </c>
      <c r="AQ26" s="769"/>
      <c r="AR26" s="769"/>
      <c r="AS26" s="769"/>
      <c r="AT26" s="770"/>
      <c r="AU26" s="768" t="s">
        <v>385</v>
      </c>
      <c r="AV26" s="769"/>
      <c r="AW26" s="769"/>
      <c r="AX26" s="769"/>
      <c r="AY26" s="770"/>
      <c r="AZ26" s="768" t="s">
        <v>386</v>
      </c>
      <c r="BA26" s="769"/>
      <c r="BB26" s="769"/>
      <c r="BC26" s="769"/>
      <c r="BD26" s="770"/>
      <c r="BE26" s="768" t="s">
        <v>363</v>
      </c>
      <c r="BF26" s="769"/>
      <c r="BG26" s="769"/>
      <c r="BH26" s="769"/>
      <c r="BI26" s="775"/>
      <c r="BJ26" s="214"/>
      <c r="BK26" s="214"/>
      <c r="BL26" s="214"/>
      <c r="BM26" s="214"/>
      <c r="BN26" s="214"/>
      <c r="BO26" s="224"/>
      <c r="BP26" s="224"/>
      <c r="BQ26" s="221">
        <v>20</v>
      </c>
      <c r="BR26" s="222"/>
      <c r="BS26" s="808"/>
      <c r="BT26" s="809"/>
      <c r="BU26" s="809"/>
      <c r="BV26" s="809"/>
      <c r="BW26" s="809"/>
      <c r="BX26" s="809"/>
      <c r="BY26" s="809"/>
      <c r="BZ26" s="809"/>
      <c r="CA26" s="809"/>
      <c r="CB26" s="809"/>
      <c r="CC26" s="809"/>
      <c r="CD26" s="809"/>
      <c r="CE26" s="809"/>
      <c r="CF26" s="809"/>
      <c r="CG26" s="810"/>
      <c r="CH26" s="811"/>
      <c r="CI26" s="812"/>
      <c r="CJ26" s="812"/>
      <c r="CK26" s="812"/>
      <c r="CL26" s="813"/>
      <c r="CM26" s="811"/>
      <c r="CN26" s="812"/>
      <c r="CO26" s="812"/>
      <c r="CP26" s="812"/>
      <c r="CQ26" s="813"/>
      <c r="CR26" s="811"/>
      <c r="CS26" s="812"/>
      <c r="CT26" s="812"/>
      <c r="CU26" s="812"/>
      <c r="CV26" s="813"/>
      <c r="CW26" s="811"/>
      <c r="CX26" s="812"/>
      <c r="CY26" s="812"/>
      <c r="CZ26" s="812"/>
      <c r="DA26" s="813"/>
      <c r="DB26" s="811"/>
      <c r="DC26" s="812"/>
      <c r="DD26" s="812"/>
      <c r="DE26" s="812"/>
      <c r="DF26" s="813"/>
      <c r="DG26" s="811"/>
      <c r="DH26" s="812"/>
      <c r="DI26" s="812"/>
      <c r="DJ26" s="812"/>
      <c r="DK26" s="813"/>
      <c r="DL26" s="811"/>
      <c r="DM26" s="812"/>
      <c r="DN26" s="812"/>
      <c r="DO26" s="812"/>
      <c r="DP26" s="813"/>
      <c r="DQ26" s="811"/>
      <c r="DR26" s="812"/>
      <c r="DS26" s="812"/>
      <c r="DT26" s="812"/>
      <c r="DU26" s="813"/>
      <c r="DV26" s="808"/>
      <c r="DW26" s="809"/>
      <c r="DX26" s="809"/>
      <c r="DY26" s="809"/>
      <c r="DZ26" s="814"/>
      <c r="EA26" s="212"/>
    </row>
    <row r="27" spans="1:131" ht="26.25" customHeight="1" thickBot="1" x14ac:dyDescent="0.25">
      <c r="A27" s="765"/>
      <c r="B27" s="766"/>
      <c r="C27" s="766"/>
      <c r="D27" s="766"/>
      <c r="E27" s="766"/>
      <c r="F27" s="766"/>
      <c r="G27" s="766"/>
      <c r="H27" s="766"/>
      <c r="I27" s="766"/>
      <c r="J27" s="766"/>
      <c r="K27" s="766"/>
      <c r="L27" s="766"/>
      <c r="M27" s="766"/>
      <c r="N27" s="766"/>
      <c r="O27" s="766"/>
      <c r="P27" s="767"/>
      <c r="Q27" s="771"/>
      <c r="R27" s="772"/>
      <c r="S27" s="772"/>
      <c r="T27" s="772"/>
      <c r="U27" s="773"/>
      <c r="V27" s="771"/>
      <c r="W27" s="772"/>
      <c r="X27" s="772"/>
      <c r="Y27" s="772"/>
      <c r="Z27" s="773"/>
      <c r="AA27" s="771"/>
      <c r="AB27" s="772"/>
      <c r="AC27" s="772"/>
      <c r="AD27" s="772"/>
      <c r="AE27" s="772"/>
      <c r="AF27" s="852"/>
      <c r="AG27" s="853"/>
      <c r="AH27" s="853"/>
      <c r="AI27" s="853"/>
      <c r="AJ27" s="854"/>
      <c r="AK27" s="772"/>
      <c r="AL27" s="772"/>
      <c r="AM27" s="772"/>
      <c r="AN27" s="772"/>
      <c r="AO27" s="773"/>
      <c r="AP27" s="771"/>
      <c r="AQ27" s="772"/>
      <c r="AR27" s="772"/>
      <c r="AS27" s="772"/>
      <c r="AT27" s="773"/>
      <c r="AU27" s="771"/>
      <c r="AV27" s="772"/>
      <c r="AW27" s="772"/>
      <c r="AX27" s="772"/>
      <c r="AY27" s="773"/>
      <c r="AZ27" s="771"/>
      <c r="BA27" s="772"/>
      <c r="BB27" s="772"/>
      <c r="BC27" s="772"/>
      <c r="BD27" s="773"/>
      <c r="BE27" s="771"/>
      <c r="BF27" s="772"/>
      <c r="BG27" s="772"/>
      <c r="BH27" s="772"/>
      <c r="BI27" s="777"/>
      <c r="BJ27" s="214"/>
      <c r="BK27" s="214"/>
      <c r="BL27" s="214"/>
      <c r="BM27" s="214"/>
      <c r="BN27" s="214"/>
      <c r="BO27" s="224"/>
      <c r="BP27" s="224"/>
      <c r="BQ27" s="221">
        <v>21</v>
      </c>
      <c r="BR27" s="222"/>
      <c r="BS27" s="808"/>
      <c r="BT27" s="809"/>
      <c r="BU27" s="809"/>
      <c r="BV27" s="809"/>
      <c r="BW27" s="809"/>
      <c r="BX27" s="809"/>
      <c r="BY27" s="809"/>
      <c r="BZ27" s="809"/>
      <c r="CA27" s="809"/>
      <c r="CB27" s="809"/>
      <c r="CC27" s="809"/>
      <c r="CD27" s="809"/>
      <c r="CE27" s="809"/>
      <c r="CF27" s="809"/>
      <c r="CG27" s="810"/>
      <c r="CH27" s="811"/>
      <c r="CI27" s="812"/>
      <c r="CJ27" s="812"/>
      <c r="CK27" s="812"/>
      <c r="CL27" s="813"/>
      <c r="CM27" s="811"/>
      <c r="CN27" s="812"/>
      <c r="CO27" s="812"/>
      <c r="CP27" s="812"/>
      <c r="CQ27" s="813"/>
      <c r="CR27" s="811"/>
      <c r="CS27" s="812"/>
      <c r="CT27" s="812"/>
      <c r="CU27" s="812"/>
      <c r="CV27" s="813"/>
      <c r="CW27" s="811"/>
      <c r="CX27" s="812"/>
      <c r="CY27" s="812"/>
      <c r="CZ27" s="812"/>
      <c r="DA27" s="813"/>
      <c r="DB27" s="811"/>
      <c r="DC27" s="812"/>
      <c r="DD27" s="812"/>
      <c r="DE27" s="812"/>
      <c r="DF27" s="813"/>
      <c r="DG27" s="811"/>
      <c r="DH27" s="812"/>
      <c r="DI27" s="812"/>
      <c r="DJ27" s="812"/>
      <c r="DK27" s="813"/>
      <c r="DL27" s="811"/>
      <c r="DM27" s="812"/>
      <c r="DN27" s="812"/>
      <c r="DO27" s="812"/>
      <c r="DP27" s="813"/>
      <c r="DQ27" s="811"/>
      <c r="DR27" s="812"/>
      <c r="DS27" s="812"/>
      <c r="DT27" s="812"/>
      <c r="DU27" s="813"/>
      <c r="DV27" s="808"/>
      <c r="DW27" s="809"/>
      <c r="DX27" s="809"/>
      <c r="DY27" s="809"/>
      <c r="DZ27" s="814"/>
      <c r="EA27" s="212"/>
    </row>
    <row r="28" spans="1:131" ht="26.25" customHeight="1" thickTop="1" x14ac:dyDescent="0.2">
      <c r="A28" s="225">
        <v>1</v>
      </c>
      <c r="B28" s="784" t="s">
        <v>387</v>
      </c>
      <c r="C28" s="785"/>
      <c r="D28" s="785"/>
      <c r="E28" s="785"/>
      <c r="F28" s="785"/>
      <c r="G28" s="785"/>
      <c r="H28" s="785"/>
      <c r="I28" s="785"/>
      <c r="J28" s="785"/>
      <c r="K28" s="785"/>
      <c r="L28" s="785"/>
      <c r="M28" s="785"/>
      <c r="N28" s="785"/>
      <c r="O28" s="785"/>
      <c r="P28" s="786"/>
      <c r="Q28" s="857">
        <v>2334</v>
      </c>
      <c r="R28" s="858"/>
      <c r="S28" s="858"/>
      <c r="T28" s="858"/>
      <c r="U28" s="858"/>
      <c r="V28" s="858">
        <v>2100</v>
      </c>
      <c r="W28" s="858"/>
      <c r="X28" s="858"/>
      <c r="Y28" s="858"/>
      <c r="Z28" s="858"/>
      <c r="AA28" s="858">
        <f>Q28-V28</f>
        <v>234</v>
      </c>
      <c r="AB28" s="858"/>
      <c r="AC28" s="858"/>
      <c r="AD28" s="858"/>
      <c r="AE28" s="859"/>
      <c r="AF28" s="860">
        <v>134</v>
      </c>
      <c r="AG28" s="858"/>
      <c r="AH28" s="858"/>
      <c r="AI28" s="858"/>
      <c r="AJ28" s="861"/>
      <c r="AK28" s="862">
        <v>206</v>
      </c>
      <c r="AL28" s="863"/>
      <c r="AM28" s="863"/>
      <c r="AN28" s="863"/>
      <c r="AO28" s="863"/>
      <c r="AP28" s="863" t="s">
        <v>486</v>
      </c>
      <c r="AQ28" s="863"/>
      <c r="AR28" s="863"/>
      <c r="AS28" s="863"/>
      <c r="AT28" s="863"/>
      <c r="AU28" s="863" t="s">
        <v>486</v>
      </c>
      <c r="AV28" s="863"/>
      <c r="AW28" s="863"/>
      <c r="AX28" s="863"/>
      <c r="AY28" s="863"/>
      <c r="AZ28" s="864" t="s">
        <v>486</v>
      </c>
      <c r="BA28" s="864"/>
      <c r="BB28" s="864"/>
      <c r="BC28" s="864"/>
      <c r="BD28" s="864"/>
      <c r="BE28" s="855"/>
      <c r="BF28" s="855"/>
      <c r="BG28" s="855"/>
      <c r="BH28" s="855"/>
      <c r="BI28" s="856"/>
      <c r="BJ28" s="214"/>
      <c r="BK28" s="214"/>
      <c r="BL28" s="214"/>
      <c r="BM28" s="214"/>
      <c r="BN28" s="214"/>
      <c r="BO28" s="224"/>
      <c r="BP28" s="224"/>
      <c r="BQ28" s="221">
        <v>22</v>
      </c>
      <c r="BR28" s="222"/>
      <c r="BS28" s="808"/>
      <c r="BT28" s="809"/>
      <c r="BU28" s="809"/>
      <c r="BV28" s="809"/>
      <c r="BW28" s="809"/>
      <c r="BX28" s="809"/>
      <c r="BY28" s="809"/>
      <c r="BZ28" s="809"/>
      <c r="CA28" s="809"/>
      <c r="CB28" s="809"/>
      <c r="CC28" s="809"/>
      <c r="CD28" s="809"/>
      <c r="CE28" s="809"/>
      <c r="CF28" s="809"/>
      <c r="CG28" s="810"/>
      <c r="CH28" s="811"/>
      <c r="CI28" s="812"/>
      <c r="CJ28" s="812"/>
      <c r="CK28" s="812"/>
      <c r="CL28" s="813"/>
      <c r="CM28" s="811"/>
      <c r="CN28" s="812"/>
      <c r="CO28" s="812"/>
      <c r="CP28" s="812"/>
      <c r="CQ28" s="813"/>
      <c r="CR28" s="811"/>
      <c r="CS28" s="812"/>
      <c r="CT28" s="812"/>
      <c r="CU28" s="812"/>
      <c r="CV28" s="813"/>
      <c r="CW28" s="811"/>
      <c r="CX28" s="812"/>
      <c r="CY28" s="812"/>
      <c r="CZ28" s="812"/>
      <c r="DA28" s="813"/>
      <c r="DB28" s="811"/>
      <c r="DC28" s="812"/>
      <c r="DD28" s="812"/>
      <c r="DE28" s="812"/>
      <c r="DF28" s="813"/>
      <c r="DG28" s="811"/>
      <c r="DH28" s="812"/>
      <c r="DI28" s="812"/>
      <c r="DJ28" s="812"/>
      <c r="DK28" s="813"/>
      <c r="DL28" s="811"/>
      <c r="DM28" s="812"/>
      <c r="DN28" s="812"/>
      <c r="DO28" s="812"/>
      <c r="DP28" s="813"/>
      <c r="DQ28" s="811"/>
      <c r="DR28" s="812"/>
      <c r="DS28" s="812"/>
      <c r="DT28" s="812"/>
      <c r="DU28" s="813"/>
      <c r="DV28" s="808"/>
      <c r="DW28" s="809"/>
      <c r="DX28" s="809"/>
      <c r="DY28" s="809"/>
      <c r="DZ28" s="814"/>
      <c r="EA28" s="212"/>
    </row>
    <row r="29" spans="1:131" ht="26.25" customHeight="1" x14ac:dyDescent="0.2">
      <c r="A29" s="225">
        <v>2</v>
      </c>
      <c r="B29" s="815" t="s">
        <v>388</v>
      </c>
      <c r="C29" s="816"/>
      <c r="D29" s="816"/>
      <c r="E29" s="816"/>
      <c r="F29" s="816"/>
      <c r="G29" s="816"/>
      <c r="H29" s="816"/>
      <c r="I29" s="816"/>
      <c r="J29" s="816"/>
      <c r="K29" s="816"/>
      <c r="L29" s="816"/>
      <c r="M29" s="816"/>
      <c r="N29" s="816"/>
      <c r="O29" s="816"/>
      <c r="P29" s="817"/>
      <c r="Q29" s="818">
        <v>3352</v>
      </c>
      <c r="R29" s="819"/>
      <c r="S29" s="819"/>
      <c r="T29" s="819"/>
      <c r="U29" s="819"/>
      <c r="V29" s="819">
        <v>2930</v>
      </c>
      <c r="W29" s="819"/>
      <c r="X29" s="819"/>
      <c r="Y29" s="819"/>
      <c r="Z29" s="819"/>
      <c r="AA29" s="819">
        <f>Q29-V29</f>
        <v>422</v>
      </c>
      <c r="AB29" s="819"/>
      <c r="AC29" s="819"/>
      <c r="AD29" s="819"/>
      <c r="AE29" s="820"/>
      <c r="AF29" s="821">
        <v>421</v>
      </c>
      <c r="AG29" s="822"/>
      <c r="AH29" s="822"/>
      <c r="AI29" s="822"/>
      <c r="AJ29" s="823"/>
      <c r="AK29" s="869">
        <v>459</v>
      </c>
      <c r="AL29" s="865"/>
      <c r="AM29" s="865"/>
      <c r="AN29" s="865"/>
      <c r="AO29" s="865"/>
      <c r="AP29" s="865" t="s">
        <v>486</v>
      </c>
      <c r="AQ29" s="865"/>
      <c r="AR29" s="865"/>
      <c r="AS29" s="865"/>
      <c r="AT29" s="865"/>
      <c r="AU29" s="865" t="s">
        <v>486</v>
      </c>
      <c r="AV29" s="865"/>
      <c r="AW29" s="865"/>
      <c r="AX29" s="865"/>
      <c r="AY29" s="865"/>
      <c r="AZ29" s="866" t="s">
        <v>486</v>
      </c>
      <c r="BA29" s="866"/>
      <c r="BB29" s="866"/>
      <c r="BC29" s="866"/>
      <c r="BD29" s="866"/>
      <c r="BE29" s="867"/>
      <c r="BF29" s="867"/>
      <c r="BG29" s="867"/>
      <c r="BH29" s="867"/>
      <c r="BI29" s="868"/>
      <c r="BJ29" s="214"/>
      <c r="BK29" s="214"/>
      <c r="BL29" s="214"/>
      <c r="BM29" s="214"/>
      <c r="BN29" s="214"/>
      <c r="BO29" s="224"/>
      <c r="BP29" s="224"/>
      <c r="BQ29" s="221">
        <v>23</v>
      </c>
      <c r="BR29" s="222"/>
      <c r="BS29" s="808"/>
      <c r="BT29" s="809"/>
      <c r="BU29" s="809"/>
      <c r="BV29" s="809"/>
      <c r="BW29" s="809"/>
      <c r="BX29" s="809"/>
      <c r="BY29" s="809"/>
      <c r="BZ29" s="809"/>
      <c r="CA29" s="809"/>
      <c r="CB29" s="809"/>
      <c r="CC29" s="809"/>
      <c r="CD29" s="809"/>
      <c r="CE29" s="809"/>
      <c r="CF29" s="809"/>
      <c r="CG29" s="810"/>
      <c r="CH29" s="811"/>
      <c r="CI29" s="812"/>
      <c r="CJ29" s="812"/>
      <c r="CK29" s="812"/>
      <c r="CL29" s="813"/>
      <c r="CM29" s="811"/>
      <c r="CN29" s="812"/>
      <c r="CO29" s="812"/>
      <c r="CP29" s="812"/>
      <c r="CQ29" s="813"/>
      <c r="CR29" s="811"/>
      <c r="CS29" s="812"/>
      <c r="CT29" s="812"/>
      <c r="CU29" s="812"/>
      <c r="CV29" s="813"/>
      <c r="CW29" s="811"/>
      <c r="CX29" s="812"/>
      <c r="CY29" s="812"/>
      <c r="CZ29" s="812"/>
      <c r="DA29" s="813"/>
      <c r="DB29" s="811"/>
      <c r="DC29" s="812"/>
      <c r="DD29" s="812"/>
      <c r="DE29" s="812"/>
      <c r="DF29" s="813"/>
      <c r="DG29" s="811"/>
      <c r="DH29" s="812"/>
      <c r="DI29" s="812"/>
      <c r="DJ29" s="812"/>
      <c r="DK29" s="813"/>
      <c r="DL29" s="811"/>
      <c r="DM29" s="812"/>
      <c r="DN29" s="812"/>
      <c r="DO29" s="812"/>
      <c r="DP29" s="813"/>
      <c r="DQ29" s="811"/>
      <c r="DR29" s="812"/>
      <c r="DS29" s="812"/>
      <c r="DT29" s="812"/>
      <c r="DU29" s="813"/>
      <c r="DV29" s="808"/>
      <c r="DW29" s="809"/>
      <c r="DX29" s="809"/>
      <c r="DY29" s="809"/>
      <c r="DZ29" s="814"/>
      <c r="EA29" s="212"/>
    </row>
    <row r="30" spans="1:131" ht="26.25" customHeight="1" x14ac:dyDescent="0.2">
      <c r="A30" s="225">
        <v>3</v>
      </c>
      <c r="B30" s="815" t="s">
        <v>389</v>
      </c>
      <c r="C30" s="816"/>
      <c r="D30" s="816"/>
      <c r="E30" s="816"/>
      <c r="F30" s="816"/>
      <c r="G30" s="816"/>
      <c r="H30" s="816"/>
      <c r="I30" s="816"/>
      <c r="J30" s="816"/>
      <c r="K30" s="816"/>
      <c r="L30" s="816"/>
      <c r="M30" s="816"/>
      <c r="N30" s="816"/>
      <c r="O30" s="816"/>
      <c r="P30" s="817"/>
      <c r="Q30" s="818">
        <v>296</v>
      </c>
      <c r="R30" s="819"/>
      <c r="S30" s="819"/>
      <c r="T30" s="819"/>
      <c r="U30" s="819"/>
      <c r="V30" s="819">
        <v>295</v>
      </c>
      <c r="W30" s="819"/>
      <c r="X30" s="819"/>
      <c r="Y30" s="819"/>
      <c r="Z30" s="819"/>
      <c r="AA30" s="819">
        <f>Q30-V30</f>
        <v>1</v>
      </c>
      <c r="AB30" s="819"/>
      <c r="AC30" s="819"/>
      <c r="AD30" s="819"/>
      <c r="AE30" s="820"/>
      <c r="AF30" s="821">
        <v>1</v>
      </c>
      <c r="AG30" s="822"/>
      <c r="AH30" s="822"/>
      <c r="AI30" s="822"/>
      <c r="AJ30" s="823"/>
      <c r="AK30" s="869">
        <v>85</v>
      </c>
      <c r="AL30" s="865"/>
      <c r="AM30" s="865"/>
      <c r="AN30" s="865"/>
      <c r="AO30" s="865"/>
      <c r="AP30" s="865" t="s">
        <v>486</v>
      </c>
      <c r="AQ30" s="865"/>
      <c r="AR30" s="865"/>
      <c r="AS30" s="865"/>
      <c r="AT30" s="865"/>
      <c r="AU30" s="865" t="s">
        <v>486</v>
      </c>
      <c r="AV30" s="865"/>
      <c r="AW30" s="865"/>
      <c r="AX30" s="865"/>
      <c r="AY30" s="865"/>
      <c r="AZ30" s="866" t="s">
        <v>486</v>
      </c>
      <c r="BA30" s="866"/>
      <c r="BB30" s="866"/>
      <c r="BC30" s="866"/>
      <c r="BD30" s="866"/>
      <c r="BE30" s="867"/>
      <c r="BF30" s="867"/>
      <c r="BG30" s="867"/>
      <c r="BH30" s="867"/>
      <c r="BI30" s="868"/>
      <c r="BJ30" s="214"/>
      <c r="BK30" s="214"/>
      <c r="BL30" s="214"/>
      <c r="BM30" s="214"/>
      <c r="BN30" s="214"/>
      <c r="BO30" s="224"/>
      <c r="BP30" s="224"/>
      <c r="BQ30" s="221">
        <v>24</v>
      </c>
      <c r="BR30" s="222"/>
      <c r="BS30" s="808"/>
      <c r="BT30" s="809"/>
      <c r="BU30" s="809"/>
      <c r="BV30" s="809"/>
      <c r="BW30" s="809"/>
      <c r="BX30" s="809"/>
      <c r="BY30" s="809"/>
      <c r="BZ30" s="809"/>
      <c r="CA30" s="809"/>
      <c r="CB30" s="809"/>
      <c r="CC30" s="809"/>
      <c r="CD30" s="809"/>
      <c r="CE30" s="809"/>
      <c r="CF30" s="809"/>
      <c r="CG30" s="810"/>
      <c r="CH30" s="811"/>
      <c r="CI30" s="812"/>
      <c r="CJ30" s="812"/>
      <c r="CK30" s="812"/>
      <c r="CL30" s="813"/>
      <c r="CM30" s="811"/>
      <c r="CN30" s="812"/>
      <c r="CO30" s="812"/>
      <c r="CP30" s="812"/>
      <c r="CQ30" s="813"/>
      <c r="CR30" s="811"/>
      <c r="CS30" s="812"/>
      <c r="CT30" s="812"/>
      <c r="CU30" s="812"/>
      <c r="CV30" s="813"/>
      <c r="CW30" s="811"/>
      <c r="CX30" s="812"/>
      <c r="CY30" s="812"/>
      <c r="CZ30" s="812"/>
      <c r="DA30" s="813"/>
      <c r="DB30" s="811"/>
      <c r="DC30" s="812"/>
      <c r="DD30" s="812"/>
      <c r="DE30" s="812"/>
      <c r="DF30" s="813"/>
      <c r="DG30" s="811"/>
      <c r="DH30" s="812"/>
      <c r="DI30" s="812"/>
      <c r="DJ30" s="812"/>
      <c r="DK30" s="813"/>
      <c r="DL30" s="811"/>
      <c r="DM30" s="812"/>
      <c r="DN30" s="812"/>
      <c r="DO30" s="812"/>
      <c r="DP30" s="813"/>
      <c r="DQ30" s="811"/>
      <c r="DR30" s="812"/>
      <c r="DS30" s="812"/>
      <c r="DT30" s="812"/>
      <c r="DU30" s="813"/>
      <c r="DV30" s="808"/>
      <c r="DW30" s="809"/>
      <c r="DX30" s="809"/>
      <c r="DY30" s="809"/>
      <c r="DZ30" s="814"/>
      <c r="EA30" s="212"/>
    </row>
    <row r="31" spans="1:131" ht="26.25" customHeight="1" x14ac:dyDescent="0.2">
      <c r="A31" s="225">
        <v>4</v>
      </c>
      <c r="B31" s="815" t="s">
        <v>390</v>
      </c>
      <c r="C31" s="816"/>
      <c r="D31" s="816"/>
      <c r="E31" s="816"/>
      <c r="F31" s="816"/>
      <c r="G31" s="816"/>
      <c r="H31" s="816"/>
      <c r="I31" s="816"/>
      <c r="J31" s="816"/>
      <c r="K31" s="816"/>
      <c r="L31" s="816"/>
      <c r="M31" s="816"/>
      <c r="N31" s="816"/>
      <c r="O31" s="816"/>
      <c r="P31" s="817"/>
      <c r="Q31" s="818">
        <v>427</v>
      </c>
      <c r="R31" s="819"/>
      <c r="S31" s="819"/>
      <c r="T31" s="819"/>
      <c r="U31" s="819"/>
      <c r="V31" s="819">
        <v>406</v>
      </c>
      <c r="W31" s="819"/>
      <c r="X31" s="819"/>
      <c r="Y31" s="819"/>
      <c r="Z31" s="819"/>
      <c r="AA31" s="819">
        <v>21</v>
      </c>
      <c r="AB31" s="819"/>
      <c r="AC31" s="819"/>
      <c r="AD31" s="819"/>
      <c r="AE31" s="820"/>
      <c r="AF31" s="821">
        <v>612</v>
      </c>
      <c r="AG31" s="822"/>
      <c r="AH31" s="822"/>
      <c r="AI31" s="822"/>
      <c r="AJ31" s="823"/>
      <c r="AK31" s="869">
        <v>11</v>
      </c>
      <c r="AL31" s="865"/>
      <c r="AM31" s="865"/>
      <c r="AN31" s="865"/>
      <c r="AO31" s="865"/>
      <c r="AP31" s="865">
        <v>641</v>
      </c>
      <c r="AQ31" s="865"/>
      <c r="AR31" s="865"/>
      <c r="AS31" s="865"/>
      <c r="AT31" s="865"/>
      <c r="AU31" s="865" t="s">
        <v>486</v>
      </c>
      <c r="AV31" s="865"/>
      <c r="AW31" s="865"/>
      <c r="AX31" s="865"/>
      <c r="AY31" s="865"/>
      <c r="AZ31" s="866" t="s">
        <v>486</v>
      </c>
      <c r="BA31" s="866"/>
      <c r="BB31" s="866"/>
      <c r="BC31" s="866"/>
      <c r="BD31" s="866"/>
      <c r="BE31" s="867" t="s">
        <v>391</v>
      </c>
      <c r="BF31" s="867"/>
      <c r="BG31" s="867"/>
      <c r="BH31" s="867"/>
      <c r="BI31" s="868"/>
      <c r="BJ31" s="214"/>
      <c r="BK31" s="214"/>
      <c r="BL31" s="214"/>
      <c r="BM31" s="214"/>
      <c r="BN31" s="214"/>
      <c r="BO31" s="224"/>
      <c r="BP31" s="224"/>
      <c r="BQ31" s="221">
        <v>25</v>
      </c>
      <c r="BR31" s="222"/>
      <c r="BS31" s="808"/>
      <c r="BT31" s="809"/>
      <c r="BU31" s="809"/>
      <c r="BV31" s="809"/>
      <c r="BW31" s="809"/>
      <c r="BX31" s="809"/>
      <c r="BY31" s="809"/>
      <c r="BZ31" s="809"/>
      <c r="CA31" s="809"/>
      <c r="CB31" s="809"/>
      <c r="CC31" s="809"/>
      <c r="CD31" s="809"/>
      <c r="CE31" s="809"/>
      <c r="CF31" s="809"/>
      <c r="CG31" s="810"/>
      <c r="CH31" s="811"/>
      <c r="CI31" s="812"/>
      <c r="CJ31" s="812"/>
      <c r="CK31" s="812"/>
      <c r="CL31" s="813"/>
      <c r="CM31" s="811"/>
      <c r="CN31" s="812"/>
      <c r="CO31" s="812"/>
      <c r="CP31" s="812"/>
      <c r="CQ31" s="813"/>
      <c r="CR31" s="811"/>
      <c r="CS31" s="812"/>
      <c r="CT31" s="812"/>
      <c r="CU31" s="812"/>
      <c r="CV31" s="813"/>
      <c r="CW31" s="811"/>
      <c r="CX31" s="812"/>
      <c r="CY31" s="812"/>
      <c r="CZ31" s="812"/>
      <c r="DA31" s="813"/>
      <c r="DB31" s="811"/>
      <c r="DC31" s="812"/>
      <c r="DD31" s="812"/>
      <c r="DE31" s="812"/>
      <c r="DF31" s="813"/>
      <c r="DG31" s="811"/>
      <c r="DH31" s="812"/>
      <c r="DI31" s="812"/>
      <c r="DJ31" s="812"/>
      <c r="DK31" s="813"/>
      <c r="DL31" s="811"/>
      <c r="DM31" s="812"/>
      <c r="DN31" s="812"/>
      <c r="DO31" s="812"/>
      <c r="DP31" s="813"/>
      <c r="DQ31" s="811"/>
      <c r="DR31" s="812"/>
      <c r="DS31" s="812"/>
      <c r="DT31" s="812"/>
      <c r="DU31" s="813"/>
      <c r="DV31" s="808"/>
      <c r="DW31" s="809"/>
      <c r="DX31" s="809"/>
      <c r="DY31" s="809"/>
      <c r="DZ31" s="814"/>
      <c r="EA31" s="212"/>
    </row>
    <row r="32" spans="1:131" ht="26.25" customHeight="1" x14ac:dyDescent="0.2">
      <c r="A32" s="225">
        <v>5</v>
      </c>
      <c r="B32" s="815" t="s">
        <v>392</v>
      </c>
      <c r="C32" s="816"/>
      <c r="D32" s="816"/>
      <c r="E32" s="816"/>
      <c r="F32" s="816"/>
      <c r="G32" s="816"/>
      <c r="H32" s="816"/>
      <c r="I32" s="816"/>
      <c r="J32" s="816"/>
      <c r="K32" s="816"/>
      <c r="L32" s="816"/>
      <c r="M32" s="816"/>
      <c r="N32" s="816"/>
      <c r="O32" s="816"/>
      <c r="P32" s="817"/>
      <c r="Q32" s="818">
        <v>526</v>
      </c>
      <c r="R32" s="819"/>
      <c r="S32" s="819"/>
      <c r="T32" s="819"/>
      <c r="U32" s="819"/>
      <c r="V32" s="819">
        <v>523</v>
      </c>
      <c r="W32" s="819"/>
      <c r="X32" s="819"/>
      <c r="Y32" s="819"/>
      <c r="Z32" s="819"/>
      <c r="AA32" s="819">
        <v>3</v>
      </c>
      <c r="AB32" s="819"/>
      <c r="AC32" s="819"/>
      <c r="AD32" s="819"/>
      <c r="AE32" s="820"/>
      <c r="AF32" s="821">
        <v>129</v>
      </c>
      <c r="AG32" s="822"/>
      <c r="AH32" s="822"/>
      <c r="AI32" s="822"/>
      <c r="AJ32" s="823"/>
      <c r="AK32" s="869">
        <v>155</v>
      </c>
      <c r="AL32" s="865"/>
      <c r="AM32" s="865"/>
      <c r="AN32" s="865"/>
      <c r="AO32" s="865"/>
      <c r="AP32" s="865">
        <v>2845</v>
      </c>
      <c r="AQ32" s="865"/>
      <c r="AR32" s="865"/>
      <c r="AS32" s="865"/>
      <c r="AT32" s="865"/>
      <c r="AU32" s="865" t="s">
        <v>486</v>
      </c>
      <c r="AV32" s="865"/>
      <c r="AW32" s="865"/>
      <c r="AX32" s="865"/>
      <c r="AY32" s="865"/>
      <c r="AZ32" s="866" t="s">
        <v>486</v>
      </c>
      <c r="BA32" s="866"/>
      <c r="BB32" s="866"/>
      <c r="BC32" s="866"/>
      <c r="BD32" s="866"/>
      <c r="BE32" s="867" t="s">
        <v>391</v>
      </c>
      <c r="BF32" s="867"/>
      <c r="BG32" s="867"/>
      <c r="BH32" s="867"/>
      <c r="BI32" s="868"/>
      <c r="BJ32" s="214"/>
      <c r="BK32" s="214"/>
      <c r="BL32" s="214"/>
      <c r="BM32" s="214"/>
      <c r="BN32" s="214"/>
      <c r="BO32" s="224"/>
      <c r="BP32" s="224"/>
      <c r="BQ32" s="221">
        <v>26</v>
      </c>
      <c r="BR32" s="222"/>
      <c r="BS32" s="808"/>
      <c r="BT32" s="809"/>
      <c r="BU32" s="809"/>
      <c r="BV32" s="809"/>
      <c r="BW32" s="809"/>
      <c r="BX32" s="809"/>
      <c r="BY32" s="809"/>
      <c r="BZ32" s="809"/>
      <c r="CA32" s="809"/>
      <c r="CB32" s="809"/>
      <c r="CC32" s="809"/>
      <c r="CD32" s="809"/>
      <c r="CE32" s="809"/>
      <c r="CF32" s="809"/>
      <c r="CG32" s="810"/>
      <c r="CH32" s="811"/>
      <c r="CI32" s="812"/>
      <c r="CJ32" s="812"/>
      <c r="CK32" s="812"/>
      <c r="CL32" s="813"/>
      <c r="CM32" s="811"/>
      <c r="CN32" s="812"/>
      <c r="CO32" s="812"/>
      <c r="CP32" s="812"/>
      <c r="CQ32" s="813"/>
      <c r="CR32" s="811"/>
      <c r="CS32" s="812"/>
      <c r="CT32" s="812"/>
      <c r="CU32" s="812"/>
      <c r="CV32" s="813"/>
      <c r="CW32" s="811"/>
      <c r="CX32" s="812"/>
      <c r="CY32" s="812"/>
      <c r="CZ32" s="812"/>
      <c r="DA32" s="813"/>
      <c r="DB32" s="811"/>
      <c r="DC32" s="812"/>
      <c r="DD32" s="812"/>
      <c r="DE32" s="812"/>
      <c r="DF32" s="813"/>
      <c r="DG32" s="811"/>
      <c r="DH32" s="812"/>
      <c r="DI32" s="812"/>
      <c r="DJ32" s="812"/>
      <c r="DK32" s="813"/>
      <c r="DL32" s="811"/>
      <c r="DM32" s="812"/>
      <c r="DN32" s="812"/>
      <c r="DO32" s="812"/>
      <c r="DP32" s="813"/>
      <c r="DQ32" s="811"/>
      <c r="DR32" s="812"/>
      <c r="DS32" s="812"/>
      <c r="DT32" s="812"/>
      <c r="DU32" s="813"/>
      <c r="DV32" s="808"/>
      <c r="DW32" s="809"/>
      <c r="DX32" s="809"/>
      <c r="DY32" s="809"/>
      <c r="DZ32" s="814"/>
      <c r="EA32" s="212"/>
    </row>
    <row r="33" spans="1:131" ht="26.25" customHeight="1" x14ac:dyDescent="0.2">
      <c r="A33" s="225">
        <v>6</v>
      </c>
      <c r="B33" s="815" t="s">
        <v>393</v>
      </c>
      <c r="C33" s="816"/>
      <c r="D33" s="816"/>
      <c r="E33" s="816"/>
      <c r="F33" s="816"/>
      <c r="G33" s="816"/>
      <c r="H33" s="816"/>
      <c r="I33" s="816"/>
      <c r="J33" s="816"/>
      <c r="K33" s="816"/>
      <c r="L33" s="816"/>
      <c r="M33" s="816"/>
      <c r="N33" s="816"/>
      <c r="O33" s="816"/>
      <c r="P33" s="817"/>
      <c r="Q33" s="818">
        <v>8</v>
      </c>
      <c r="R33" s="819"/>
      <c r="S33" s="819"/>
      <c r="T33" s="819"/>
      <c r="U33" s="819"/>
      <c r="V33" s="819">
        <v>7</v>
      </c>
      <c r="W33" s="819"/>
      <c r="X33" s="819"/>
      <c r="Y33" s="819"/>
      <c r="Z33" s="819"/>
      <c r="AA33" s="819">
        <f>Q33-V33</f>
        <v>1</v>
      </c>
      <c r="AB33" s="819"/>
      <c r="AC33" s="819"/>
      <c r="AD33" s="819"/>
      <c r="AE33" s="820"/>
      <c r="AF33" s="821">
        <v>1</v>
      </c>
      <c r="AG33" s="822"/>
      <c r="AH33" s="822"/>
      <c r="AI33" s="822"/>
      <c r="AJ33" s="823"/>
      <c r="AK33" s="869">
        <v>1</v>
      </c>
      <c r="AL33" s="865"/>
      <c r="AM33" s="865"/>
      <c r="AN33" s="865"/>
      <c r="AO33" s="865"/>
      <c r="AP33" s="865" t="s">
        <v>486</v>
      </c>
      <c r="AQ33" s="865"/>
      <c r="AR33" s="865"/>
      <c r="AS33" s="865"/>
      <c r="AT33" s="865"/>
      <c r="AU33" s="865" t="s">
        <v>486</v>
      </c>
      <c r="AV33" s="865"/>
      <c r="AW33" s="865"/>
      <c r="AX33" s="865"/>
      <c r="AY33" s="865"/>
      <c r="AZ33" s="866" t="s">
        <v>486</v>
      </c>
      <c r="BA33" s="866"/>
      <c r="BB33" s="866"/>
      <c r="BC33" s="866"/>
      <c r="BD33" s="866"/>
      <c r="BE33" s="867" t="s">
        <v>394</v>
      </c>
      <c r="BF33" s="867"/>
      <c r="BG33" s="867"/>
      <c r="BH33" s="867"/>
      <c r="BI33" s="868"/>
      <c r="BJ33" s="214"/>
      <c r="BK33" s="214"/>
      <c r="BL33" s="214"/>
      <c r="BM33" s="214"/>
      <c r="BN33" s="214"/>
      <c r="BO33" s="224"/>
      <c r="BP33" s="224"/>
      <c r="BQ33" s="221">
        <v>27</v>
      </c>
      <c r="BR33" s="222"/>
      <c r="BS33" s="808"/>
      <c r="BT33" s="809"/>
      <c r="BU33" s="809"/>
      <c r="BV33" s="809"/>
      <c r="BW33" s="809"/>
      <c r="BX33" s="809"/>
      <c r="BY33" s="809"/>
      <c r="BZ33" s="809"/>
      <c r="CA33" s="809"/>
      <c r="CB33" s="809"/>
      <c r="CC33" s="809"/>
      <c r="CD33" s="809"/>
      <c r="CE33" s="809"/>
      <c r="CF33" s="809"/>
      <c r="CG33" s="810"/>
      <c r="CH33" s="811"/>
      <c r="CI33" s="812"/>
      <c r="CJ33" s="812"/>
      <c r="CK33" s="812"/>
      <c r="CL33" s="813"/>
      <c r="CM33" s="811"/>
      <c r="CN33" s="812"/>
      <c r="CO33" s="812"/>
      <c r="CP33" s="812"/>
      <c r="CQ33" s="813"/>
      <c r="CR33" s="811"/>
      <c r="CS33" s="812"/>
      <c r="CT33" s="812"/>
      <c r="CU33" s="812"/>
      <c r="CV33" s="813"/>
      <c r="CW33" s="811"/>
      <c r="CX33" s="812"/>
      <c r="CY33" s="812"/>
      <c r="CZ33" s="812"/>
      <c r="DA33" s="813"/>
      <c r="DB33" s="811"/>
      <c r="DC33" s="812"/>
      <c r="DD33" s="812"/>
      <c r="DE33" s="812"/>
      <c r="DF33" s="813"/>
      <c r="DG33" s="811"/>
      <c r="DH33" s="812"/>
      <c r="DI33" s="812"/>
      <c r="DJ33" s="812"/>
      <c r="DK33" s="813"/>
      <c r="DL33" s="811"/>
      <c r="DM33" s="812"/>
      <c r="DN33" s="812"/>
      <c r="DO33" s="812"/>
      <c r="DP33" s="813"/>
      <c r="DQ33" s="811"/>
      <c r="DR33" s="812"/>
      <c r="DS33" s="812"/>
      <c r="DT33" s="812"/>
      <c r="DU33" s="813"/>
      <c r="DV33" s="808"/>
      <c r="DW33" s="809"/>
      <c r="DX33" s="809"/>
      <c r="DY33" s="809"/>
      <c r="DZ33" s="814"/>
      <c r="EA33" s="212"/>
    </row>
    <row r="34" spans="1:131" ht="26.25" customHeight="1" x14ac:dyDescent="0.2">
      <c r="A34" s="225">
        <v>7</v>
      </c>
      <c r="B34" s="815"/>
      <c r="C34" s="816"/>
      <c r="D34" s="816"/>
      <c r="E34" s="816"/>
      <c r="F34" s="816"/>
      <c r="G34" s="816"/>
      <c r="H34" s="816"/>
      <c r="I34" s="816"/>
      <c r="J34" s="816"/>
      <c r="K34" s="816"/>
      <c r="L34" s="816"/>
      <c r="M34" s="816"/>
      <c r="N34" s="816"/>
      <c r="O34" s="816"/>
      <c r="P34" s="817"/>
      <c r="Q34" s="818"/>
      <c r="R34" s="819"/>
      <c r="S34" s="819"/>
      <c r="T34" s="819"/>
      <c r="U34" s="819"/>
      <c r="V34" s="819"/>
      <c r="W34" s="819"/>
      <c r="X34" s="819"/>
      <c r="Y34" s="819"/>
      <c r="Z34" s="819"/>
      <c r="AA34" s="819"/>
      <c r="AB34" s="819"/>
      <c r="AC34" s="819"/>
      <c r="AD34" s="819"/>
      <c r="AE34" s="820"/>
      <c r="AF34" s="821"/>
      <c r="AG34" s="822"/>
      <c r="AH34" s="822"/>
      <c r="AI34" s="822"/>
      <c r="AJ34" s="823"/>
      <c r="AK34" s="869"/>
      <c r="AL34" s="865"/>
      <c r="AM34" s="865"/>
      <c r="AN34" s="865"/>
      <c r="AO34" s="865"/>
      <c r="AP34" s="865"/>
      <c r="AQ34" s="865"/>
      <c r="AR34" s="865"/>
      <c r="AS34" s="865"/>
      <c r="AT34" s="865"/>
      <c r="AU34" s="865"/>
      <c r="AV34" s="865"/>
      <c r="AW34" s="865"/>
      <c r="AX34" s="865"/>
      <c r="AY34" s="865"/>
      <c r="AZ34" s="866"/>
      <c r="BA34" s="866"/>
      <c r="BB34" s="866"/>
      <c r="BC34" s="866"/>
      <c r="BD34" s="866"/>
      <c r="BE34" s="867"/>
      <c r="BF34" s="867"/>
      <c r="BG34" s="867"/>
      <c r="BH34" s="867"/>
      <c r="BI34" s="868"/>
      <c r="BJ34" s="214"/>
      <c r="BK34" s="214"/>
      <c r="BL34" s="214"/>
      <c r="BM34" s="214"/>
      <c r="BN34" s="214"/>
      <c r="BO34" s="224"/>
      <c r="BP34" s="224"/>
      <c r="BQ34" s="221">
        <v>28</v>
      </c>
      <c r="BR34" s="222"/>
      <c r="BS34" s="808"/>
      <c r="BT34" s="809"/>
      <c r="BU34" s="809"/>
      <c r="BV34" s="809"/>
      <c r="BW34" s="809"/>
      <c r="BX34" s="809"/>
      <c r="BY34" s="809"/>
      <c r="BZ34" s="809"/>
      <c r="CA34" s="809"/>
      <c r="CB34" s="809"/>
      <c r="CC34" s="809"/>
      <c r="CD34" s="809"/>
      <c r="CE34" s="809"/>
      <c r="CF34" s="809"/>
      <c r="CG34" s="810"/>
      <c r="CH34" s="811"/>
      <c r="CI34" s="812"/>
      <c r="CJ34" s="812"/>
      <c r="CK34" s="812"/>
      <c r="CL34" s="813"/>
      <c r="CM34" s="811"/>
      <c r="CN34" s="812"/>
      <c r="CO34" s="812"/>
      <c r="CP34" s="812"/>
      <c r="CQ34" s="813"/>
      <c r="CR34" s="811"/>
      <c r="CS34" s="812"/>
      <c r="CT34" s="812"/>
      <c r="CU34" s="812"/>
      <c r="CV34" s="813"/>
      <c r="CW34" s="811"/>
      <c r="CX34" s="812"/>
      <c r="CY34" s="812"/>
      <c r="CZ34" s="812"/>
      <c r="DA34" s="813"/>
      <c r="DB34" s="811"/>
      <c r="DC34" s="812"/>
      <c r="DD34" s="812"/>
      <c r="DE34" s="812"/>
      <c r="DF34" s="813"/>
      <c r="DG34" s="811"/>
      <c r="DH34" s="812"/>
      <c r="DI34" s="812"/>
      <c r="DJ34" s="812"/>
      <c r="DK34" s="813"/>
      <c r="DL34" s="811"/>
      <c r="DM34" s="812"/>
      <c r="DN34" s="812"/>
      <c r="DO34" s="812"/>
      <c r="DP34" s="813"/>
      <c r="DQ34" s="811"/>
      <c r="DR34" s="812"/>
      <c r="DS34" s="812"/>
      <c r="DT34" s="812"/>
      <c r="DU34" s="813"/>
      <c r="DV34" s="808"/>
      <c r="DW34" s="809"/>
      <c r="DX34" s="809"/>
      <c r="DY34" s="809"/>
      <c r="DZ34" s="814"/>
      <c r="EA34" s="212"/>
    </row>
    <row r="35" spans="1:131" ht="26.25" customHeight="1" x14ac:dyDescent="0.2">
      <c r="A35" s="225">
        <v>8</v>
      </c>
      <c r="B35" s="815"/>
      <c r="C35" s="816"/>
      <c r="D35" s="816"/>
      <c r="E35" s="816"/>
      <c r="F35" s="816"/>
      <c r="G35" s="816"/>
      <c r="H35" s="816"/>
      <c r="I35" s="816"/>
      <c r="J35" s="816"/>
      <c r="K35" s="816"/>
      <c r="L35" s="816"/>
      <c r="M35" s="816"/>
      <c r="N35" s="816"/>
      <c r="O35" s="816"/>
      <c r="P35" s="817"/>
      <c r="Q35" s="818"/>
      <c r="R35" s="819"/>
      <c r="S35" s="819"/>
      <c r="T35" s="819"/>
      <c r="U35" s="819"/>
      <c r="V35" s="819"/>
      <c r="W35" s="819"/>
      <c r="X35" s="819"/>
      <c r="Y35" s="819"/>
      <c r="Z35" s="819"/>
      <c r="AA35" s="819"/>
      <c r="AB35" s="819"/>
      <c r="AC35" s="819"/>
      <c r="AD35" s="819"/>
      <c r="AE35" s="820"/>
      <c r="AF35" s="821"/>
      <c r="AG35" s="822"/>
      <c r="AH35" s="822"/>
      <c r="AI35" s="822"/>
      <c r="AJ35" s="823"/>
      <c r="AK35" s="869"/>
      <c r="AL35" s="865"/>
      <c r="AM35" s="865"/>
      <c r="AN35" s="865"/>
      <c r="AO35" s="865"/>
      <c r="AP35" s="865"/>
      <c r="AQ35" s="865"/>
      <c r="AR35" s="865"/>
      <c r="AS35" s="865"/>
      <c r="AT35" s="865"/>
      <c r="AU35" s="865"/>
      <c r="AV35" s="865"/>
      <c r="AW35" s="865"/>
      <c r="AX35" s="865"/>
      <c r="AY35" s="865"/>
      <c r="AZ35" s="866"/>
      <c r="BA35" s="866"/>
      <c r="BB35" s="866"/>
      <c r="BC35" s="866"/>
      <c r="BD35" s="866"/>
      <c r="BE35" s="867"/>
      <c r="BF35" s="867"/>
      <c r="BG35" s="867"/>
      <c r="BH35" s="867"/>
      <c r="BI35" s="868"/>
      <c r="BJ35" s="214"/>
      <c r="BK35" s="214"/>
      <c r="BL35" s="214"/>
      <c r="BM35" s="214"/>
      <c r="BN35" s="214"/>
      <c r="BO35" s="224"/>
      <c r="BP35" s="224"/>
      <c r="BQ35" s="221">
        <v>29</v>
      </c>
      <c r="BR35" s="222"/>
      <c r="BS35" s="808"/>
      <c r="BT35" s="809"/>
      <c r="BU35" s="809"/>
      <c r="BV35" s="809"/>
      <c r="BW35" s="809"/>
      <c r="BX35" s="809"/>
      <c r="BY35" s="809"/>
      <c r="BZ35" s="809"/>
      <c r="CA35" s="809"/>
      <c r="CB35" s="809"/>
      <c r="CC35" s="809"/>
      <c r="CD35" s="809"/>
      <c r="CE35" s="809"/>
      <c r="CF35" s="809"/>
      <c r="CG35" s="810"/>
      <c r="CH35" s="811"/>
      <c r="CI35" s="812"/>
      <c r="CJ35" s="812"/>
      <c r="CK35" s="812"/>
      <c r="CL35" s="813"/>
      <c r="CM35" s="811"/>
      <c r="CN35" s="812"/>
      <c r="CO35" s="812"/>
      <c r="CP35" s="812"/>
      <c r="CQ35" s="813"/>
      <c r="CR35" s="811"/>
      <c r="CS35" s="812"/>
      <c r="CT35" s="812"/>
      <c r="CU35" s="812"/>
      <c r="CV35" s="813"/>
      <c r="CW35" s="811"/>
      <c r="CX35" s="812"/>
      <c r="CY35" s="812"/>
      <c r="CZ35" s="812"/>
      <c r="DA35" s="813"/>
      <c r="DB35" s="811"/>
      <c r="DC35" s="812"/>
      <c r="DD35" s="812"/>
      <c r="DE35" s="812"/>
      <c r="DF35" s="813"/>
      <c r="DG35" s="811"/>
      <c r="DH35" s="812"/>
      <c r="DI35" s="812"/>
      <c r="DJ35" s="812"/>
      <c r="DK35" s="813"/>
      <c r="DL35" s="811"/>
      <c r="DM35" s="812"/>
      <c r="DN35" s="812"/>
      <c r="DO35" s="812"/>
      <c r="DP35" s="813"/>
      <c r="DQ35" s="811"/>
      <c r="DR35" s="812"/>
      <c r="DS35" s="812"/>
      <c r="DT35" s="812"/>
      <c r="DU35" s="813"/>
      <c r="DV35" s="808"/>
      <c r="DW35" s="809"/>
      <c r="DX35" s="809"/>
      <c r="DY35" s="809"/>
      <c r="DZ35" s="814"/>
      <c r="EA35" s="212"/>
    </row>
    <row r="36" spans="1:131" ht="26.25" customHeight="1" x14ac:dyDescent="0.2">
      <c r="A36" s="225">
        <v>9</v>
      </c>
      <c r="B36" s="815"/>
      <c r="C36" s="816"/>
      <c r="D36" s="816"/>
      <c r="E36" s="816"/>
      <c r="F36" s="816"/>
      <c r="G36" s="816"/>
      <c r="H36" s="816"/>
      <c r="I36" s="816"/>
      <c r="J36" s="816"/>
      <c r="K36" s="816"/>
      <c r="L36" s="816"/>
      <c r="M36" s="816"/>
      <c r="N36" s="816"/>
      <c r="O36" s="816"/>
      <c r="P36" s="817"/>
      <c r="Q36" s="818"/>
      <c r="R36" s="819"/>
      <c r="S36" s="819"/>
      <c r="T36" s="819"/>
      <c r="U36" s="819"/>
      <c r="V36" s="819"/>
      <c r="W36" s="819"/>
      <c r="X36" s="819"/>
      <c r="Y36" s="819"/>
      <c r="Z36" s="819"/>
      <c r="AA36" s="819"/>
      <c r="AB36" s="819"/>
      <c r="AC36" s="819"/>
      <c r="AD36" s="819"/>
      <c r="AE36" s="820"/>
      <c r="AF36" s="821"/>
      <c r="AG36" s="822"/>
      <c r="AH36" s="822"/>
      <c r="AI36" s="822"/>
      <c r="AJ36" s="823"/>
      <c r="AK36" s="869"/>
      <c r="AL36" s="865"/>
      <c r="AM36" s="865"/>
      <c r="AN36" s="865"/>
      <c r="AO36" s="865"/>
      <c r="AP36" s="865"/>
      <c r="AQ36" s="865"/>
      <c r="AR36" s="865"/>
      <c r="AS36" s="865"/>
      <c r="AT36" s="865"/>
      <c r="AU36" s="865"/>
      <c r="AV36" s="865"/>
      <c r="AW36" s="865"/>
      <c r="AX36" s="865"/>
      <c r="AY36" s="865"/>
      <c r="AZ36" s="866"/>
      <c r="BA36" s="866"/>
      <c r="BB36" s="866"/>
      <c r="BC36" s="866"/>
      <c r="BD36" s="866"/>
      <c r="BE36" s="867"/>
      <c r="BF36" s="867"/>
      <c r="BG36" s="867"/>
      <c r="BH36" s="867"/>
      <c r="BI36" s="868"/>
      <c r="BJ36" s="214"/>
      <c r="BK36" s="214"/>
      <c r="BL36" s="214"/>
      <c r="BM36" s="214"/>
      <c r="BN36" s="214"/>
      <c r="BO36" s="224"/>
      <c r="BP36" s="224"/>
      <c r="BQ36" s="221">
        <v>30</v>
      </c>
      <c r="BR36" s="222"/>
      <c r="BS36" s="808"/>
      <c r="BT36" s="809"/>
      <c r="BU36" s="809"/>
      <c r="BV36" s="809"/>
      <c r="BW36" s="809"/>
      <c r="BX36" s="809"/>
      <c r="BY36" s="809"/>
      <c r="BZ36" s="809"/>
      <c r="CA36" s="809"/>
      <c r="CB36" s="809"/>
      <c r="CC36" s="809"/>
      <c r="CD36" s="809"/>
      <c r="CE36" s="809"/>
      <c r="CF36" s="809"/>
      <c r="CG36" s="810"/>
      <c r="CH36" s="811"/>
      <c r="CI36" s="812"/>
      <c r="CJ36" s="812"/>
      <c r="CK36" s="812"/>
      <c r="CL36" s="813"/>
      <c r="CM36" s="811"/>
      <c r="CN36" s="812"/>
      <c r="CO36" s="812"/>
      <c r="CP36" s="812"/>
      <c r="CQ36" s="813"/>
      <c r="CR36" s="811"/>
      <c r="CS36" s="812"/>
      <c r="CT36" s="812"/>
      <c r="CU36" s="812"/>
      <c r="CV36" s="813"/>
      <c r="CW36" s="811"/>
      <c r="CX36" s="812"/>
      <c r="CY36" s="812"/>
      <c r="CZ36" s="812"/>
      <c r="DA36" s="813"/>
      <c r="DB36" s="811"/>
      <c r="DC36" s="812"/>
      <c r="DD36" s="812"/>
      <c r="DE36" s="812"/>
      <c r="DF36" s="813"/>
      <c r="DG36" s="811"/>
      <c r="DH36" s="812"/>
      <c r="DI36" s="812"/>
      <c r="DJ36" s="812"/>
      <c r="DK36" s="813"/>
      <c r="DL36" s="811"/>
      <c r="DM36" s="812"/>
      <c r="DN36" s="812"/>
      <c r="DO36" s="812"/>
      <c r="DP36" s="813"/>
      <c r="DQ36" s="811"/>
      <c r="DR36" s="812"/>
      <c r="DS36" s="812"/>
      <c r="DT36" s="812"/>
      <c r="DU36" s="813"/>
      <c r="DV36" s="808"/>
      <c r="DW36" s="809"/>
      <c r="DX36" s="809"/>
      <c r="DY36" s="809"/>
      <c r="DZ36" s="814"/>
      <c r="EA36" s="212"/>
    </row>
    <row r="37" spans="1:131" ht="26.25" customHeight="1" x14ac:dyDescent="0.2">
      <c r="A37" s="225">
        <v>10</v>
      </c>
      <c r="B37" s="815"/>
      <c r="C37" s="816"/>
      <c r="D37" s="816"/>
      <c r="E37" s="816"/>
      <c r="F37" s="816"/>
      <c r="G37" s="816"/>
      <c r="H37" s="816"/>
      <c r="I37" s="816"/>
      <c r="J37" s="816"/>
      <c r="K37" s="816"/>
      <c r="L37" s="816"/>
      <c r="M37" s="816"/>
      <c r="N37" s="816"/>
      <c r="O37" s="816"/>
      <c r="P37" s="817"/>
      <c r="Q37" s="818"/>
      <c r="R37" s="819"/>
      <c r="S37" s="819"/>
      <c r="T37" s="819"/>
      <c r="U37" s="819"/>
      <c r="V37" s="819"/>
      <c r="W37" s="819"/>
      <c r="X37" s="819"/>
      <c r="Y37" s="819"/>
      <c r="Z37" s="819"/>
      <c r="AA37" s="819"/>
      <c r="AB37" s="819"/>
      <c r="AC37" s="819"/>
      <c r="AD37" s="819"/>
      <c r="AE37" s="820"/>
      <c r="AF37" s="821"/>
      <c r="AG37" s="822"/>
      <c r="AH37" s="822"/>
      <c r="AI37" s="822"/>
      <c r="AJ37" s="823"/>
      <c r="AK37" s="869"/>
      <c r="AL37" s="865"/>
      <c r="AM37" s="865"/>
      <c r="AN37" s="865"/>
      <c r="AO37" s="865"/>
      <c r="AP37" s="865"/>
      <c r="AQ37" s="865"/>
      <c r="AR37" s="865"/>
      <c r="AS37" s="865"/>
      <c r="AT37" s="865"/>
      <c r="AU37" s="865"/>
      <c r="AV37" s="865"/>
      <c r="AW37" s="865"/>
      <c r="AX37" s="865"/>
      <c r="AY37" s="865"/>
      <c r="AZ37" s="866"/>
      <c r="BA37" s="866"/>
      <c r="BB37" s="866"/>
      <c r="BC37" s="866"/>
      <c r="BD37" s="866"/>
      <c r="BE37" s="867"/>
      <c r="BF37" s="867"/>
      <c r="BG37" s="867"/>
      <c r="BH37" s="867"/>
      <c r="BI37" s="868"/>
      <c r="BJ37" s="214"/>
      <c r="BK37" s="214"/>
      <c r="BL37" s="214"/>
      <c r="BM37" s="214"/>
      <c r="BN37" s="214"/>
      <c r="BO37" s="224"/>
      <c r="BP37" s="224"/>
      <c r="BQ37" s="221">
        <v>31</v>
      </c>
      <c r="BR37" s="222"/>
      <c r="BS37" s="808"/>
      <c r="BT37" s="809"/>
      <c r="BU37" s="809"/>
      <c r="BV37" s="809"/>
      <c r="BW37" s="809"/>
      <c r="BX37" s="809"/>
      <c r="BY37" s="809"/>
      <c r="BZ37" s="809"/>
      <c r="CA37" s="809"/>
      <c r="CB37" s="809"/>
      <c r="CC37" s="809"/>
      <c r="CD37" s="809"/>
      <c r="CE37" s="809"/>
      <c r="CF37" s="809"/>
      <c r="CG37" s="810"/>
      <c r="CH37" s="811"/>
      <c r="CI37" s="812"/>
      <c r="CJ37" s="812"/>
      <c r="CK37" s="812"/>
      <c r="CL37" s="813"/>
      <c r="CM37" s="811"/>
      <c r="CN37" s="812"/>
      <c r="CO37" s="812"/>
      <c r="CP37" s="812"/>
      <c r="CQ37" s="813"/>
      <c r="CR37" s="811"/>
      <c r="CS37" s="812"/>
      <c r="CT37" s="812"/>
      <c r="CU37" s="812"/>
      <c r="CV37" s="813"/>
      <c r="CW37" s="811"/>
      <c r="CX37" s="812"/>
      <c r="CY37" s="812"/>
      <c r="CZ37" s="812"/>
      <c r="DA37" s="813"/>
      <c r="DB37" s="811"/>
      <c r="DC37" s="812"/>
      <c r="DD37" s="812"/>
      <c r="DE37" s="812"/>
      <c r="DF37" s="813"/>
      <c r="DG37" s="811"/>
      <c r="DH37" s="812"/>
      <c r="DI37" s="812"/>
      <c r="DJ37" s="812"/>
      <c r="DK37" s="813"/>
      <c r="DL37" s="811"/>
      <c r="DM37" s="812"/>
      <c r="DN37" s="812"/>
      <c r="DO37" s="812"/>
      <c r="DP37" s="813"/>
      <c r="DQ37" s="811"/>
      <c r="DR37" s="812"/>
      <c r="DS37" s="812"/>
      <c r="DT37" s="812"/>
      <c r="DU37" s="813"/>
      <c r="DV37" s="808"/>
      <c r="DW37" s="809"/>
      <c r="DX37" s="809"/>
      <c r="DY37" s="809"/>
      <c r="DZ37" s="814"/>
      <c r="EA37" s="212"/>
    </row>
    <row r="38" spans="1:131" ht="26.25" customHeight="1" x14ac:dyDescent="0.2">
      <c r="A38" s="225">
        <v>11</v>
      </c>
      <c r="B38" s="815"/>
      <c r="C38" s="816"/>
      <c r="D38" s="816"/>
      <c r="E38" s="816"/>
      <c r="F38" s="816"/>
      <c r="G38" s="816"/>
      <c r="H38" s="816"/>
      <c r="I38" s="816"/>
      <c r="J38" s="816"/>
      <c r="K38" s="816"/>
      <c r="L38" s="816"/>
      <c r="M38" s="816"/>
      <c r="N38" s="816"/>
      <c r="O38" s="816"/>
      <c r="P38" s="817"/>
      <c r="Q38" s="818"/>
      <c r="R38" s="819"/>
      <c r="S38" s="819"/>
      <c r="T38" s="819"/>
      <c r="U38" s="819"/>
      <c r="V38" s="819"/>
      <c r="W38" s="819"/>
      <c r="X38" s="819"/>
      <c r="Y38" s="819"/>
      <c r="Z38" s="819"/>
      <c r="AA38" s="819"/>
      <c r="AB38" s="819"/>
      <c r="AC38" s="819"/>
      <c r="AD38" s="819"/>
      <c r="AE38" s="820"/>
      <c r="AF38" s="821"/>
      <c r="AG38" s="822"/>
      <c r="AH38" s="822"/>
      <c r="AI38" s="822"/>
      <c r="AJ38" s="823"/>
      <c r="AK38" s="869"/>
      <c r="AL38" s="865"/>
      <c r="AM38" s="865"/>
      <c r="AN38" s="865"/>
      <c r="AO38" s="865"/>
      <c r="AP38" s="865"/>
      <c r="AQ38" s="865"/>
      <c r="AR38" s="865"/>
      <c r="AS38" s="865"/>
      <c r="AT38" s="865"/>
      <c r="AU38" s="865"/>
      <c r="AV38" s="865"/>
      <c r="AW38" s="865"/>
      <c r="AX38" s="865"/>
      <c r="AY38" s="865"/>
      <c r="AZ38" s="866"/>
      <c r="BA38" s="866"/>
      <c r="BB38" s="866"/>
      <c r="BC38" s="866"/>
      <c r="BD38" s="866"/>
      <c r="BE38" s="867"/>
      <c r="BF38" s="867"/>
      <c r="BG38" s="867"/>
      <c r="BH38" s="867"/>
      <c r="BI38" s="868"/>
      <c r="BJ38" s="214"/>
      <c r="BK38" s="214"/>
      <c r="BL38" s="214"/>
      <c r="BM38" s="214"/>
      <c r="BN38" s="214"/>
      <c r="BO38" s="224"/>
      <c r="BP38" s="224"/>
      <c r="BQ38" s="221">
        <v>32</v>
      </c>
      <c r="BR38" s="222"/>
      <c r="BS38" s="808"/>
      <c r="BT38" s="809"/>
      <c r="BU38" s="809"/>
      <c r="BV38" s="809"/>
      <c r="BW38" s="809"/>
      <c r="BX38" s="809"/>
      <c r="BY38" s="809"/>
      <c r="BZ38" s="809"/>
      <c r="CA38" s="809"/>
      <c r="CB38" s="809"/>
      <c r="CC38" s="809"/>
      <c r="CD38" s="809"/>
      <c r="CE38" s="809"/>
      <c r="CF38" s="809"/>
      <c r="CG38" s="810"/>
      <c r="CH38" s="811"/>
      <c r="CI38" s="812"/>
      <c r="CJ38" s="812"/>
      <c r="CK38" s="812"/>
      <c r="CL38" s="813"/>
      <c r="CM38" s="811"/>
      <c r="CN38" s="812"/>
      <c r="CO38" s="812"/>
      <c r="CP38" s="812"/>
      <c r="CQ38" s="813"/>
      <c r="CR38" s="811"/>
      <c r="CS38" s="812"/>
      <c r="CT38" s="812"/>
      <c r="CU38" s="812"/>
      <c r="CV38" s="813"/>
      <c r="CW38" s="811"/>
      <c r="CX38" s="812"/>
      <c r="CY38" s="812"/>
      <c r="CZ38" s="812"/>
      <c r="DA38" s="813"/>
      <c r="DB38" s="811"/>
      <c r="DC38" s="812"/>
      <c r="DD38" s="812"/>
      <c r="DE38" s="812"/>
      <c r="DF38" s="813"/>
      <c r="DG38" s="811"/>
      <c r="DH38" s="812"/>
      <c r="DI38" s="812"/>
      <c r="DJ38" s="812"/>
      <c r="DK38" s="813"/>
      <c r="DL38" s="811"/>
      <c r="DM38" s="812"/>
      <c r="DN38" s="812"/>
      <c r="DO38" s="812"/>
      <c r="DP38" s="813"/>
      <c r="DQ38" s="811"/>
      <c r="DR38" s="812"/>
      <c r="DS38" s="812"/>
      <c r="DT38" s="812"/>
      <c r="DU38" s="813"/>
      <c r="DV38" s="808"/>
      <c r="DW38" s="809"/>
      <c r="DX38" s="809"/>
      <c r="DY38" s="809"/>
      <c r="DZ38" s="814"/>
      <c r="EA38" s="212"/>
    </row>
    <row r="39" spans="1:131" ht="26.25" customHeight="1" x14ac:dyDescent="0.2">
      <c r="A39" s="225">
        <v>12</v>
      </c>
      <c r="B39" s="815"/>
      <c r="C39" s="816"/>
      <c r="D39" s="816"/>
      <c r="E39" s="816"/>
      <c r="F39" s="816"/>
      <c r="G39" s="816"/>
      <c r="H39" s="816"/>
      <c r="I39" s="816"/>
      <c r="J39" s="816"/>
      <c r="K39" s="816"/>
      <c r="L39" s="816"/>
      <c r="M39" s="816"/>
      <c r="N39" s="816"/>
      <c r="O39" s="816"/>
      <c r="P39" s="817"/>
      <c r="Q39" s="818"/>
      <c r="R39" s="819"/>
      <c r="S39" s="819"/>
      <c r="T39" s="819"/>
      <c r="U39" s="819"/>
      <c r="V39" s="819"/>
      <c r="W39" s="819"/>
      <c r="X39" s="819"/>
      <c r="Y39" s="819"/>
      <c r="Z39" s="819"/>
      <c r="AA39" s="819"/>
      <c r="AB39" s="819"/>
      <c r="AC39" s="819"/>
      <c r="AD39" s="819"/>
      <c r="AE39" s="820"/>
      <c r="AF39" s="821"/>
      <c r="AG39" s="822"/>
      <c r="AH39" s="822"/>
      <c r="AI39" s="822"/>
      <c r="AJ39" s="823"/>
      <c r="AK39" s="869"/>
      <c r="AL39" s="865"/>
      <c r="AM39" s="865"/>
      <c r="AN39" s="865"/>
      <c r="AO39" s="865"/>
      <c r="AP39" s="865"/>
      <c r="AQ39" s="865"/>
      <c r="AR39" s="865"/>
      <c r="AS39" s="865"/>
      <c r="AT39" s="865"/>
      <c r="AU39" s="865"/>
      <c r="AV39" s="865"/>
      <c r="AW39" s="865"/>
      <c r="AX39" s="865"/>
      <c r="AY39" s="865"/>
      <c r="AZ39" s="866"/>
      <c r="BA39" s="866"/>
      <c r="BB39" s="866"/>
      <c r="BC39" s="866"/>
      <c r="BD39" s="866"/>
      <c r="BE39" s="867"/>
      <c r="BF39" s="867"/>
      <c r="BG39" s="867"/>
      <c r="BH39" s="867"/>
      <c r="BI39" s="868"/>
      <c r="BJ39" s="214"/>
      <c r="BK39" s="214"/>
      <c r="BL39" s="214"/>
      <c r="BM39" s="214"/>
      <c r="BN39" s="214"/>
      <c r="BO39" s="224"/>
      <c r="BP39" s="224"/>
      <c r="BQ39" s="221">
        <v>33</v>
      </c>
      <c r="BR39" s="222"/>
      <c r="BS39" s="808"/>
      <c r="BT39" s="809"/>
      <c r="BU39" s="809"/>
      <c r="BV39" s="809"/>
      <c r="BW39" s="809"/>
      <c r="BX39" s="809"/>
      <c r="BY39" s="809"/>
      <c r="BZ39" s="809"/>
      <c r="CA39" s="809"/>
      <c r="CB39" s="809"/>
      <c r="CC39" s="809"/>
      <c r="CD39" s="809"/>
      <c r="CE39" s="809"/>
      <c r="CF39" s="809"/>
      <c r="CG39" s="810"/>
      <c r="CH39" s="811"/>
      <c r="CI39" s="812"/>
      <c r="CJ39" s="812"/>
      <c r="CK39" s="812"/>
      <c r="CL39" s="813"/>
      <c r="CM39" s="811"/>
      <c r="CN39" s="812"/>
      <c r="CO39" s="812"/>
      <c r="CP39" s="812"/>
      <c r="CQ39" s="813"/>
      <c r="CR39" s="811"/>
      <c r="CS39" s="812"/>
      <c r="CT39" s="812"/>
      <c r="CU39" s="812"/>
      <c r="CV39" s="813"/>
      <c r="CW39" s="811"/>
      <c r="CX39" s="812"/>
      <c r="CY39" s="812"/>
      <c r="CZ39" s="812"/>
      <c r="DA39" s="813"/>
      <c r="DB39" s="811"/>
      <c r="DC39" s="812"/>
      <c r="DD39" s="812"/>
      <c r="DE39" s="812"/>
      <c r="DF39" s="813"/>
      <c r="DG39" s="811"/>
      <c r="DH39" s="812"/>
      <c r="DI39" s="812"/>
      <c r="DJ39" s="812"/>
      <c r="DK39" s="813"/>
      <c r="DL39" s="811"/>
      <c r="DM39" s="812"/>
      <c r="DN39" s="812"/>
      <c r="DO39" s="812"/>
      <c r="DP39" s="813"/>
      <c r="DQ39" s="811"/>
      <c r="DR39" s="812"/>
      <c r="DS39" s="812"/>
      <c r="DT39" s="812"/>
      <c r="DU39" s="813"/>
      <c r="DV39" s="808"/>
      <c r="DW39" s="809"/>
      <c r="DX39" s="809"/>
      <c r="DY39" s="809"/>
      <c r="DZ39" s="814"/>
      <c r="EA39" s="212"/>
    </row>
    <row r="40" spans="1:131" ht="26.25" customHeight="1" x14ac:dyDescent="0.2">
      <c r="A40" s="221">
        <v>13</v>
      </c>
      <c r="B40" s="815"/>
      <c r="C40" s="816"/>
      <c r="D40" s="816"/>
      <c r="E40" s="816"/>
      <c r="F40" s="816"/>
      <c r="G40" s="816"/>
      <c r="H40" s="816"/>
      <c r="I40" s="816"/>
      <c r="J40" s="816"/>
      <c r="K40" s="816"/>
      <c r="L40" s="816"/>
      <c r="M40" s="816"/>
      <c r="N40" s="816"/>
      <c r="O40" s="816"/>
      <c r="P40" s="817"/>
      <c r="Q40" s="818"/>
      <c r="R40" s="819"/>
      <c r="S40" s="819"/>
      <c r="T40" s="819"/>
      <c r="U40" s="819"/>
      <c r="V40" s="819"/>
      <c r="W40" s="819"/>
      <c r="X40" s="819"/>
      <c r="Y40" s="819"/>
      <c r="Z40" s="819"/>
      <c r="AA40" s="819"/>
      <c r="AB40" s="819"/>
      <c r="AC40" s="819"/>
      <c r="AD40" s="819"/>
      <c r="AE40" s="820"/>
      <c r="AF40" s="821"/>
      <c r="AG40" s="822"/>
      <c r="AH40" s="822"/>
      <c r="AI40" s="822"/>
      <c r="AJ40" s="823"/>
      <c r="AK40" s="869"/>
      <c r="AL40" s="865"/>
      <c r="AM40" s="865"/>
      <c r="AN40" s="865"/>
      <c r="AO40" s="865"/>
      <c r="AP40" s="865"/>
      <c r="AQ40" s="865"/>
      <c r="AR40" s="865"/>
      <c r="AS40" s="865"/>
      <c r="AT40" s="865"/>
      <c r="AU40" s="865"/>
      <c r="AV40" s="865"/>
      <c r="AW40" s="865"/>
      <c r="AX40" s="865"/>
      <c r="AY40" s="865"/>
      <c r="AZ40" s="866"/>
      <c r="BA40" s="866"/>
      <c r="BB40" s="866"/>
      <c r="BC40" s="866"/>
      <c r="BD40" s="866"/>
      <c r="BE40" s="867"/>
      <c r="BF40" s="867"/>
      <c r="BG40" s="867"/>
      <c r="BH40" s="867"/>
      <c r="BI40" s="868"/>
      <c r="BJ40" s="214"/>
      <c r="BK40" s="214"/>
      <c r="BL40" s="214"/>
      <c r="BM40" s="214"/>
      <c r="BN40" s="214"/>
      <c r="BO40" s="224"/>
      <c r="BP40" s="224"/>
      <c r="BQ40" s="221">
        <v>34</v>
      </c>
      <c r="BR40" s="222"/>
      <c r="BS40" s="808"/>
      <c r="BT40" s="809"/>
      <c r="BU40" s="809"/>
      <c r="BV40" s="809"/>
      <c r="BW40" s="809"/>
      <c r="BX40" s="809"/>
      <c r="BY40" s="809"/>
      <c r="BZ40" s="809"/>
      <c r="CA40" s="809"/>
      <c r="CB40" s="809"/>
      <c r="CC40" s="809"/>
      <c r="CD40" s="809"/>
      <c r="CE40" s="809"/>
      <c r="CF40" s="809"/>
      <c r="CG40" s="810"/>
      <c r="CH40" s="811"/>
      <c r="CI40" s="812"/>
      <c r="CJ40" s="812"/>
      <c r="CK40" s="812"/>
      <c r="CL40" s="813"/>
      <c r="CM40" s="811"/>
      <c r="CN40" s="812"/>
      <c r="CO40" s="812"/>
      <c r="CP40" s="812"/>
      <c r="CQ40" s="813"/>
      <c r="CR40" s="811"/>
      <c r="CS40" s="812"/>
      <c r="CT40" s="812"/>
      <c r="CU40" s="812"/>
      <c r="CV40" s="813"/>
      <c r="CW40" s="811"/>
      <c r="CX40" s="812"/>
      <c r="CY40" s="812"/>
      <c r="CZ40" s="812"/>
      <c r="DA40" s="813"/>
      <c r="DB40" s="811"/>
      <c r="DC40" s="812"/>
      <c r="DD40" s="812"/>
      <c r="DE40" s="812"/>
      <c r="DF40" s="813"/>
      <c r="DG40" s="811"/>
      <c r="DH40" s="812"/>
      <c r="DI40" s="812"/>
      <c r="DJ40" s="812"/>
      <c r="DK40" s="813"/>
      <c r="DL40" s="811"/>
      <c r="DM40" s="812"/>
      <c r="DN40" s="812"/>
      <c r="DO40" s="812"/>
      <c r="DP40" s="813"/>
      <c r="DQ40" s="811"/>
      <c r="DR40" s="812"/>
      <c r="DS40" s="812"/>
      <c r="DT40" s="812"/>
      <c r="DU40" s="813"/>
      <c r="DV40" s="808"/>
      <c r="DW40" s="809"/>
      <c r="DX40" s="809"/>
      <c r="DY40" s="809"/>
      <c r="DZ40" s="814"/>
      <c r="EA40" s="212"/>
    </row>
    <row r="41" spans="1:131" ht="26.25" customHeight="1" x14ac:dyDescent="0.2">
      <c r="A41" s="221">
        <v>14</v>
      </c>
      <c r="B41" s="815"/>
      <c r="C41" s="816"/>
      <c r="D41" s="816"/>
      <c r="E41" s="816"/>
      <c r="F41" s="816"/>
      <c r="G41" s="816"/>
      <c r="H41" s="816"/>
      <c r="I41" s="816"/>
      <c r="J41" s="816"/>
      <c r="K41" s="816"/>
      <c r="L41" s="816"/>
      <c r="M41" s="816"/>
      <c r="N41" s="816"/>
      <c r="O41" s="816"/>
      <c r="P41" s="817"/>
      <c r="Q41" s="818"/>
      <c r="R41" s="819"/>
      <c r="S41" s="819"/>
      <c r="T41" s="819"/>
      <c r="U41" s="819"/>
      <c r="V41" s="819"/>
      <c r="W41" s="819"/>
      <c r="X41" s="819"/>
      <c r="Y41" s="819"/>
      <c r="Z41" s="819"/>
      <c r="AA41" s="819"/>
      <c r="AB41" s="819"/>
      <c r="AC41" s="819"/>
      <c r="AD41" s="819"/>
      <c r="AE41" s="820"/>
      <c r="AF41" s="821"/>
      <c r="AG41" s="822"/>
      <c r="AH41" s="822"/>
      <c r="AI41" s="822"/>
      <c r="AJ41" s="823"/>
      <c r="AK41" s="869"/>
      <c r="AL41" s="865"/>
      <c r="AM41" s="865"/>
      <c r="AN41" s="865"/>
      <c r="AO41" s="865"/>
      <c r="AP41" s="865"/>
      <c r="AQ41" s="865"/>
      <c r="AR41" s="865"/>
      <c r="AS41" s="865"/>
      <c r="AT41" s="865"/>
      <c r="AU41" s="865"/>
      <c r="AV41" s="865"/>
      <c r="AW41" s="865"/>
      <c r="AX41" s="865"/>
      <c r="AY41" s="865"/>
      <c r="AZ41" s="866"/>
      <c r="BA41" s="866"/>
      <c r="BB41" s="866"/>
      <c r="BC41" s="866"/>
      <c r="BD41" s="866"/>
      <c r="BE41" s="867"/>
      <c r="BF41" s="867"/>
      <c r="BG41" s="867"/>
      <c r="BH41" s="867"/>
      <c r="BI41" s="868"/>
      <c r="BJ41" s="214"/>
      <c r="BK41" s="214"/>
      <c r="BL41" s="214"/>
      <c r="BM41" s="214"/>
      <c r="BN41" s="214"/>
      <c r="BO41" s="224"/>
      <c r="BP41" s="224"/>
      <c r="BQ41" s="221">
        <v>35</v>
      </c>
      <c r="BR41" s="222"/>
      <c r="BS41" s="808"/>
      <c r="BT41" s="809"/>
      <c r="BU41" s="809"/>
      <c r="BV41" s="809"/>
      <c r="BW41" s="809"/>
      <c r="BX41" s="809"/>
      <c r="BY41" s="809"/>
      <c r="BZ41" s="809"/>
      <c r="CA41" s="809"/>
      <c r="CB41" s="809"/>
      <c r="CC41" s="809"/>
      <c r="CD41" s="809"/>
      <c r="CE41" s="809"/>
      <c r="CF41" s="809"/>
      <c r="CG41" s="810"/>
      <c r="CH41" s="811"/>
      <c r="CI41" s="812"/>
      <c r="CJ41" s="812"/>
      <c r="CK41" s="812"/>
      <c r="CL41" s="813"/>
      <c r="CM41" s="811"/>
      <c r="CN41" s="812"/>
      <c r="CO41" s="812"/>
      <c r="CP41" s="812"/>
      <c r="CQ41" s="813"/>
      <c r="CR41" s="811"/>
      <c r="CS41" s="812"/>
      <c r="CT41" s="812"/>
      <c r="CU41" s="812"/>
      <c r="CV41" s="813"/>
      <c r="CW41" s="811"/>
      <c r="CX41" s="812"/>
      <c r="CY41" s="812"/>
      <c r="CZ41" s="812"/>
      <c r="DA41" s="813"/>
      <c r="DB41" s="811"/>
      <c r="DC41" s="812"/>
      <c r="DD41" s="812"/>
      <c r="DE41" s="812"/>
      <c r="DF41" s="813"/>
      <c r="DG41" s="811"/>
      <c r="DH41" s="812"/>
      <c r="DI41" s="812"/>
      <c r="DJ41" s="812"/>
      <c r="DK41" s="813"/>
      <c r="DL41" s="811"/>
      <c r="DM41" s="812"/>
      <c r="DN41" s="812"/>
      <c r="DO41" s="812"/>
      <c r="DP41" s="813"/>
      <c r="DQ41" s="811"/>
      <c r="DR41" s="812"/>
      <c r="DS41" s="812"/>
      <c r="DT41" s="812"/>
      <c r="DU41" s="813"/>
      <c r="DV41" s="808"/>
      <c r="DW41" s="809"/>
      <c r="DX41" s="809"/>
      <c r="DY41" s="809"/>
      <c r="DZ41" s="814"/>
      <c r="EA41" s="212"/>
    </row>
    <row r="42" spans="1:131" ht="26.25" customHeight="1" x14ac:dyDescent="0.2">
      <c r="A42" s="221">
        <v>15</v>
      </c>
      <c r="B42" s="815"/>
      <c r="C42" s="816"/>
      <c r="D42" s="816"/>
      <c r="E42" s="816"/>
      <c r="F42" s="816"/>
      <c r="G42" s="816"/>
      <c r="H42" s="816"/>
      <c r="I42" s="816"/>
      <c r="J42" s="816"/>
      <c r="K42" s="816"/>
      <c r="L42" s="816"/>
      <c r="M42" s="816"/>
      <c r="N42" s="816"/>
      <c r="O42" s="816"/>
      <c r="P42" s="817"/>
      <c r="Q42" s="818"/>
      <c r="R42" s="819"/>
      <c r="S42" s="819"/>
      <c r="T42" s="819"/>
      <c r="U42" s="819"/>
      <c r="V42" s="819"/>
      <c r="W42" s="819"/>
      <c r="X42" s="819"/>
      <c r="Y42" s="819"/>
      <c r="Z42" s="819"/>
      <c r="AA42" s="819"/>
      <c r="AB42" s="819"/>
      <c r="AC42" s="819"/>
      <c r="AD42" s="819"/>
      <c r="AE42" s="820"/>
      <c r="AF42" s="821"/>
      <c r="AG42" s="822"/>
      <c r="AH42" s="822"/>
      <c r="AI42" s="822"/>
      <c r="AJ42" s="823"/>
      <c r="AK42" s="869"/>
      <c r="AL42" s="865"/>
      <c r="AM42" s="865"/>
      <c r="AN42" s="865"/>
      <c r="AO42" s="865"/>
      <c r="AP42" s="865"/>
      <c r="AQ42" s="865"/>
      <c r="AR42" s="865"/>
      <c r="AS42" s="865"/>
      <c r="AT42" s="865"/>
      <c r="AU42" s="865"/>
      <c r="AV42" s="865"/>
      <c r="AW42" s="865"/>
      <c r="AX42" s="865"/>
      <c r="AY42" s="865"/>
      <c r="AZ42" s="866"/>
      <c r="BA42" s="866"/>
      <c r="BB42" s="866"/>
      <c r="BC42" s="866"/>
      <c r="BD42" s="866"/>
      <c r="BE42" s="867"/>
      <c r="BF42" s="867"/>
      <c r="BG42" s="867"/>
      <c r="BH42" s="867"/>
      <c r="BI42" s="868"/>
      <c r="BJ42" s="214"/>
      <c r="BK42" s="214"/>
      <c r="BL42" s="214"/>
      <c r="BM42" s="214"/>
      <c r="BN42" s="214"/>
      <c r="BO42" s="224"/>
      <c r="BP42" s="224"/>
      <c r="BQ42" s="221">
        <v>36</v>
      </c>
      <c r="BR42" s="222"/>
      <c r="BS42" s="808"/>
      <c r="BT42" s="809"/>
      <c r="BU42" s="809"/>
      <c r="BV42" s="809"/>
      <c r="BW42" s="809"/>
      <c r="BX42" s="809"/>
      <c r="BY42" s="809"/>
      <c r="BZ42" s="809"/>
      <c r="CA42" s="809"/>
      <c r="CB42" s="809"/>
      <c r="CC42" s="809"/>
      <c r="CD42" s="809"/>
      <c r="CE42" s="809"/>
      <c r="CF42" s="809"/>
      <c r="CG42" s="810"/>
      <c r="CH42" s="811"/>
      <c r="CI42" s="812"/>
      <c r="CJ42" s="812"/>
      <c r="CK42" s="812"/>
      <c r="CL42" s="813"/>
      <c r="CM42" s="811"/>
      <c r="CN42" s="812"/>
      <c r="CO42" s="812"/>
      <c r="CP42" s="812"/>
      <c r="CQ42" s="813"/>
      <c r="CR42" s="811"/>
      <c r="CS42" s="812"/>
      <c r="CT42" s="812"/>
      <c r="CU42" s="812"/>
      <c r="CV42" s="813"/>
      <c r="CW42" s="811"/>
      <c r="CX42" s="812"/>
      <c r="CY42" s="812"/>
      <c r="CZ42" s="812"/>
      <c r="DA42" s="813"/>
      <c r="DB42" s="811"/>
      <c r="DC42" s="812"/>
      <c r="DD42" s="812"/>
      <c r="DE42" s="812"/>
      <c r="DF42" s="813"/>
      <c r="DG42" s="811"/>
      <c r="DH42" s="812"/>
      <c r="DI42" s="812"/>
      <c r="DJ42" s="812"/>
      <c r="DK42" s="813"/>
      <c r="DL42" s="811"/>
      <c r="DM42" s="812"/>
      <c r="DN42" s="812"/>
      <c r="DO42" s="812"/>
      <c r="DP42" s="813"/>
      <c r="DQ42" s="811"/>
      <c r="DR42" s="812"/>
      <c r="DS42" s="812"/>
      <c r="DT42" s="812"/>
      <c r="DU42" s="813"/>
      <c r="DV42" s="808"/>
      <c r="DW42" s="809"/>
      <c r="DX42" s="809"/>
      <c r="DY42" s="809"/>
      <c r="DZ42" s="814"/>
      <c r="EA42" s="212"/>
    </row>
    <row r="43" spans="1:131" ht="26.25" customHeight="1" x14ac:dyDescent="0.2">
      <c r="A43" s="221">
        <v>16</v>
      </c>
      <c r="B43" s="815"/>
      <c r="C43" s="816"/>
      <c r="D43" s="816"/>
      <c r="E43" s="816"/>
      <c r="F43" s="816"/>
      <c r="G43" s="816"/>
      <c r="H43" s="816"/>
      <c r="I43" s="816"/>
      <c r="J43" s="816"/>
      <c r="K43" s="816"/>
      <c r="L43" s="816"/>
      <c r="M43" s="816"/>
      <c r="N43" s="816"/>
      <c r="O43" s="816"/>
      <c r="P43" s="817"/>
      <c r="Q43" s="818"/>
      <c r="R43" s="819"/>
      <c r="S43" s="819"/>
      <c r="T43" s="819"/>
      <c r="U43" s="819"/>
      <c r="V43" s="819"/>
      <c r="W43" s="819"/>
      <c r="X43" s="819"/>
      <c r="Y43" s="819"/>
      <c r="Z43" s="819"/>
      <c r="AA43" s="819"/>
      <c r="AB43" s="819"/>
      <c r="AC43" s="819"/>
      <c r="AD43" s="819"/>
      <c r="AE43" s="820"/>
      <c r="AF43" s="821"/>
      <c r="AG43" s="822"/>
      <c r="AH43" s="822"/>
      <c r="AI43" s="822"/>
      <c r="AJ43" s="823"/>
      <c r="AK43" s="869"/>
      <c r="AL43" s="865"/>
      <c r="AM43" s="865"/>
      <c r="AN43" s="865"/>
      <c r="AO43" s="865"/>
      <c r="AP43" s="865"/>
      <c r="AQ43" s="865"/>
      <c r="AR43" s="865"/>
      <c r="AS43" s="865"/>
      <c r="AT43" s="865"/>
      <c r="AU43" s="865"/>
      <c r="AV43" s="865"/>
      <c r="AW43" s="865"/>
      <c r="AX43" s="865"/>
      <c r="AY43" s="865"/>
      <c r="AZ43" s="866"/>
      <c r="BA43" s="866"/>
      <c r="BB43" s="866"/>
      <c r="BC43" s="866"/>
      <c r="BD43" s="866"/>
      <c r="BE43" s="867"/>
      <c r="BF43" s="867"/>
      <c r="BG43" s="867"/>
      <c r="BH43" s="867"/>
      <c r="BI43" s="868"/>
      <c r="BJ43" s="214"/>
      <c r="BK43" s="214"/>
      <c r="BL43" s="214"/>
      <c r="BM43" s="214"/>
      <c r="BN43" s="214"/>
      <c r="BO43" s="224"/>
      <c r="BP43" s="224"/>
      <c r="BQ43" s="221">
        <v>37</v>
      </c>
      <c r="BR43" s="222"/>
      <c r="BS43" s="808"/>
      <c r="BT43" s="809"/>
      <c r="BU43" s="809"/>
      <c r="BV43" s="809"/>
      <c r="BW43" s="809"/>
      <c r="BX43" s="809"/>
      <c r="BY43" s="809"/>
      <c r="BZ43" s="809"/>
      <c r="CA43" s="809"/>
      <c r="CB43" s="809"/>
      <c r="CC43" s="809"/>
      <c r="CD43" s="809"/>
      <c r="CE43" s="809"/>
      <c r="CF43" s="809"/>
      <c r="CG43" s="810"/>
      <c r="CH43" s="811"/>
      <c r="CI43" s="812"/>
      <c r="CJ43" s="812"/>
      <c r="CK43" s="812"/>
      <c r="CL43" s="813"/>
      <c r="CM43" s="811"/>
      <c r="CN43" s="812"/>
      <c r="CO43" s="812"/>
      <c r="CP43" s="812"/>
      <c r="CQ43" s="813"/>
      <c r="CR43" s="811"/>
      <c r="CS43" s="812"/>
      <c r="CT43" s="812"/>
      <c r="CU43" s="812"/>
      <c r="CV43" s="813"/>
      <c r="CW43" s="811"/>
      <c r="CX43" s="812"/>
      <c r="CY43" s="812"/>
      <c r="CZ43" s="812"/>
      <c r="DA43" s="813"/>
      <c r="DB43" s="811"/>
      <c r="DC43" s="812"/>
      <c r="DD43" s="812"/>
      <c r="DE43" s="812"/>
      <c r="DF43" s="813"/>
      <c r="DG43" s="811"/>
      <c r="DH43" s="812"/>
      <c r="DI43" s="812"/>
      <c r="DJ43" s="812"/>
      <c r="DK43" s="813"/>
      <c r="DL43" s="811"/>
      <c r="DM43" s="812"/>
      <c r="DN43" s="812"/>
      <c r="DO43" s="812"/>
      <c r="DP43" s="813"/>
      <c r="DQ43" s="811"/>
      <c r="DR43" s="812"/>
      <c r="DS43" s="812"/>
      <c r="DT43" s="812"/>
      <c r="DU43" s="813"/>
      <c r="DV43" s="808"/>
      <c r="DW43" s="809"/>
      <c r="DX43" s="809"/>
      <c r="DY43" s="809"/>
      <c r="DZ43" s="814"/>
      <c r="EA43" s="212"/>
    </row>
    <row r="44" spans="1:131" ht="26.25" customHeight="1" x14ac:dyDescent="0.2">
      <c r="A44" s="221">
        <v>17</v>
      </c>
      <c r="B44" s="815"/>
      <c r="C44" s="816"/>
      <c r="D44" s="816"/>
      <c r="E44" s="816"/>
      <c r="F44" s="816"/>
      <c r="G44" s="816"/>
      <c r="H44" s="816"/>
      <c r="I44" s="816"/>
      <c r="J44" s="816"/>
      <c r="K44" s="816"/>
      <c r="L44" s="816"/>
      <c r="M44" s="816"/>
      <c r="N44" s="816"/>
      <c r="O44" s="816"/>
      <c r="P44" s="817"/>
      <c r="Q44" s="818"/>
      <c r="R44" s="819"/>
      <c r="S44" s="819"/>
      <c r="T44" s="819"/>
      <c r="U44" s="819"/>
      <c r="V44" s="819"/>
      <c r="W44" s="819"/>
      <c r="X44" s="819"/>
      <c r="Y44" s="819"/>
      <c r="Z44" s="819"/>
      <c r="AA44" s="819"/>
      <c r="AB44" s="819"/>
      <c r="AC44" s="819"/>
      <c r="AD44" s="819"/>
      <c r="AE44" s="820"/>
      <c r="AF44" s="821"/>
      <c r="AG44" s="822"/>
      <c r="AH44" s="822"/>
      <c r="AI44" s="822"/>
      <c r="AJ44" s="823"/>
      <c r="AK44" s="869"/>
      <c r="AL44" s="865"/>
      <c r="AM44" s="865"/>
      <c r="AN44" s="865"/>
      <c r="AO44" s="865"/>
      <c r="AP44" s="865"/>
      <c r="AQ44" s="865"/>
      <c r="AR44" s="865"/>
      <c r="AS44" s="865"/>
      <c r="AT44" s="865"/>
      <c r="AU44" s="865"/>
      <c r="AV44" s="865"/>
      <c r="AW44" s="865"/>
      <c r="AX44" s="865"/>
      <c r="AY44" s="865"/>
      <c r="AZ44" s="866"/>
      <c r="BA44" s="866"/>
      <c r="BB44" s="866"/>
      <c r="BC44" s="866"/>
      <c r="BD44" s="866"/>
      <c r="BE44" s="867"/>
      <c r="BF44" s="867"/>
      <c r="BG44" s="867"/>
      <c r="BH44" s="867"/>
      <c r="BI44" s="868"/>
      <c r="BJ44" s="214"/>
      <c r="BK44" s="214"/>
      <c r="BL44" s="214"/>
      <c r="BM44" s="214"/>
      <c r="BN44" s="214"/>
      <c r="BO44" s="224"/>
      <c r="BP44" s="224"/>
      <c r="BQ44" s="221">
        <v>38</v>
      </c>
      <c r="BR44" s="222"/>
      <c r="BS44" s="808"/>
      <c r="BT44" s="809"/>
      <c r="BU44" s="809"/>
      <c r="BV44" s="809"/>
      <c r="BW44" s="809"/>
      <c r="BX44" s="809"/>
      <c r="BY44" s="809"/>
      <c r="BZ44" s="809"/>
      <c r="CA44" s="809"/>
      <c r="CB44" s="809"/>
      <c r="CC44" s="809"/>
      <c r="CD44" s="809"/>
      <c r="CE44" s="809"/>
      <c r="CF44" s="809"/>
      <c r="CG44" s="810"/>
      <c r="CH44" s="811"/>
      <c r="CI44" s="812"/>
      <c r="CJ44" s="812"/>
      <c r="CK44" s="812"/>
      <c r="CL44" s="813"/>
      <c r="CM44" s="811"/>
      <c r="CN44" s="812"/>
      <c r="CO44" s="812"/>
      <c r="CP44" s="812"/>
      <c r="CQ44" s="813"/>
      <c r="CR44" s="811"/>
      <c r="CS44" s="812"/>
      <c r="CT44" s="812"/>
      <c r="CU44" s="812"/>
      <c r="CV44" s="813"/>
      <c r="CW44" s="811"/>
      <c r="CX44" s="812"/>
      <c r="CY44" s="812"/>
      <c r="CZ44" s="812"/>
      <c r="DA44" s="813"/>
      <c r="DB44" s="811"/>
      <c r="DC44" s="812"/>
      <c r="DD44" s="812"/>
      <c r="DE44" s="812"/>
      <c r="DF44" s="813"/>
      <c r="DG44" s="811"/>
      <c r="DH44" s="812"/>
      <c r="DI44" s="812"/>
      <c r="DJ44" s="812"/>
      <c r="DK44" s="813"/>
      <c r="DL44" s="811"/>
      <c r="DM44" s="812"/>
      <c r="DN44" s="812"/>
      <c r="DO44" s="812"/>
      <c r="DP44" s="813"/>
      <c r="DQ44" s="811"/>
      <c r="DR44" s="812"/>
      <c r="DS44" s="812"/>
      <c r="DT44" s="812"/>
      <c r="DU44" s="813"/>
      <c r="DV44" s="808"/>
      <c r="DW44" s="809"/>
      <c r="DX44" s="809"/>
      <c r="DY44" s="809"/>
      <c r="DZ44" s="814"/>
      <c r="EA44" s="212"/>
    </row>
    <row r="45" spans="1:131" ht="26.25" customHeight="1" x14ac:dyDescent="0.2">
      <c r="A45" s="221">
        <v>18</v>
      </c>
      <c r="B45" s="815"/>
      <c r="C45" s="816"/>
      <c r="D45" s="816"/>
      <c r="E45" s="816"/>
      <c r="F45" s="816"/>
      <c r="G45" s="816"/>
      <c r="H45" s="816"/>
      <c r="I45" s="816"/>
      <c r="J45" s="816"/>
      <c r="K45" s="816"/>
      <c r="L45" s="816"/>
      <c r="M45" s="816"/>
      <c r="N45" s="816"/>
      <c r="O45" s="816"/>
      <c r="P45" s="817"/>
      <c r="Q45" s="818"/>
      <c r="R45" s="819"/>
      <c r="S45" s="819"/>
      <c r="T45" s="819"/>
      <c r="U45" s="819"/>
      <c r="V45" s="819"/>
      <c r="W45" s="819"/>
      <c r="X45" s="819"/>
      <c r="Y45" s="819"/>
      <c r="Z45" s="819"/>
      <c r="AA45" s="819"/>
      <c r="AB45" s="819"/>
      <c r="AC45" s="819"/>
      <c r="AD45" s="819"/>
      <c r="AE45" s="820"/>
      <c r="AF45" s="821"/>
      <c r="AG45" s="822"/>
      <c r="AH45" s="822"/>
      <c r="AI45" s="822"/>
      <c r="AJ45" s="823"/>
      <c r="AK45" s="869"/>
      <c r="AL45" s="865"/>
      <c r="AM45" s="865"/>
      <c r="AN45" s="865"/>
      <c r="AO45" s="865"/>
      <c r="AP45" s="865"/>
      <c r="AQ45" s="865"/>
      <c r="AR45" s="865"/>
      <c r="AS45" s="865"/>
      <c r="AT45" s="865"/>
      <c r="AU45" s="865"/>
      <c r="AV45" s="865"/>
      <c r="AW45" s="865"/>
      <c r="AX45" s="865"/>
      <c r="AY45" s="865"/>
      <c r="AZ45" s="866"/>
      <c r="BA45" s="866"/>
      <c r="BB45" s="866"/>
      <c r="BC45" s="866"/>
      <c r="BD45" s="866"/>
      <c r="BE45" s="867"/>
      <c r="BF45" s="867"/>
      <c r="BG45" s="867"/>
      <c r="BH45" s="867"/>
      <c r="BI45" s="868"/>
      <c r="BJ45" s="214"/>
      <c r="BK45" s="214"/>
      <c r="BL45" s="214"/>
      <c r="BM45" s="214"/>
      <c r="BN45" s="214"/>
      <c r="BO45" s="224"/>
      <c r="BP45" s="224"/>
      <c r="BQ45" s="221">
        <v>39</v>
      </c>
      <c r="BR45" s="222"/>
      <c r="BS45" s="808"/>
      <c r="BT45" s="809"/>
      <c r="BU45" s="809"/>
      <c r="BV45" s="809"/>
      <c r="BW45" s="809"/>
      <c r="BX45" s="809"/>
      <c r="BY45" s="809"/>
      <c r="BZ45" s="809"/>
      <c r="CA45" s="809"/>
      <c r="CB45" s="809"/>
      <c r="CC45" s="809"/>
      <c r="CD45" s="809"/>
      <c r="CE45" s="809"/>
      <c r="CF45" s="809"/>
      <c r="CG45" s="810"/>
      <c r="CH45" s="811"/>
      <c r="CI45" s="812"/>
      <c r="CJ45" s="812"/>
      <c r="CK45" s="812"/>
      <c r="CL45" s="813"/>
      <c r="CM45" s="811"/>
      <c r="CN45" s="812"/>
      <c r="CO45" s="812"/>
      <c r="CP45" s="812"/>
      <c r="CQ45" s="813"/>
      <c r="CR45" s="811"/>
      <c r="CS45" s="812"/>
      <c r="CT45" s="812"/>
      <c r="CU45" s="812"/>
      <c r="CV45" s="813"/>
      <c r="CW45" s="811"/>
      <c r="CX45" s="812"/>
      <c r="CY45" s="812"/>
      <c r="CZ45" s="812"/>
      <c r="DA45" s="813"/>
      <c r="DB45" s="811"/>
      <c r="DC45" s="812"/>
      <c r="DD45" s="812"/>
      <c r="DE45" s="812"/>
      <c r="DF45" s="813"/>
      <c r="DG45" s="811"/>
      <c r="DH45" s="812"/>
      <c r="DI45" s="812"/>
      <c r="DJ45" s="812"/>
      <c r="DK45" s="813"/>
      <c r="DL45" s="811"/>
      <c r="DM45" s="812"/>
      <c r="DN45" s="812"/>
      <c r="DO45" s="812"/>
      <c r="DP45" s="813"/>
      <c r="DQ45" s="811"/>
      <c r="DR45" s="812"/>
      <c r="DS45" s="812"/>
      <c r="DT45" s="812"/>
      <c r="DU45" s="813"/>
      <c r="DV45" s="808"/>
      <c r="DW45" s="809"/>
      <c r="DX45" s="809"/>
      <c r="DY45" s="809"/>
      <c r="DZ45" s="814"/>
      <c r="EA45" s="212"/>
    </row>
    <row r="46" spans="1:131" ht="26.25" customHeight="1" x14ac:dyDescent="0.2">
      <c r="A46" s="221">
        <v>19</v>
      </c>
      <c r="B46" s="815"/>
      <c r="C46" s="816"/>
      <c r="D46" s="816"/>
      <c r="E46" s="816"/>
      <c r="F46" s="816"/>
      <c r="G46" s="816"/>
      <c r="H46" s="816"/>
      <c r="I46" s="816"/>
      <c r="J46" s="816"/>
      <c r="K46" s="816"/>
      <c r="L46" s="816"/>
      <c r="M46" s="816"/>
      <c r="N46" s="816"/>
      <c r="O46" s="816"/>
      <c r="P46" s="817"/>
      <c r="Q46" s="818"/>
      <c r="R46" s="819"/>
      <c r="S46" s="819"/>
      <c r="T46" s="819"/>
      <c r="U46" s="819"/>
      <c r="V46" s="819"/>
      <c r="W46" s="819"/>
      <c r="X46" s="819"/>
      <c r="Y46" s="819"/>
      <c r="Z46" s="819"/>
      <c r="AA46" s="819"/>
      <c r="AB46" s="819"/>
      <c r="AC46" s="819"/>
      <c r="AD46" s="819"/>
      <c r="AE46" s="820"/>
      <c r="AF46" s="821"/>
      <c r="AG46" s="822"/>
      <c r="AH46" s="822"/>
      <c r="AI46" s="822"/>
      <c r="AJ46" s="823"/>
      <c r="AK46" s="869"/>
      <c r="AL46" s="865"/>
      <c r="AM46" s="865"/>
      <c r="AN46" s="865"/>
      <c r="AO46" s="865"/>
      <c r="AP46" s="865"/>
      <c r="AQ46" s="865"/>
      <c r="AR46" s="865"/>
      <c r="AS46" s="865"/>
      <c r="AT46" s="865"/>
      <c r="AU46" s="865"/>
      <c r="AV46" s="865"/>
      <c r="AW46" s="865"/>
      <c r="AX46" s="865"/>
      <c r="AY46" s="865"/>
      <c r="AZ46" s="866"/>
      <c r="BA46" s="866"/>
      <c r="BB46" s="866"/>
      <c r="BC46" s="866"/>
      <c r="BD46" s="866"/>
      <c r="BE46" s="867"/>
      <c r="BF46" s="867"/>
      <c r="BG46" s="867"/>
      <c r="BH46" s="867"/>
      <c r="BI46" s="868"/>
      <c r="BJ46" s="214"/>
      <c r="BK46" s="214"/>
      <c r="BL46" s="214"/>
      <c r="BM46" s="214"/>
      <c r="BN46" s="214"/>
      <c r="BO46" s="224"/>
      <c r="BP46" s="224"/>
      <c r="BQ46" s="221">
        <v>40</v>
      </c>
      <c r="BR46" s="222"/>
      <c r="BS46" s="808"/>
      <c r="BT46" s="809"/>
      <c r="BU46" s="809"/>
      <c r="BV46" s="809"/>
      <c r="BW46" s="809"/>
      <c r="BX46" s="809"/>
      <c r="BY46" s="809"/>
      <c r="BZ46" s="809"/>
      <c r="CA46" s="809"/>
      <c r="CB46" s="809"/>
      <c r="CC46" s="809"/>
      <c r="CD46" s="809"/>
      <c r="CE46" s="809"/>
      <c r="CF46" s="809"/>
      <c r="CG46" s="810"/>
      <c r="CH46" s="811"/>
      <c r="CI46" s="812"/>
      <c r="CJ46" s="812"/>
      <c r="CK46" s="812"/>
      <c r="CL46" s="813"/>
      <c r="CM46" s="811"/>
      <c r="CN46" s="812"/>
      <c r="CO46" s="812"/>
      <c r="CP46" s="812"/>
      <c r="CQ46" s="813"/>
      <c r="CR46" s="811"/>
      <c r="CS46" s="812"/>
      <c r="CT46" s="812"/>
      <c r="CU46" s="812"/>
      <c r="CV46" s="813"/>
      <c r="CW46" s="811"/>
      <c r="CX46" s="812"/>
      <c r="CY46" s="812"/>
      <c r="CZ46" s="812"/>
      <c r="DA46" s="813"/>
      <c r="DB46" s="811"/>
      <c r="DC46" s="812"/>
      <c r="DD46" s="812"/>
      <c r="DE46" s="812"/>
      <c r="DF46" s="813"/>
      <c r="DG46" s="811"/>
      <c r="DH46" s="812"/>
      <c r="DI46" s="812"/>
      <c r="DJ46" s="812"/>
      <c r="DK46" s="813"/>
      <c r="DL46" s="811"/>
      <c r="DM46" s="812"/>
      <c r="DN46" s="812"/>
      <c r="DO46" s="812"/>
      <c r="DP46" s="813"/>
      <c r="DQ46" s="811"/>
      <c r="DR46" s="812"/>
      <c r="DS46" s="812"/>
      <c r="DT46" s="812"/>
      <c r="DU46" s="813"/>
      <c r="DV46" s="808"/>
      <c r="DW46" s="809"/>
      <c r="DX46" s="809"/>
      <c r="DY46" s="809"/>
      <c r="DZ46" s="814"/>
      <c r="EA46" s="212"/>
    </row>
    <row r="47" spans="1:131" ht="26.25" customHeight="1" x14ac:dyDescent="0.2">
      <c r="A47" s="221">
        <v>20</v>
      </c>
      <c r="B47" s="815"/>
      <c r="C47" s="816"/>
      <c r="D47" s="816"/>
      <c r="E47" s="816"/>
      <c r="F47" s="816"/>
      <c r="G47" s="816"/>
      <c r="H47" s="816"/>
      <c r="I47" s="816"/>
      <c r="J47" s="816"/>
      <c r="K47" s="816"/>
      <c r="L47" s="816"/>
      <c r="M47" s="816"/>
      <c r="N47" s="816"/>
      <c r="O47" s="816"/>
      <c r="P47" s="817"/>
      <c r="Q47" s="818"/>
      <c r="R47" s="819"/>
      <c r="S47" s="819"/>
      <c r="T47" s="819"/>
      <c r="U47" s="819"/>
      <c r="V47" s="819"/>
      <c r="W47" s="819"/>
      <c r="X47" s="819"/>
      <c r="Y47" s="819"/>
      <c r="Z47" s="819"/>
      <c r="AA47" s="819"/>
      <c r="AB47" s="819"/>
      <c r="AC47" s="819"/>
      <c r="AD47" s="819"/>
      <c r="AE47" s="820"/>
      <c r="AF47" s="821"/>
      <c r="AG47" s="822"/>
      <c r="AH47" s="822"/>
      <c r="AI47" s="822"/>
      <c r="AJ47" s="823"/>
      <c r="AK47" s="869"/>
      <c r="AL47" s="865"/>
      <c r="AM47" s="865"/>
      <c r="AN47" s="865"/>
      <c r="AO47" s="865"/>
      <c r="AP47" s="865"/>
      <c r="AQ47" s="865"/>
      <c r="AR47" s="865"/>
      <c r="AS47" s="865"/>
      <c r="AT47" s="865"/>
      <c r="AU47" s="865"/>
      <c r="AV47" s="865"/>
      <c r="AW47" s="865"/>
      <c r="AX47" s="865"/>
      <c r="AY47" s="865"/>
      <c r="AZ47" s="866"/>
      <c r="BA47" s="866"/>
      <c r="BB47" s="866"/>
      <c r="BC47" s="866"/>
      <c r="BD47" s="866"/>
      <c r="BE47" s="867"/>
      <c r="BF47" s="867"/>
      <c r="BG47" s="867"/>
      <c r="BH47" s="867"/>
      <c r="BI47" s="868"/>
      <c r="BJ47" s="214"/>
      <c r="BK47" s="214"/>
      <c r="BL47" s="214"/>
      <c r="BM47" s="214"/>
      <c r="BN47" s="214"/>
      <c r="BO47" s="224"/>
      <c r="BP47" s="224"/>
      <c r="BQ47" s="221">
        <v>41</v>
      </c>
      <c r="BR47" s="222"/>
      <c r="BS47" s="808"/>
      <c r="BT47" s="809"/>
      <c r="BU47" s="809"/>
      <c r="BV47" s="809"/>
      <c r="BW47" s="809"/>
      <c r="BX47" s="809"/>
      <c r="BY47" s="809"/>
      <c r="BZ47" s="809"/>
      <c r="CA47" s="809"/>
      <c r="CB47" s="809"/>
      <c r="CC47" s="809"/>
      <c r="CD47" s="809"/>
      <c r="CE47" s="809"/>
      <c r="CF47" s="809"/>
      <c r="CG47" s="810"/>
      <c r="CH47" s="811"/>
      <c r="CI47" s="812"/>
      <c r="CJ47" s="812"/>
      <c r="CK47" s="812"/>
      <c r="CL47" s="813"/>
      <c r="CM47" s="811"/>
      <c r="CN47" s="812"/>
      <c r="CO47" s="812"/>
      <c r="CP47" s="812"/>
      <c r="CQ47" s="813"/>
      <c r="CR47" s="811"/>
      <c r="CS47" s="812"/>
      <c r="CT47" s="812"/>
      <c r="CU47" s="812"/>
      <c r="CV47" s="813"/>
      <c r="CW47" s="811"/>
      <c r="CX47" s="812"/>
      <c r="CY47" s="812"/>
      <c r="CZ47" s="812"/>
      <c r="DA47" s="813"/>
      <c r="DB47" s="811"/>
      <c r="DC47" s="812"/>
      <c r="DD47" s="812"/>
      <c r="DE47" s="812"/>
      <c r="DF47" s="813"/>
      <c r="DG47" s="811"/>
      <c r="DH47" s="812"/>
      <c r="DI47" s="812"/>
      <c r="DJ47" s="812"/>
      <c r="DK47" s="813"/>
      <c r="DL47" s="811"/>
      <c r="DM47" s="812"/>
      <c r="DN47" s="812"/>
      <c r="DO47" s="812"/>
      <c r="DP47" s="813"/>
      <c r="DQ47" s="811"/>
      <c r="DR47" s="812"/>
      <c r="DS47" s="812"/>
      <c r="DT47" s="812"/>
      <c r="DU47" s="813"/>
      <c r="DV47" s="808"/>
      <c r="DW47" s="809"/>
      <c r="DX47" s="809"/>
      <c r="DY47" s="809"/>
      <c r="DZ47" s="814"/>
      <c r="EA47" s="212"/>
    </row>
    <row r="48" spans="1:131" ht="26.25" customHeight="1" x14ac:dyDescent="0.2">
      <c r="A48" s="221">
        <v>21</v>
      </c>
      <c r="B48" s="815"/>
      <c r="C48" s="816"/>
      <c r="D48" s="816"/>
      <c r="E48" s="816"/>
      <c r="F48" s="816"/>
      <c r="G48" s="816"/>
      <c r="H48" s="816"/>
      <c r="I48" s="816"/>
      <c r="J48" s="816"/>
      <c r="K48" s="816"/>
      <c r="L48" s="816"/>
      <c r="M48" s="816"/>
      <c r="N48" s="816"/>
      <c r="O48" s="816"/>
      <c r="P48" s="817"/>
      <c r="Q48" s="818"/>
      <c r="R48" s="819"/>
      <c r="S48" s="819"/>
      <c r="T48" s="819"/>
      <c r="U48" s="819"/>
      <c r="V48" s="819"/>
      <c r="W48" s="819"/>
      <c r="X48" s="819"/>
      <c r="Y48" s="819"/>
      <c r="Z48" s="819"/>
      <c r="AA48" s="819"/>
      <c r="AB48" s="819"/>
      <c r="AC48" s="819"/>
      <c r="AD48" s="819"/>
      <c r="AE48" s="820"/>
      <c r="AF48" s="821"/>
      <c r="AG48" s="822"/>
      <c r="AH48" s="822"/>
      <c r="AI48" s="822"/>
      <c r="AJ48" s="823"/>
      <c r="AK48" s="869"/>
      <c r="AL48" s="865"/>
      <c r="AM48" s="865"/>
      <c r="AN48" s="865"/>
      <c r="AO48" s="865"/>
      <c r="AP48" s="865"/>
      <c r="AQ48" s="865"/>
      <c r="AR48" s="865"/>
      <c r="AS48" s="865"/>
      <c r="AT48" s="865"/>
      <c r="AU48" s="865"/>
      <c r="AV48" s="865"/>
      <c r="AW48" s="865"/>
      <c r="AX48" s="865"/>
      <c r="AY48" s="865"/>
      <c r="AZ48" s="866"/>
      <c r="BA48" s="866"/>
      <c r="BB48" s="866"/>
      <c r="BC48" s="866"/>
      <c r="BD48" s="866"/>
      <c r="BE48" s="867"/>
      <c r="BF48" s="867"/>
      <c r="BG48" s="867"/>
      <c r="BH48" s="867"/>
      <c r="BI48" s="868"/>
      <c r="BJ48" s="214"/>
      <c r="BK48" s="214"/>
      <c r="BL48" s="214"/>
      <c r="BM48" s="214"/>
      <c r="BN48" s="214"/>
      <c r="BO48" s="224"/>
      <c r="BP48" s="224"/>
      <c r="BQ48" s="221">
        <v>42</v>
      </c>
      <c r="BR48" s="222"/>
      <c r="BS48" s="808"/>
      <c r="BT48" s="809"/>
      <c r="BU48" s="809"/>
      <c r="BV48" s="809"/>
      <c r="BW48" s="809"/>
      <c r="BX48" s="809"/>
      <c r="BY48" s="809"/>
      <c r="BZ48" s="809"/>
      <c r="CA48" s="809"/>
      <c r="CB48" s="809"/>
      <c r="CC48" s="809"/>
      <c r="CD48" s="809"/>
      <c r="CE48" s="809"/>
      <c r="CF48" s="809"/>
      <c r="CG48" s="810"/>
      <c r="CH48" s="811"/>
      <c r="CI48" s="812"/>
      <c r="CJ48" s="812"/>
      <c r="CK48" s="812"/>
      <c r="CL48" s="813"/>
      <c r="CM48" s="811"/>
      <c r="CN48" s="812"/>
      <c r="CO48" s="812"/>
      <c r="CP48" s="812"/>
      <c r="CQ48" s="813"/>
      <c r="CR48" s="811"/>
      <c r="CS48" s="812"/>
      <c r="CT48" s="812"/>
      <c r="CU48" s="812"/>
      <c r="CV48" s="813"/>
      <c r="CW48" s="811"/>
      <c r="CX48" s="812"/>
      <c r="CY48" s="812"/>
      <c r="CZ48" s="812"/>
      <c r="DA48" s="813"/>
      <c r="DB48" s="811"/>
      <c r="DC48" s="812"/>
      <c r="DD48" s="812"/>
      <c r="DE48" s="812"/>
      <c r="DF48" s="813"/>
      <c r="DG48" s="811"/>
      <c r="DH48" s="812"/>
      <c r="DI48" s="812"/>
      <c r="DJ48" s="812"/>
      <c r="DK48" s="813"/>
      <c r="DL48" s="811"/>
      <c r="DM48" s="812"/>
      <c r="DN48" s="812"/>
      <c r="DO48" s="812"/>
      <c r="DP48" s="813"/>
      <c r="DQ48" s="811"/>
      <c r="DR48" s="812"/>
      <c r="DS48" s="812"/>
      <c r="DT48" s="812"/>
      <c r="DU48" s="813"/>
      <c r="DV48" s="808"/>
      <c r="DW48" s="809"/>
      <c r="DX48" s="809"/>
      <c r="DY48" s="809"/>
      <c r="DZ48" s="814"/>
      <c r="EA48" s="212"/>
    </row>
    <row r="49" spans="1:131" ht="26.25" customHeight="1" x14ac:dyDescent="0.2">
      <c r="A49" s="221">
        <v>22</v>
      </c>
      <c r="B49" s="815"/>
      <c r="C49" s="816"/>
      <c r="D49" s="816"/>
      <c r="E49" s="816"/>
      <c r="F49" s="816"/>
      <c r="G49" s="816"/>
      <c r="H49" s="816"/>
      <c r="I49" s="816"/>
      <c r="J49" s="816"/>
      <c r="K49" s="816"/>
      <c r="L49" s="816"/>
      <c r="M49" s="816"/>
      <c r="N49" s="816"/>
      <c r="O49" s="816"/>
      <c r="P49" s="817"/>
      <c r="Q49" s="818"/>
      <c r="R49" s="819"/>
      <c r="S49" s="819"/>
      <c r="T49" s="819"/>
      <c r="U49" s="819"/>
      <c r="V49" s="819"/>
      <c r="W49" s="819"/>
      <c r="X49" s="819"/>
      <c r="Y49" s="819"/>
      <c r="Z49" s="819"/>
      <c r="AA49" s="819"/>
      <c r="AB49" s="819"/>
      <c r="AC49" s="819"/>
      <c r="AD49" s="819"/>
      <c r="AE49" s="820"/>
      <c r="AF49" s="821"/>
      <c r="AG49" s="822"/>
      <c r="AH49" s="822"/>
      <c r="AI49" s="822"/>
      <c r="AJ49" s="823"/>
      <c r="AK49" s="869"/>
      <c r="AL49" s="865"/>
      <c r="AM49" s="865"/>
      <c r="AN49" s="865"/>
      <c r="AO49" s="865"/>
      <c r="AP49" s="865"/>
      <c r="AQ49" s="865"/>
      <c r="AR49" s="865"/>
      <c r="AS49" s="865"/>
      <c r="AT49" s="865"/>
      <c r="AU49" s="865"/>
      <c r="AV49" s="865"/>
      <c r="AW49" s="865"/>
      <c r="AX49" s="865"/>
      <c r="AY49" s="865"/>
      <c r="AZ49" s="866"/>
      <c r="BA49" s="866"/>
      <c r="BB49" s="866"/>
      <c r="BC49" s="866"/>
      <c r="BD49" s="866"/>
      <c r="BE49" s="867"/>
      <c r="BF49" s="867"/>
      <c r="BG49" s="867"/>
      <c r="BH49" s="867"/>
      <c r="BI49" s="868"/>
      <c r="BJ49" s="214"/>
      <c r="BK49" s="214"/>
      <c r="BL49" s="214"/>
      <c r="BM49" s="214"/>
      <c r="BN49" s="214"/>
      <c r="BO49" s="224"/>
      <c r="BP49" s="224"/>
      <c r="BQ49" s="221">
        <v>43</v>
      </c>
      <c r="BR49" s="222"/>
      <c r="BS49" s="808"/>
      <c r="BT49" s="809"/>
      <c r="BU49" s="809"/>
      <c r="BV49" s="809"/>
      <c r="BW49" s="809"/>
      <c r="BX49" s="809"/>
      <c r="BY49" s="809"/>
      <c r="BZ49" s="809"/>
      <c r="CA49" s="809"/>
      <c r="CB49" s="809"/>
      <c r="CC49" s="809"/>
      <c r="CD49" s="809"/>
      <c r="CE49" s="809"/>
      <c r="CF49" s="809"/>
      <c r="CG49" s="810"/>
      <c r="CH49" s="811"/>
      <c r="CI49" s="812"/>
      <c r="CJ49" s="812"/>
      <c r="CK49" s="812"/>
      <c r="CL49" s="813"/>
      <c r="CM49" s="811"/>
      <c r="CN49" s="812"/>
      <c r="CO49" s="812"/>
      <c r="CP49" s="812"/>
      <c r="CQ49" s="813"/>
      <c r="CR49" s="811"/>
      <c r="CS49" s="812"/>
      <c r="CT49" s="812"/>
      <c r="CU49" s="812"/>
      <c r="CV49" s="813"/>
      <c r="CW49" s="811"/>
      <c r="CX49" s="812"/>
      <c r="CY49" s="812"/>
      <c r="CZ49" s="812"/>
      <c r="DA49" s="813"/>
      <c r="DB49" s="811"/>
      <c r="DC49" s="812"/>
      <c r="DD49" s="812"/>
      <c r="DE49" s="812"/>
      <c r="DF49" s="813"/>
      <c r="DG49" s="811"/>
      <c r="DH49" s="812"/>
      <c r="DI49" s="812"/>
      <c r="DJ49" s="812"/>
      <c r="DK49" s="813"/>
      <c r="DL49" s="811"/>
      <c r="DM49" s="812"/>
      <c r="DN49" s="812"/>
      <c r="DO49" s="812"/>
      <c r="DP49" s="813"/>
      <c r="DQ49" s="811"/>
      <c r="DR49" s="812"/>
      <c r="DS49" s="812"/>
      <c r="DT49" s="812"/>
      <c r="DU49" s="813"/>
      <c r="DV49" s="808"/>
      <c r="DW49" s="809"/>
      <c r="DX49" s="809"/>
      <c r="DY49" s="809"/>
      <c r="DZ49" s="814"/>
      <c r="EA49" s="212"/>
    </row>
    <row r="50" spans="1:131" ht="26.25" customHeight="1" x14ac:dyDescent="0.2">
      <c r="A50" s="221">
        <v>23</v>
      </c>
      <c r="B50" s="815"/>
      <c r="C50" s="816"/>
      <c r="D50" s="816"/>
      <c r="E50" s="816"/>
      <c r="F50" s="816"/>
      <c r="G50" s="816"/>
      <c r="H50" s="816"/>
      <c r="I50" s="816"/>
      <c r="J50" s="816"/>
      <c r="K50" s="816"/>
      <c r="L50" s="816"/>
      <c r="M50" s="816"/>
      <c r="N50" s="816"/>
      <c r="O50" s="816"/>
      <c r="P50" s="817"/>
      <c r="Q50" s="870"/>
      <c r="R50" s="871"/>
      <c r="S50" s="871"/>
      <c r="T50" s="871"/>
      <c r="U50" s="871"/>
      <c r="V50" s="871"/>
      <c r="W50" s="871"/>
      <c r="X50" s="871"/>
      <c r="Y50" s="871"/>
      <c r="Z50" s="871"/>
      <c r="AA50" s="871"/>
      <c r="AB50" s="871"/>
      <c r="AC50" s="871"/>
      <c r="AD50" s="871"/>
      <c r="AE50" s="872"/>
      <c r="AF50" s="821"/>
      <c r="AG50" s="822"/>
      <c r="AH50" s="822"/>
      <c r="AI50" s="822"/>
      <c r="AJ50" s="823"/>
      <c r="AK50" s="874"/>
      <c r="AL50" s="871"/>
      <c r="AM50" s="871"/>
      <c r="AN50" s="871"/>
      <c r="AO50" s="871"/>
      <c r="AP50" s="871"/>
      <c r="AQ50" s="871"/>
      <c r="AR50" s="871"/>
      <c r="AS50" s="871"/>
      <c r="AT50" s="871"/>
      <c r="AU50" s="871"/>
      <c r="AV50" s="871"/>
      <c r="AW50" s="871"/>
      <c r="AX50" s="871"/>
      <c r="AY50" s="871"/>
      <c r="AZ50" s="873"/>
      <c r="BA50" s="873"/>
      <c r="BB50" s="873"/>
      <c r="BC50" s="873"/>
      <c r="BD50" s="873"/>
      <c r="BE50" s="867"/>
      <c r="BF50" s="867"/>
      <c r="BG50" s="867"/>
      <c r="BH50" s="867"/>
      <c r="BI50" s="868"/>
      <c r="BJ50" s="214"/>
      <c r="BK50" s="214"/>
      <c r="BL50" s="214"/>
      <c r="BM50" s="214"/>
      <c r="BN50" s="214"/>
      <c r="BO50" s="224"/>
      <c r="BP50" s="224"/>
      <c r="BQ50" s="221">
        <v>44</v>
      </c>
      <c r="BR50" s="222"/>
      <c r="BS50" s="808"/>
      <c r="BT50" s="809"/>
      <c r="BU50" s="809"/>
      <c r="BV50" s="809"/>
      <c r="BW50" s="809"/>
      <c r="BX50" s="809"/>
      <c r="BY50" s="809"/>
      <c r="BZ50" s="809"/>
      <c r="CA50" s="809"/>
      <c r="CB50" s="809"/>
      <c r="CC50" s="809"/>
      <c r="CD50" s="809"/>
      <c r="CE50" s="809"/>
      <c r="CF50" s="809"/>
      <c r="CG50" s="810"/>
      <c r="CH50" s="811"/>
      <c r="CI50" s="812"/>
      <c r="CJ50" s="812"/>
      <c r="CK50" s="812"/>
      <c r="CL50" s="813"/>
      <c r="CM50" s="811"/>
      <c r="CN50" s="812"/>
      <c r="CO50" s="812"/>
      <c r="CP50" s="812"/>
      <c r="CQ50" s="813"/>
      <c r="CR50" s="811"/>
      <c r="CS50" s="812"/>
      <c r="CT50" s="812"/>
      <c r="CU50" s="812"/>
      <c r="CV50" s="813"/>
      <c r="CW50" s="811"/>
      <c r="CX50" s="812"/>
      <c r="CY50" s="812"/>
      <c r="CZ50" s="812"/>
      <c r="DA50" s="813"/>
      <c r="DB50" s="811"/>
      <c r="DC50" s="812"/>
      <c r="DD50" s="812"/>
      <c r="DE50" s="812"/>
      <c r="DF50" s="813"/>
      <c r="DG50" s="811"/>
      <c r="DH50" s="812"/>
      <c r="DI50" s="812"/>
      <c r="DJ50" s="812"/>
      <c r="DK50" s="813"/>
      <c r="DL50" s="811"/>
      <c r="DM50" s="812"/>
      <c r="DN50" s="812"/>
      <c r="DO50" s="812"/>
      <c r="DP50" s="813"/>
      <c r="DQ50" s="811"/>
      <c r="DR50" s="812"/>
      <c r="DS50" s="812"/>
      <c r="DT50" s="812"/>
      <c r="DU50" s="813"/>
      <c r="DV50" s="808"/>
      <c r="DW50" s="809"/>
      <c r="DX50" s="809"/>
      <c r="DY50" s="809"/>
      <c r="DZ50" s="814"/>
      <c r="EA50" s="212"/>
    </row>
    <row r="51" spans="1:131" ht="26.25" customHeight="1" x14ac:dyDescent="0.2">
      <c r="A51" s="221">
        <v>24</v>
      </c>
      <c r="B51" s="815"/>
      <c r="C51" s="816"/>
      <c r="D51" s="816"/>
      <c r="E51" s="816"/>
      <c r="F51" s="816"/>
      <c r="G51" s="816"/>
      <c r="H51" s="816"/>
      <c r="I51" s="816"/>
      <c r="J51" s="816"/>
      <c r="K51" s="816"/>
      <c r="L51" s="816"/>
      <c r="M51" s="816"/>
      <c r="N51" s="816"/>
      <c r="O51" s="816"/>
      <c r="P51" s="817"/>
      <c r="Q51" s="870"/>
      <c r="R51" s="871"/>
      <c r="S51" s="871"/>
      <c r="T51" s="871"/>
      <c r="U51" s="871"/>
      <c r="V51" s="871"/>
      <c r="W51" s="871"/>
      <c r="X51" s="871"/>
      <c r="Y51" s="871"/>
      <c r="Z51" s="871"/>
      <c r="AA51" s="871"/>
      <c r="AB51" s="871"/>
      <c r="AC51" s="871"/>
      <c r="AD51" s="871"/>
      <c r="AE51" s="872"/>
      <c r="AF51" s="821"/>
      <c r="AG51" s="822"/>
      <c r="AH51" s="822"/>
      <c r="AI51" s="822"/>
      <c r="AJ51" s="823"/>
      <c r="AK51" s="874"/>
      <c r="AL51" s="871"/>
      <c r="AM51" s="871"/>
      <c r="AN51" s="871"/>
      <c r="AO51" s="871"/>
      <c r="AP51" s="871"/>
      <c r="AQ51" s="871"/>
      <c r="AR51" s="871"/>
      <c r="AS51" s="871"/>
      <c r="AT51" s="871"/>
      <c r="AU51" s="871"/>
      <c r="AV51" s="871"/>
      <c r="AW51" s="871"/>
      <c r="AX51" s="871"/>
      <c r="AY51" s="871"/>
      <c r="AZ51" s="873"/>
      <c r="BA51" s="873"/>
      <c r="BB51" s="873"/>
      <c r="BC51" s="873"/>
      <c r="BD51" s="873"/>
      <c r="BE51" s="867"/>
      <c r="BF51" s="867"/>
      <c r="BG51" s="867"/>
      <c r="BH51" s="867"/>
      <c r="BI51" s="868"/>
      <c r="BJ51" s="214"/>
      <c r="BK51" s="214"/>
      <c r="BL51" s="214"/>
      <c r="BM51" s="214"/>
      <c r="BN51" s="214"/>
      <c r="BO51" s="224"/>
      <c r="BP51" s="224"/>
      <c r="BQ51" s="221">
        <v>45</v>
      </c>
      <c r="BR51" s="222"/>
      <c r="BS51" s="808"/>
      <c r="BT51" s="809"/>
      <c r="BU51" s="809"/>
      <c r="BV51" s="809"/>
      <c r="BW51" s="809"/>
      <c r="BX51" s="809"/>
      <c r="BY51" s="809"/>
      <c r="BZ51" s="809"/>
      <c r="CA51" s="809"/>
      <c r="CB51" s="809"/>
      <c r="CC51" s="809"/>
      <c r="CD51" s="809"/>
      <c r="CE51" s="809"/>
      <c r="CF51" s="809"/>
      <c r="CG51" s="810"/>
      <c r="CH51" s="811"/>
      <c r="CI51" s="812"/>
      <c r="CJ51" s="812"/>
      <c r="CK51" s="812"/>
      <c r="CL51" s="813"/>
      <c r="CM51" s="811"/>
      <c r="CN51" s="812"/>
      <c r="CO51" s="812"/>
      <c r="CP51" s="812"/>
      <c r="CQ51" s="813"/>
      <c r="CR51" s="811"/>
      <c r="CS51" s="812"/>
      <c r="CT51" s="812"/>
      <c r="CU51" s="812"/>
      <c r="CV51" s="813"/>
      <c r="CW51" s="811"/>
      <c r="CX51" s="812"/>
      <c r="CY51" s="812"/>
      <c r="CZ51" s="812"/>
      <c r="DA51" s="813"/>
      <c r="DB51" s="811"/>
      <c r="DC51" s="812"/>
      <c r="DD51" s="812"/>
      <c r="DE51" s="812"/>
      <c r="DF51" s="813"/>
      <c r="DG51" s="811"/>
      <c r="DH51" s="812"/>
      <c r="DI51" s="812"/>
      <c r="DJ51" s="812"/>
      <c r="DK51" s="813"/>
      <c r="DL51" s="811"/>
      <c r="DM51" s="812"/>
      <c r="DN51" s="812"/>
      <c r="DO51" s="812"/>
      <c r="DP51" s="813"/>
      <c r="DQ51" s="811"/>
      <c r="DR51" s="812"/>
      <c r="DS51" s="812"/>
      <c r="DT51" s="812"/>
      <c r="DU51" s="813"/>
      <c r="DV51" s="808"/>
      <c r="DW51" s="809"/>
      <c r="DX51" s="809"/>
      <c r="DY51" s="809"/>
      <c r="DZ51" s="814"/>
      <c r="EA51" s="212"/>
    </row>
    <row r="52" spans="1:131" ht="26.25" customHeight="1" x14ac:dyDescent="0.2">
      <c r="A52" s="221">
        <v>25</v>
      </c>
      <c r="B52" s="815"/>
      <c r="C52" s="816"/>
      <c r="D52" s="816"/>
      <c r="E52" s="816"/>
      <c r="F52" s="816"/>
      <c r="G52" s="816"/>
      <c r="H52" s="816"/>
      <c r="I52" s="816"/>
      <c r="J52" s="816"/>
      <c r="K52" s="816"/>
      <c r="L52" s="816"/>
      <c r="M52" s="816"/>
      <c r="N52" s="816"/>
      <c r="O52" s="816"/>
      <c r="P52" s="817"/>
      <c r="Q52" s="870"/>
      <c r="R52" s="871"/>
      <c r="S52" s="871"/>
      <c r="T52" s="871"/>
      <c r="U52" s="871"/>
      <c r="V52" s="871"/>
      <c r="W52" s="871"/>
      <c r="X52" s="871"/>
      <c r="Y52" s="871"/>
      <c r="Z52" s="871"/>
      <c r="AA52" s="871"/>
      <c r="AB52" s="871"/>
      <c r="AC52" s="871"/>
      <c r="AD52" s="871"/>
      <c r="AE52" s="872"/>
      <c r="AF52" s="821"/>
      <c r="AG52" s="822"/>
      <c r="AH52" s="822"/>
      <c r="AI52" s="822"/>
      <c r="AJ52" s="823"/>
      <c r="AK52" s="874"/>
      <c r="AL52" s="871"/>
      <c r="AM52" s="871"/>
      <c r="AN52" s="871"/>
      <c r="AO52" s="871"/>
      <c r="AP52" s="871"/>
      <c r="AQ52" s="871"/>
      <c r="AR52" s="871"/>
      <c r="AS52" s="871"/>
      <c r="AT52" s="871"/>
      <c r="AU52" s="871"/>
      <c r="AV52" s="871"/>
      <c r="AW52" s="871"/>
      <c r="AX52" s="871"/>
      <c r="AY52" s="871"/>
      <c r="AZ52" s="873"/>
      <c r="BA52" s="873"/>
      <c r="BB52" s="873"/>
      <c r="BC52" s="873"/>
      <c r="BD52" s="873"/>
      <c r="BE52" s="867"/>
      <c r="BF52" s="867"/>
      <c r="BG52" s="867"/>
      <c r="BH52" s="867"/>
      <c r="BI52" s="868"/>
      <c r="BJ52" s="214"/>
      <c r="BK52" s="214"/>
      <c r="BL52" s="214"/>
      <c r="BM52" s="214"/>
      <c r="BN52" s="214"/>
      <c r="BO52" s="224"/>
      <c r="BP52" s="224"/>
      <c r="BQ52" s="221">
        <v>46</v>
      </c>
      <c r="BR52" s="222"/>
      <c r="BS52" s="808"/>
      <c r="BT52" s="809"/>
      <c r="BU52" s="809"/>
      <c r="BV52" s="809"/>
      <c r="BW52" s="809"/>
      <c r="BX52" s="809"/>
      <c r="BY52" s="809"/>
      <c r="BZ52" s="809"/>
      <c r="CA52" s="809"/>
      <c r="CB52" s="809"/>
      <c r="CC52" s="809"/>
      <c r="CD52" s="809"/>
      <c r="CE52" s="809"/>
      <c r="CF52" s="809"/>
      <c r="CG52" s="810"/>
      <c r="CH52" s="811"/>
      <c r="CI52" s="812"/>
      <c r="CJ52" s="812"/>
      <c r="CK52" s="812"/>
      <c r="CL52" s="813"/>
      <c r="CM52" s="811"/>
      <c r="CN52" s="812"/>
      <c r="CO52" s="812"/>
      <c r="CP52" s="812"/>
      <c r="CQ52" s="813"/>
      <c r="CR52" s="811"/>
      <c r="CS52" s="812"/>
      <c r="CT52" s="812"/>
      <c r="CU52" s="812"/>
      <c r="CV52" s="813"/>
      <c r="CW52" s="811"/>
      <c r="CX52" s="812"/>
      <c r="CY52" s="812"/>
      <c r="CZ52" s="812"/>
      <c r="DA52" s="813"/>
      <c r="DB52" s="811"/>
      <c r="DC52" s="812"/>
      <c r="DD52" s="812"/>
      <c r="DE52" s="812"/>
      <c r="DF52" s="813"/>
      <c r="DG52" s="811"/>
      <c r="DH52" s="812"/>
      <c r="DI52" s="812"/>
      <c r="DJ52" s="812"/>
      <c r="DK52" s="813"/>
      <c r="DL52" s="811"/>
      <c r="DM52" s="812"/>
      <c r="DN52" s="812"/>
      <c r="DO52" s="812"/>
      <c r="DP52" s="813"/>
      <c r="DQ52" s="811"/>
      <c r="DR52" s="812"/>
      <c r="DS52" s="812"/>
      <c r="DT52" s="812"/>
      <c r="DU52" s="813"/>
      <c r="DV52" s="808"/>
      <c r="DW52" s="809"/>
      <c r="DX52" s="809"/>
      <c r="DY52" s="809"/>
      <c r="DZ52" s="814"/>
      <c r="EA52" s="212"/>
    </row>
    <row r="53" spans="1:131" ht="26.25" customHeight="1" x14ac:dyDescent="0.2">
      <c r="A53" s="221">
        <v>26</v>
      </c>
      <c r="B53" s="815"/>
      <c r="C53" s="816"/>
      <c r="D53" s="816"/>
      <c r="E53" s="816"/>
      <c r="F53" s="816"/>
      <c r="G53" s="816"/>
      <c r="H53" s="816"/>
      <c r="I53" s="816"/>
      <c r="J53" s="816"/>
      <c r="K53" s="816"/>
      <c r="L53" s="816"/>
      <c r="M53" s="816"/>
      <c r="N53" s="816"/>
      <c r="O53" s="816"/>
      <c r="P53" s="817"/>
      <c r="Q53" s="870"/>
      <c r="R53" s="871"/>
      <c r="S53" s="871"/>
      <c r="T53" s="871"/>
      <c r="U53" s="871"/>
      <c r="V53" s="871"/>
      <c r="W53" s="871"/>
      <c r="X53" s="871"/>
      <c r="Y53" s="871"/>
      <c r="Z53" s="871"/>
      <c r="AA53" s="871"/>
      <c r="AB53" s="871"/>
      <c r="AC53" s="871"/>
      <c r="AD53" s="871"/>
      <c r="AE53" s="872"/>
      <c r="AF53" s="821"/>
      <c r="AG53" s="822"/>
      <c r="AH53" s="822"/>
      <c r="AI53" s="822"/>
      <c r="AJ53" s="823"/>
      <c r="AK53" s="874"/>
      <c r="AL53" s="871"/>
      <c r="AM53" s="871"/>
      <c r="AN53" s="871"/>
      <c r="AO53" s="871"/>
      <c r="AP53" s="871"/>
      <c r="AQ53" s="871"/>
      <c r="AR53" s="871"/>
      <c r="AS53" s="871"/>
      <c r="AT53" s="871"/>
      <c r="AU53" s="871"/>
      <c r="AV53" s="871"/>
      <c r="AW53" s="871"/>
      <c r="AX53" s="871"/>
      <c r="AY53" s="871"/>
      <c r="AZ53" s="873"/>
      <c r="BA53" s="873"/>
      <c r="BB53" s="873"/>
      <c r="BC53" s="873"/>
      <c r="BD53" s="873"/>
      <c r="BE53" s="867"/>
      <c r="BF53" s="867"/>
      <c r="BG53" s="867"/>
      <c r="BH53" s="867"/>
      <c r="BI53" s="868"/>
      <c r="BJ53" s="214"/>
      <c r="BK53" s="214"/>
      <c r="BL53" s="214"/>
      <c r="BM53" s="214"/>
      <c r="BN53" s="214"/>
      <c r="BO53" s="224"/>
      <c r="BP53" s="224"/>
      <c r="BQ53" s="221">
        <v>47</v>
      </c>
      <c r="BR53" s="222"/>
      <c r="BS53" s="808"/>
      <c r="BT53" s="809"/>
      <c r="BU53" s="809"/>
      <c r="BV53" s="809"/>
      <c r="BW53" s="809"/>
      <c r="BX53" s="809"/>
      <c r="BY53" s="809"/>
      <c r="BZ53" s="809"/>
      <c r="CA53" s="809"/>
      <c r="CB53" s="809"/>
      <c r="CC53" s="809"/>
      <c r="CD53" s="809"/>
      <c r="CE53" s="809"/>
      <c r="CF53" s="809"/>
      <c r="CG53" s="810"/>
      <c r="CH53" s="811"/>
      <c r="CI53" s="812"/>
      <c r="CJ53" s="812"/>
      <c r="CK53" s="812"/>
      <c r="CL53" s="813"/>
      <c r="CM53" s="811"/>
      <c r="CN53" s="812"/>
      <c r="CO53" s="812"/>
      <c r="CP53" s="812"/>
      <c r="CQ53" s="813"/>
      <c r="CR53" s="811"/>
      <c r="CS53" s="812"/>
      <c r="CT53" s="812"/>
      <c r="CU53" s="812"/>
      <c r="CV53" s="813"/>
      <c r="CW53" s="811"/>
      <c r="CX53" s="812"/>
      <c r="CY53" s="812"/>
      <c r="CZ53" s="812"/>
      <c r="DA53" s="813"/>
      <c r="DB53" s="811"/>
      <c r="DC53" s="812"/>
      <c r="DD53" s="812"/>
      <c r="DE53" s="812"/>
      <c r="DF53" s="813"/>
      <c r="DG53" s="811"/>
      <c r="DH53" s="812"/>
      <c r="DI53" s="812"/>
      <c r="DJ53" s="812"/>
      <c r="DK53" s="813"/>
      <c r="DL53" s="811"/>
      <c r="DM53" s="812"/>
      <c r="DN53" s="812"/>
      <c r="DO53" s="812"/>
      <c r="DP53" s="813"/>
      <c r="DQ53" s="811"/>
      <c r="DR53" s="812"/>
      <c r="DS53" s="812"/>
      <c r="DT53" s="812"/>
      <c r="DU53" s="813"/>
      <c r="DV53" s="808"/>
      <c r="DW53" s="809"/>
      <c r="DX53" s="809"/>
      <c r="DY53" s="809"/>
      <c r="DZ53" s="814"/>
      <c r="EA53" s="212"/>
    </row>
    <row r="54" spans="1:131" ht="26.25" customHeight="1" x14ac:dyDescent="0.2">
      <c r="A54" s="221">
        <v>27</v>
      </c>
      <c r="B54" s="815"/>
      <c r="C54" s="816"/>
      <c r="D54" s="816"/>
      <c r="E54" s="816"/>
      <c r="F54" s="816"/>
      <c r="G54" s="816"/>
      <c r="H54" s="816"/>
      <c r="I54" s="816"/>
      <c r="J54" s="816"/>
      <c r="K54" s="816"/>
      <c r="L54" s="816"/>
      <c r="M54" s="816"/>
      <c r="N54" s="816"/>
      <c r="O54" s="816"/>
      <c r="P54" s="817"/>
      <c r="Q54" s="870"/>
      <c r="R54" s="871"/>
      <c r="S54" s="871"/>
      <c r="T54" s="871"/>
      <c r="U54" s="871"/>
      <c r="V54" s="871"/>
      <c r="W54" s="871"/>
      <c r="X54" s="871"/>
      <c r="Y54" s="871"/>
      <c r="Z54" s="871"/>
      <c r="AA54" s="871"/>
      <c r="AB54" s="871"/>
      <c r="AC54" s="871"/>
      <c r="AD54" s="871"/>
      <c r="AE54" s="872"/>
      <c r="AF54" s="821"/>
      <c r="AG54" s="822"/>
      <c r="AH54" s="822"/>
      <c r="AI54" s="822"/>
      <c r="AJ54" s="823"/>
      <c r="AK54" s="874"/>
      <c r="AL54" s="871"/>
      <c r="AM54" s="871"/>
      <c r="AN54" s="871"/>
      <c r="AO54" s="871"/>
      <c r="AP54" s="871"/>
      <c r="AQ54" s="871"/>
      <c r="AR54" s="871"/>
      <c r="AS54" s="871"/>
      <c r="AT54" s="871"/>
      <c r="AU54" s="871"/>
      <c r="AV54" s="871"/>
      <c r="AW54" s="871"/>
      <c r="AX54" s="871"/>
      <c r="AY54" s="871"/>
      <c r="AZ54" s="873"/>
      <c r="BA54" s="873"/>
      <c r="BB54" s="873"/>
      <c r="BC54" s="873"/>
      <c r="BD54" s="873"/>
      <c r="BE54" s="867"/>
      <c r="BF54" s="867"/>
      <c r="BG54" s="867"/>
      <c r="BH54" s="867"/>
      <c r="BI54" s="868"/>
      <c r="BJ54" s="214"/>
      <c r="BK54" s="214"/>
      <c r="BL54" s="214"/>
      <c r="BM54" s="214"/>
      <c r="BN54" s="214"/>
      <c r="BO54" s="224"/>
      <c r="BP54" s="224"/>
      <c r="BQ54" s="221">
        <v>48</v>
      </c>
      <c r="BR54" s="222"/>
      <c r="BS54" s="808"/>
      <c r="BT54" s="809"/>
      <c r="BU54" s="809"/>
      <c r="BV54" s="809"/>
      <c r="BW54" s="809"/>
      <c r="BX54" s="809"/>
      <c r="BY54" s="809"/>
      <c r="BZ54" s="809"/>
      <c r="CA54" s="809"/>
      <c r="CB54" s="809"/>
      <c r="CC54" s="809"/>
      <c r="CD54" s="809"/>
      <c r="CE54" s="809"/>
      <c r="CF54" s="809"/>
      <c r="CG54" s="810"/>
      <c r="CH54" s="811"/>
      <c r="CI54" s="812"/>
      <c r="CJ54" s="812"/>
      <c r="CK54" s="812"/>
      <c r="CL54" s="813"/>
      <c r="CM54" s="811"/>
      <c r="CN54" s="812"/>
      <c r="CO54" s="812"/>
      <c r="CP54" s="812"/>
      <c r="CQ54" s="813"/>
      <c r="CR54" s="811"/>
      <c r="CS54" s="812"/>
      <c r="CT54" s="812"/>
      <c r="CU54" s="812"/>
      <c r="CV54" s="813"/>
      <c r="CW54" s="811"/>
      <c r="CX54" s="812"/>
      <c r="CY54" s="812"/>
      <c r="CZ54" s="812"/>
      <c r="DA54" s="813"/>
      <c r="DB54" s="811"/>
      <c r="DC54" s="812"/>
      <c r="DD54" s="812"/>
      <c r="DE54" s="812"/>
      <c r="DF54" s="813"/>
      <c r="DG54" s="811"/>
      <c r="DH54" s="812"/>
      <c r="DI54" s="812"/>
      <c r="DJ54" s="812"/>
      <c r="DK54" s="813"/>
      <c r="DL54" s="811"/>
      <c r="DM54" s="812"/>
      <c r="DN54" s="812"/>
      <c r="DO54" s="812"/>
      <c r="DP54" s="813"/>
      <c r="DQ54" s="811"/>
      <c r="DR54" s="812"/>
      <c r="DS54" s="812"/>
      <c r="DT54" s="812"/>
      <c r="DU54" s="813"/>
      <c r="DV54" s="808"/>
      <c r="DW54" s="809"/>
      <c r="DX54" s="809"/>
      <c r="DY54" s="809"/>
      <c r="DZ54" s="814"/>
      <c r="EA54" s="212"/>
    </row>
    <row r="55" spans="1:131" ht="26.25" customHeight="1" x14ac:dyDescent="0.2">
      <c r="A55" s="221">
        <v>28</v>
      </c>
      <c r="B55" s="815"/>
      <c r="C55" s="816"/>
      <c r="D55" s="816"/>
      <c r="E55" s="816"/>
      <c r="F55" s="816"/>
      <c r="G55" s="816"/>
      <c r="H55" s="816"/>
      <c r="I55" s="816"/>
      <c r="J55" s="816"/>
      <c r="K55" s="816"/>
      <c r="L55" s="816"/>
      <c r="M55" s="816"/>
      <c r="N55" s="816"/>
      <c r="O55" s="816"/>
      <c r="P55" s="817"/>
      <c r="Q55" s="870"/>
      <c r="R55" s="871"/>
      <c r="S55" s="871"/>
      <c r="T55" s="871"/>
      <c r="U55" s="871"/>
      <c r="V55" s="871"/>
      <c r="W55" s="871"/>
      <c r="X55" s="871"/>
      <c r="Y55" s="871"/>
      <c r="Z55" s="871"/>
      <c r="AA55" s="871"/>
      <c r="AB55" s="871"/>
      <c r="AC55" s="871"/>
      <c r="AD55" s="871"/>
      <c r="AE55" s="872"/>
      <c r="AF55" s="821"/>
      <c r="AG55" s="822"/>
      <c r="AH55" s="822"/>
      <c r="AI55" s="822"/>
      <c r="AJ55" s="823"/>
      <c r="AK55" s="874"/>
      <c r="AL55" s="871"/>
      <c r="AM55" s="871"/>
      <c r="AN55" s="871"/>
      <c r="AO55" s="871"/>
      <c r="AP55" s="871"/>
      <c r="AQ55" s="871"/>
      <c r="AR55" s="871"/>
      <c r="AS55" s="871"/>
      <c r="AT55" s="871"/>
      <c r="AU55" s="871"/>
      <c r="AV55" s="871"/>
      <c r="AW55" s="871"/>
      <c r="AX55" s="871"/>
      <c r="AY55" s="871"/>
      <c r="AZ55" s="873"/>
      <c r="BA55" s="873"/>
      <c r="BB55" s="873"/>
      <c r="BC55" s="873"/>
      <c r="BD55" s="873"/>
      <c r="BE55" s="867"/>
      <c r="BF55" s="867"/>
      <c r="BG55" s="867"/>
      <c r="BH55" s="867"/>
      <c r="BI55" s="868"/>
      <c r="BJ55" s="214"/>
      <c r="BK55" s="214"/>
      <c r="BL55" s="214"/>
      <c r="BM55" s="214"/>
      <c r="BN55" s="214"/>
      <c r="BO55" s="224"/>
      <c r="BP55" s="224"/>
      <c r="BQ55" s="221">
        <v>49</v>
      </c>
      <c r="BR55" s="222"/>
      <c r="BS55" s="808"/>
      <c r="BT55" s="809"/>
      <c r="BU55" s="809"/>
      <c r="BV55" s="809"/>
      <c r="BW55" s="809"/>
      <c r="BX55" s="809"/>
      <c r="BY55" s="809"/>
      <c r="BZ55" s="809"/>
      <c r="CA55" s="809"/>
      <c r="CB55" s="809"/>
      <c r="CC55" s="809"/>
      <c r="CD55" s="809"/>
      <c r="CE55" s="809"/>
      <c r="CF55" s="809"/>
      <c r="CG55" s="810"/>
      <c r="CH55" s="811"/>
      <c r="CI55" s="812"/>
      <c r="CJ55" s="812"/>
      <c r="CK55" s="812"/>
      <c r="CL55" s="813"/>
      <c r="CM55" s="811"/>
      <c r="CN55" s="812"/>
      <c r="CO55" s="812"/>
      <c r="CP55" s="812"/>
      <c r="CQ55" s="813"/>
      <c r="CR55" s="811"/>
      <c r="CS55" s="812"/>
      <c r="CT55" s="812"/>
      <c r="CU55" s="812"/>
      <c r="CV55" s="813"/>
      <c r="CW55" s="811"/>
      <c r="CX55" s="812"/>
      <c r="CY55" s="812"/>
      <c r="CZ55" s="812"/>
      <c r="DA55" s="813"/>
      <c r="DB55" s="811"/>
      <c r="DC55" s="812"/>
      <c r="DD55" s="812"/>
      <c r="DE55" s="812"/>
      <c r="DF55" s="813"/>
      <c r="DG55" s="811"/>
      <c r="DH55" s="812"/>
      <c r="DI55" s="812"/>
      <c r="DJ55" s="812"/>
      <c r="DK55" s="813"/>
      <c r="DL55" s="811"/>
      <c r="DM55" s="812"/>
      <c r="DN55" s="812"/>
      <c r="DO55" s="812"/>
      <c r="DP55" s="813"/>
      <c r="DQ55" s="811"/>
      <c r="DR55" s="812"/>
      <c r="DS55" s="812"/>
      <c r="DT55" s="812"/>
      <c r="DU55" s="813"/>
      <c r="DV55" s="808"/>
      <c r="DW55" s="809"/>
      <c r="DX55" s="809"/>
      <c r="DY55" s="809"/>
      <c r="DZ55" s="814"/>
      <c r="EA55" s="212"/>
    </row>
    <row r="56" spans="1:131" ht="26.25" customHeight="1" x14ac:dyDescent="0.2">
      <c r="A56" s="221">
        <v>29</v>
      </c>
      <c r="B56" s="815"/>
      <c r="C56" s="816"/>
      <c r="D56" s="816"/>
      <c r="E56" s="816"/>
      <c r="F56" s="816"/>
      <c r="G56" s="816"/>
      <c r="H56" s="816"/>
      <c r="I56" s="816"/>
      <c r="J56" s="816"/>
      <c r="K56" s="816"/>
      <c r="L56" s="816"/>
      <c r="M56" s="816"/>
      <c r="N56" s="816"/>
      <c r="O56" s="816"/>
      <c r="P56" s="817"/>
      <c r="Q56" s="870"/>
      <c r="R56" s="871"/>
      <c r="S56" s="871"/>
      <c r="T56" s="871"/>
      <c r="U56" s="871"/>
      <c r="V56" s="871"/>
      <c r="W56" s="871"/>
      <c r="X56" s="871"/>
      <c r="Y56" s="871"/>
      <c r="Z56" s="871"/>
      <c r="AA56" s="871"/>
      <c r="AB56" s="871"/>
      <c r="AC56" s="871"/>
      <c r="AD56" s="871"/>
      <c r="AE56" s="872"/>
      <c r="AF56" s="821"/>
      <c r="AG56" s="822"/>
      <c r="AH56" s="822"/>
      <c r="AI56" s="822"/>
      <c r="AJ56" s="823"/>
      <c r="AK56" s="874"/>
      <c r="AL56" s="871"/>
      <c r="AM56" s="871"/>
      <c r="AN56" s="871"/>
      <c r="AO56" s="871"/>
      <c r="AP56" s="871"/>
      <c r="AQ56" s="871"/>
      <c r="AR56" s="871"/>
      <c r="AS56" s="871"/>
      <c r="AT56" s="871"/>
      <c r="AU56" s="871"/>
      <c r="AV56" s="871"/>
      <c r="AW56" s="871"/>
      <c r="AX56" s="871"/>
      <c r="AY56" s="871"/>
      <c r="AZ56" s="873"/>
      <c r="BA56" s="873"/>
      <c r="BB56" s="873"/>
      <c r="BC56" s="873"/>
      <c r="BD56" s="873"/>
      <c r="BE56" s="867"/>
      <c r="BF56" s="867"/>
      <c r="BG56" s="867"/>
      <c r="BH56" s="867"/>
      <c r="BI56" s="868"/>
      <c r="BJ56" s="214"/>
      <c r="BK56" s="214"/>
      <c r="BL56" s="214"/>
      <c r="BM56" s="214"/>
      <c r="BN56" s="214"/>
      <c r="BO56" s="224"/>
      <c r="BP56" s="224"/>
      <c r="BQ56" s="221">
        <v>50</v>
      </c>
      <c r="BR56" s="222"/>
      <c r="BS56" s="808"/>
      <c r="BT56" s="809"/>
      <c r="BU56" s="809"/>
      <c r="BV56" s="809"/>
      <c r="BW56" s="809"/>
      <c r="BX56" s="809"/>
      <c r="BY56" s="809"/>
      <c r="BZ56" s="809"/>
      <c r="CA56" s="809"/>
      <c r="CB56" s="809"/>
      <c r="CC56" s="809"/>
      <c r="CD56" s="809"/>
      <c r="CE56" s="809"/>
      <c r="CF56" s="809"/>
      <c r="CG56" s="810"/>
      <c r="CH56" s="811"/>
      <c r="CI56" s="812"/>
      <c r="CJ56" s="812"/>
      <c r="CK56" s="812"/>
      <c r="CL56" s="813"/>
      <c r="CM56" s="811"/>
      <c r="CN56" s="812"/>
      <c r="CO56" s="812"/>
      <c r="CP56" s="812"/>
      <c r="CQ56" s="813"/>
      <c r="CR56" s="811"/>
      <c r="CS56" s="812"/>
      <c r="CT56" s="812"/>
      <c r="CU56" s="812"/>
      <c r="CV56" s="813"/>
      <c r="CW56" s="811"/>
      <c r="CX56" s="812"/>
      <c r="CY56" s="812"/>
      <c r="CZ56" s="812"/>
      <c r="DA56" s="813"/>
      <c r="DB56" s="811"/>
      <c r="DC56" s="812"/>
      <c r="DD56" s="812"/>
      <c r="DE56" s="812"/>
      <c r="DF56" s="813"/>
      <c r="DG56" s="811"/>
      <c r="DH56" s="812"/>
      <c r="DI56" s="812"/>
      <c r="DJ56" s="812"/>
      <c r="DK56" s="813"/>
      <c r="DL56" s="811"/>
      <c r="DM56" s="812"/>
      <c r="DN56" s="812"/>
      <c r="DO56" s="812"/>
      <c r="DP56" s="813"/>
      <c r="DQ56" s="811"/>
      <c r="DR56" s="812"/>
      <c r="DS56" s="812"/>
      <c r="DT56" s="812"/>
      <c r="DU56" s="813"/>
      <c r="DV56" s="808"/>
      <c r="DW56" s="809"/>
      <c r="DX56" s="809"/>
      <c r="DY56" s="809"/>
      <c r="DZ56" s="814"/>
      <c r="EA56" s="212"/>
    </row>
    <row r="57" spans="1:131" ht="26.25" customHeight="1" x14ac:dyDescent="0.2">
      <c r="A57" s="221">
        <v>30</v>
      </c>
      <c r="B57" s="815"/>
      <c r="C57" s="816"/>
      <c r="D57" s="816"/>
      <c r="E57" s="816"/>
      <c r="F57" s="816"/>
      <c r="G57" s="816"/>
      <c r="H57" s="816"/>
      <c r="I57" s="816"/>
      <c r="J57" s="816"/>
      <c r="K57" s="816"/>
      <c r="L57" s="816"/>
      <c r="M57" s="816"/>
      <c r="N57" s="816"/>
      <c r="O57" s="816"/>
      <c r="P57" s="817"/>
      <c r="Q57" s="870"/>
      <c r="R57" s="871"/>
      <c r="S57" s="871"/>
      <c r="T57" s="871"/>
      <c r="U57" s="871"/>
      <c r="V57" s="871"/>
      <c r="W57" s="871"/>
      <c r="X57" s="871"/>
      <c r="Y57" s="871"/>
      <c r="Z57" s="871"/>
      <c r="AA57" s="871"/>
      <c r="AB57" s="871"/>
      <c r="AC57" s="871"/>
      <c r="AD57" s="871"/>
      <c r="AE57" s="872"/>
      <c r="AF57" s="821"/>
      <c r="AG57" s="822"/>
      <c r="AH57" s="822"/>
      <c r="AI57" s="822"/>
      <c r="AJ57" s="823"/>
      <c r="AK57" s="874"/>
      <c r="AL57" s="871"/>
      <c r="AM57" s="871"/>
      <c r="AN57" s="871"/>
      <c r="AO57" s="871"/>
      <c r="AP57" s="871"/>
      <c r="AQ57" s="871"/>
      <c r="AR57" s="871"/>
      <c r="AS57" s="871"/>
      <c r="AT57" s="871"/>
      <c r="AU57" s="871"/>
      <c r="AV57" s="871"/>
      <c r="AW57" s="871"/>
      <c r="AX57" s="871"/>
      <c r="AY57" s="871"/>
      <c r="AZ57" s="873"/>
      <c r="BA57" s="873"/>
      <c r="BB57" s="873"/>
      <c r="BC57" s="873"/>
      <c r="BD57" s="873"/>
      <c r="BE57" s="867"/>
      <c r="BF57" s="867"/>
      <c r="BG57" s="867"/>
      <c r="BH57" s="867"/>
      <c r="BI57" s="868"/>
      <c r="BJ57" s="214"/>
      <c r="BK57" s="214"/>
      <c r="BL57" s="214"/>
      <c r="BM57" s="214"/>
      <c r="BN57" s="214"/>
      <c r="BO57" s="224"/>
      <c r="BP57" s="224"/>
      <c r="BQ57" s="221">
        <v>51</v>
      </c>
      <c r="BR57" s="222"/>
      <c r="BS57" s="808"/>
      <c r="BT57" s="809"/>
      <c r="BU57" s="809"/>
      <c r="BV57" s="809"/>
      <c r="BW57" s="809"/>
      <c r="BX57" s="809"/>
      <c r="BY57" s="809"/>
      <c r="BZ57" s="809"/>
      <c r="CA57" s="809"/>
      <c r="CB57" s="809"/>
      <c r="CC57" s="809"/>
      <c r="CD57" s="809"/>
      <c r="CE57" s="809"/>
      <c r="CF57" s="809"/>
      <c r="CG57" s="810"/>
      <c r="CH57" s="811"/>
      <c r="CI57" s="812"/>
      <c r="CJ57" s="812"/>
      <c r="CK57" s="812"/>
      <c r="CL57" s="813"/>
      <c r="CM57" s="811"/>
      <c r="CN57" s="812"/>
      <c r="CO57" s="812"/>
      <c r="CP57" s="812"/>
      <c r="CQ57" s="813"/>
      <c r="CR57" s="811"/>
      <c r="CS57" s="812"/>
      <c r="CT57" s="812"/>
      <c r="CU57" s="812"/>
      <c r="CV57" s="813"/>
      <c r="CW57" s="811"/>
      <c r="CX57" s="812"/>
      <c r="CY57" s="812"/>
      <c r="CZ57" s="812"/>
      <c r="DA57" s="813"/>
      <c r="DB57" s="811"/>
      <c r="DC57" s="812"/>
      <c r="DD57" s="812"/>
      <c r="DE57" s="812"/>
      <c r="DF57" s="813"/>
      <c r="DG57" s="811"/>
      <c r="DH57" s="812"/>
      <c r="DI57" s="812"/>
      <c r="DJ57" s="812"/>
      <c r="DK57" s="813"/>
      <c r="DL57" s="811"/>
      <c r="DM57" s="812"/>
      <c r="DN57" s="812"/>
      <c r="DO57" s="812"/>
      <c r="DP57" s="813"/>
      <c r="DQ57" s="811"/>
      <c r="DR57" s="812"/>
      <c r="DS57" s="812"/>
      <c r="DT57" s="812"/>
      <c r="DU57" s="813"/>
      <c r="DV57" s="808"/>
      <c r="DW57" s="809"/>
      <c r="DX57" s="809"/>
      <c r="DY57" s="809"/>
      <c r="DZ57" s="814"/>
      <c r="EA57" s="212"/>
    </row>
    <row r="58" spans="1:131" ht="26.25" customHeight="1" x14ac:dyDescent="0.2">
      <c r="A58" s="221">
        <v>31</v>
      </c>
      <c r="B58" s="815"/>
      <c r="C58" s="816"/>
      <c r="D58" s="816"/>
      <c r="E58" s="816"/>
      <c r="F58" s="816"/>
      <c r="G58" s="816"/>
      <c r="H58" s="816"/>
      <c r="I58" s="816"/>
      <c r="J58" s="816"/>
      <c r="K58" s="816"/>
      <c r="L58" s="816"/>
      <c r="M58" s="816"/>
      <c r="N58" s="816"/>
      <c r="O58" s="816"/>
      <c r="P58" s="817"/>
      <c r="Q58" s="870"/>
      <c r="R58" s="871"/>
      <c r="S58" s="871"/>
      <c r="T58" s="871"/>
      <c r="U58" s="871"/>
      <c r="V58" s="871"/>
      <c r="W58" s="871"/>
      <c r="X58" s="871"/>
      <c r="Y58" s="871"/>
      <c r="Z58" s="871"/>
      <c r="AA58" s="871"/>
      <c r="AB58" s="871"/>
      <c r="AC58" s="871"/>
      <c r="AD58" s="871"/>
      <c r="AE58" s="872"/>
      <c r="AF58" s="821"/>
      <c r="AG58" s="822"/>
      <c r="AH58" s="822"/>
      <c r="AI58" s="822"/>
      <c r="AJ58" s="823"/>
      <c r="AK58" s="874"/>
      <c r="AL58" s="871"/>
      <c r="AM58" s="871"/>
      <c r="AN58" s="871"/>
      <c r="AO58" s="871"/>
      <c r="AP58" s="871"/>
      <c r="AQ58" s="871"/>
      <c r="AR58" s="871"/>
      <c r="AS58" s="871"/>
      <c r="AT58" s="871"/>
      <c r="AU58" s="871"/>
      <c r="AV58" s="871"/>
      <c r="AW58" s="871"/>
      <c r="AX58" s="871"/>
      <c r="AY58" s="871"/>
      <c r="AZ58" s="873"/>
      <c r="BA58" s="873"/>
      <c r="BB58" s="873"/>
      <c r="BC58" s="873"/>
      <c r="BD58" s="873"/>
      <c r="BE58" s="867"/>
      <c r="BF58" s="867"/>
      <c r="BG58" s="867"/>
      <c r="BH58" s="867"/>
      <c r="BI58" s="868"/>
      <c r="BJ58" s="214"/>
      <c r="BK58" s="214"/>
      <c r="BL58" s="214"/>
      <c r="BM58" s="214"/>
      <c r="BN58" s="214"/>
      <c r="BO58" s="224"/>
      <c r="BP58" s="224"/>
      <c r="BQ58" s="221">
        <v>52</v>
      </c>
      <c r="BR58" s="222"/>
      <c r="BS58" s="808"/>
      <c r="BT58" s="809"/>
      <c r="BU58" s="809"/>
      <c r="BV58" s="809"/>
      <c r="BW58" s="809"/>
      <c r="BX58" s="809"/>
      <c r="BY58" s="809"/>
      <c r="BZ58" s="809"/>
      <c r="CA58" s="809"/>
      <c r="CB58" s="809"/>
      <c r="CC58" s="809"/>
      <c r="CD58" s="809"/>
      <c r="CE58" s="809"/>
      <c r="CF58" s="809"/>
      <c r="CG58" s="810"/>
      <c r="CH58" s="811"/>
      <c r="CI58" s="812"/>
      <c r="CJ58" s="812"/>
      <c r="CK58" s="812"/>
      <c r="CL58" s="813"/>
      <c r="CM58" s="811"/>
      <c r="CN58" s="812"/>
      <c r="CO58" s="812"/>
      <c r="CP58" s="812"/>
      <c r="CQ58" s="813"/>
      <c r="CR58" s="811"/>
      <c r="CS58" s="812"/>
      <c r="CT58" s="812"/>
      <c r="CU58" s="812"/>
      <c r="CV58" s="813"/>
      <c r="CW58" s="811"/>
      <c r="CX58" s="812"/>
      <c r="CY58" s="812"/>
      <c r="CZ58" s="812"/>
      <c r="DA58" s="813"/>
      <c r="DB58" s="811"/>
      <c r="DC58" s="812"/>
      <c r="DD58" s="812"/>
      <c r="DE58" s="812"/>
      <c r="DF58" s="813"/>
      <c r="DG58" s="811"/>
      <c r="DH58" s="812"/>
      <c r="DI58" s="812"/>
      <c r="DJ58" s="812"/>
      <c r="DK58" s="813"/>
      <c r="DL58" s="811"/>
      <c r="DM58" s="812"/>
      <c r="DN58" s="812"/>
      <c r="DO58" s="812"/>
      <c r="DP58" s="813"/>
      <c r="DQ58" s="811"/>
      <c r="DR58" s="812"/>
      <c r="DS58" s="812"/>
      <c r="DT58" s="812"/>
      <c r="DU58" s="813"/>
      <c r="DV58" s="808"/>
      <c r="DW58" s="809"/>
      <c r="DX58" s="809"/>
      <c r="DY58" s="809"/>
      <c r="DZ58" s="814"/>
      <c r="EA58" s="212"/>
    </row>
    <row r="59" spans="1:131" ht="26.25" customHeight="1" x14ac:dyDescent="0.2">
      <c r="A59" s="221">
        <v>32</v>
      </c>
      <c r="B59" s="815"/>
      <c r="C59" s="816"/>
      <c r="D59" s="816"/>
      <c r="E59" s="816"/>
      <c r="F59" s="816"/>
      <c r="G59" s="816"/>
      <c r="H59" s="816"/>
      <c r="I59" s="816"/>
      <c r="J59" s="816"/>
      <c r="K59" s="816"/>
      <c r="L59" s="816"/>
      <c r="M59" s="816"/>
      <c r="N59" s="816"/>
      <c r="O59" s="816"/>
      <c r="P59" s="817"/>
      <c r="Q59" s="870"/>
      <c r="R59" s="871"/>
      <c r="S59" s="871"/>
      <c r="T59" s="871"/>
      <c r="U59" s="871"/>
      <c r="V59" s="871"/>
      <c r="W59" s="871"/>
      <c r="X59" s="871"/>
      <c r="Y59" s="871"/>
      <c r="Z59" s="871"/>
      <c r="AA59" s="871"/>
      <c r="AB59" s="871"/>
      <c r="AC59" s="871"/>
      <c r="AD59" s="871"/>
      <c r="AE59" s="872"/>
      <c r="AF59" s="821"/>
      <c r="AG59" s="822"/>
      <c r="AH59" s="822"/>
      <c r="AI59" s="822"/>
      <c r="AJ59" s="823"/>
      <c r="AK59" s="874"/>
      <c r="AL59" s="871"/>
      <c r="AM59" s="871"/>
      <c r="AN59" s="871"/>
      <c r="AO59" s="871"/>
      <c r="AP59" s="871"/>
      <c r="AQ59" s="871"/>
      <c r="AR59" s="871"/>
      <c r="AS59" s="871"/>
      <c r="AT59" s="871"/>
      <c r="AU59" s="871"/>
      <c r="AV59" s="871"/>
      <c r="AW59" s="871"/>
      <c r="AX59" s="871"/>
      <c r="AY59" s="871"/>
      <c r="AZ59" s="873"/>
      <c r="BA59" s="873"/>
      <c r="BB59" s="873"/>
      <c r="BC59" s="873"/>
      <c r="BD59" s="873"/>
      <c r="BE59" s="867"/>
      <c r="BF59" s="867"/>
      <c r="BG59" s="867"/>
      <c r="BH59" s="867"/>
      <c r="BI59" s="868"/>
      <c r="BJ59" s="214"/>
      <c r="BK59" s="214"/>
      <c r="BL59" s="214"/>
      <c r="BM59" s="214"/>
      <c r="BN59" s="214"/>
      <c r="BO59" s="224"/>
      <c r="BP59" s="224"/>
      <c r="BQ59" s="221">
        <v>53</v>
      </c>
      <c r="BR59" s="222"/>
      <c r="BS59" s="808"/>
      <c r="BT59" s="809"/>
      <c r="BU59" s="809"/>
      <c r="BV59" s="809"/>
      <c r="BW59" s="809"/>
      <c r="BX59" s="809"/>
      <c r="BY59" s="809"/>
      <c r="BZ59" s="809"/>
      <c r="CA59" s="809"/>
      <c r="CB59" s="809"/>
      <c r="CC59" s="809"/>
      <c r="CD59" s="809"/>
      <c r="CE59" s="809"/>
      <c r="CF59" s="809"/>
      <c r="CG59" s="810"/>
      <c r="CH59" s="811"/>
      <c r="CI59" s="812"/>
      <c r="CJ59" s="812"/>
      <c r="CK59" s="812"/>
      <c r="CL59" s="813"/>
      <c r="CM59" s="811"/>
      <c r="CN59" s="812"/>
      <c r="CO59" s="812"/>
      <c r="CP59" s="812"/>
      <c r="CQ59" s="813"/>
      <c r="CR59" s="811"/>
      <c r="CS59" s="812"/>
      <c r="CT59" s="812"/>
      <c r="CU59" s="812"/>
      <c r="CV59" s="813"/>
      <c r="CW59" s="811"/>
      <c r="CX59" s="812"/>
      <c r="CY59" s="812"/>
      <c r="CZ59" s="812"/>
      <c r="DA59" s="813"/>
      <c r="DB59" s="811"/>
      <c r="DC59" s="812"/>
      <c r="DD59" s="812"/>
      <c r="DE59" s="812"/>
      <c r="DF59" s="813"/>
      <c r="DG59" s="811"/>
      <c r="DH59" s="812"/>
      <c r="DI59" s="812"/>
      <c r="DJ59" s="812"/>
      <c r="DK59" s="813"/>
      <c r="DL59" s="811"/>
      <c r="DM59" s="812"/>
      <c r="DN59" s="812"/>
      <c r="DO59" s="812"/>
      <c r="DP59" s="813"/>
      <c r="DQ59" s="811"/>
      <c r="DR59" s="812"/>
      <c r="DS59" s="812"/>
      <c r="DT59" s="812"/>
      <c r="DU59" s="813"/>
      <c r="DV59" s="808"/>
      <c r="DW59" s="809"/>
      <c r="DX59" s="809"/>
      <c r="DY59" s="809"/>
      <c r="DZ59" s="814"/>
      <c r="EA59" s="212"/>
    </row>
    <row r="60" spans="1:131" ht="26.25" customHeight="1" x14ac:dyDescent="0.2">
      <c r="A60" s="221">
        <v>33</v>
      </c>
      <c r="B60" s="815"/>
      <c r="C60" s="816"/>
      <c r="D60" s="816"/>
      <c r="E60" s="816"/>
      <c r="F60" s="816"/>
      <c r="G60" s="816"/>
      <c r="H60" s="816"/>
      <c r="I60" s="816"/>
      <c r="J60" s="816"/>
      <c r="K60" s="816"/>
      <c r="L60" s="816"/>
      <c r="M60" s="816"/>
      <c r="N60" s="816"/>
      <c r="O60" s="816"/>
      <c r="P60" s="817"/>
      <c r="Q60" s="870"/>
      <c r="R60" s="871"/>
      <c r="S60" s="871"/>
      <c r="T60" s="871"/>
      <c r="U60" s="871"/>
      <c r="V60" s="871"/>
      <c r="W60" s="871"/>
      <c r="X60" s="871"/>
      <c r="Y60" s="871"/>
      <c r="Z60" s="871"/>
      <c r="AA60" s="871"/>
      <c r="AB60" s="871"/>
      <c r="AC60" s="871"/>
      <c r="AD60" s="871"/>
      <c r="AE60" s="872"/>
      <c r="AF60" s="821"/>
      <c r="AG60" s="822"/>
      <c r="AH60" s="822"/>
      <c r="AI60" s="822"/>
      <c r="AJ60" s="823"/>
      <c r="AK60" s="874"/>
      <c r="AL60" s="871"/>
      <c r="AM60" s="871"/>
      <c r="AN60" s="871"/>
      <c r="AO60" s="871"/>
      <c r="AP60" s="871"/>
      <c r="AQ60" s="871"/>
      <c r="AR60" s="871"/>
      <c r="AS60" s="871"/>
      <c r="AT60" s="871"/>
      <c r="AU60" s="871"/>
      <c r="AV60" s="871"/>
      <c r="AW60" s="871"/>
      <c r="AX60" s="871"/>
      <c r="AY60" s="871"/>
      <c r="AZ60" s="873"/>
      <c r="BA60" s="873"/>
      <c r="BB60" s="873"/>
      <c r="BC60" s="873"/>
      <c r="BD60" s="873"/>
      <c r="BE60" s="867"/>
      <c r="BF60" s="867"/>
      <c r="BG60" s="867"/>
      <c r="BH60" s="867"/>
      <c r="BI60" s="868"/>
      <c r="BJ60" s="214"/>
      <c r="BK60" s="214"/>
      <c r="BL60" s="214"/>
      <c r="BM60" s="214"/>
      <c r="BN60" s="214"/>
      <c r="BO60" s="224"/>
      <c r="BP60" s="224"/>
      <c r="BQ60" s="221">
        <v>54</v>
      </c>
      <c r="BR60" s="222"/>
      <c r="BS60" s="808"/>
      <c r="BT60" s="809"/>
      <c r="BU60" s="809"/>
      <c r="BV60" s="809"/>
      <c r="BW60" s="809"/>
      <c r="BX60" s="809"/>
      <c r="BY60" s="809"/>
      <c r="BZ60" s="809"/>
      <c r="CA60" s="809"/>
      <c r="CB60" s="809"/>
      <c r="CC60" s="809"/>
      <c r="CD60" s="809"/>
      <c r="CE60" s="809"/>
      <c r="CF60" s="809"/>
      <c r="CG60" s="810"/>
      <c r="CH60" s="811"/>
      <c r="CI60" s="812"/>
      <c r="CJ60" s="812"/>
      <c r="CK60" s="812"/>
      <c r="CL60" s="813"/>
      <c r="CM60" s="811"/>
      <c r="CN60" s="812"/>
      <c r="CO60" s="812"/>
      <c r="CP60" s="812"/>
      <c r="CQ60" s="813"/>
      <c r="CR60" s="811"/>
      <c r="CS60" s="812"/>
      <c r="CT60" s="812"/>
      <c r="CU60" s="812"/>
      <c r="CV60" s="813"/>
      <c r="CW60" s="811"/>
      <c r="CX60" s="812"/>
      <c r="CY60" s="812"/>
      <c r="CZ60" s="812"/>
      <c r="DA60" s="813"/>
      <c r="DB60" s="811"/>
      <c r="DC60" s="812"/>
      <c r="DD60" s="812"/>
      <c r="DE60" s="812"/>
      <c r="DF60" s="813"/>
      <c r="DG60" s="811"/>
      <c r="DH60" s="812"/>
      <c r="DI60" s="812"/>
      <c r="DJ60" s="812"/>
      <c r="DK60" s="813"/>
      <c r="DL60" s="811"/>
      <c r="DM60" s="812"/>
      <c r="DN60" s="812"/>
      <c r="DO60" s="812"/>
      <c r="DP60" s="813"/>
      <c r="DQ60" s="811"/>
      <c r="DR60" s="812"/>
      <c r="DS60" s="812"/>
      <c r="DT60" s="812"/>
      <c r="DU60" s="813"/>
      <c r="DV60" s="808"/>
      <c r="DW60" s="809"/>
      <c r="DX60" s="809"/>
      <c r="DY60" s="809"/>
      <c r="DZ60" s="814"/>
      <c r="EA60" s="212"/>
    </row>
    <row r="61" spans="1:131" ht="26.25" customHeight="1" thickBot="1" x14ac:dyDescent="0.25">
      <c r="A61" s="221">
        <v>34</v>
      </c>
      <c r="B61" s="815"/>
      <c r="C61" s="816"/>
      <c r="D61" s="816"/>
      <c r="E61" s="816"/>
      <c r="F61" s="816"/>
      <c r="G61" s="816"/>
      <c r="H61" s="816"/>
      <c r="I61" s="816"/>
      <c r="J61" s="816"/>
      <c r="K61" s="816"/>
      <c r="L61" s="816"/>
      <c r="M61" s="816"/>
      <c r="N61" s="816"/>
      <c r="O61" s="816"/>
      <c r="P61" s="817"/>
      <c r="Q61" s="870"/>
      <c r="R61" s="871"/>
      <c r="S61" s="871"/>
      <c r="T61" s="871"/>
      <c r="U61" s="871"/>
      <c r="V61" s="871"/>
      <c r="W61" s="871"/>
      <c r="X61" s="871"/>
      <c r="Y61" s="871"/>
      <c r="Z61" s="871"/>
      <c r="AA61" s="871"/>
      <c r="AB61" s="871"/>
      <c r="AC61" s="871"/>
      <c r="AD61" s="871"/>
      <c r="AE61" s="872"/>
      <c r="AF61" s="821"/>
      <c r="AG61" s="822"/>
      <c r="AH61" s="822"/>
      <c r="AI61" s="822"/>
      <c r="AJ61" s="823"/>
      <c r="AK61" s="874"/>
      <c r="AL61" s="871"/>
      <c r="AM61" s="871"/>
      <c r="AN61" s="871"/>
      <c r="AO61" s="871"/>
      <c r="AP61" s="871"/>
      <c r="AQ61" s="871"/>
      <c r="AR61" s="871"/>
      <c r="AS61" s="871"/>
      <c r="AT61" s="871"/>
      <c r="AU61" s="871"/>
      <c r="AV61" s="871"/>
      <c r="AW61" s="871"/>
      <c r="AX61" s="871"/>
      <c r="AY61" s="871"/>
      <c r="AZ61" s="873"/>
      <c r="BA61" s="873"/>
      <c r="BB61" s="873"/>
      <c r="BC61" s="873"/>
      <c r="BD61" s="873"/>
      <c r="BE61" s="867"/>
      <c r="BF61" s="867"/>
      <c r="BG61" s="867"/>
      <c r="BH61" s="867"/>
      <c r="BI61" s="868"/>
      <c r="BJ61" s="214"/>
      <c r="BK61" s="214"/>
      <c r="BL61" s="214"/>
      <c r="BM61" s="214"/>
      <c r="BN61" s="214"/>
      <c r="BO61" s="224"/>
      <c r="BP61" s="224"/>
      <c r="BQ61" s="221">
        <v>55</v>
      </c>
      <c r="BR61" s="222"/>
      <c r="BS61" s="808"/>
      <c r="BT61" s="809"/>
      <c r="BU61" s="809"/>
      <c r="BV61" s="809"/>
      <c r="BW61" s="809"/>
      <c r="BX61" s="809"/>
      <c r="BY61" s="809"/>
      <c r="BZ61" s="809"/>
      <c r="CA61" s="809"/>
      <c r="CB61" s="809"/>
      <c r="CC61" s="809"/>
      <c r="CD61" s="809"/>
      <c r="CE61" s="809"/>
      <c r="CF61" s="809"/>
      <c r="CG61" s="810"/>
      <c r="CH61" s="811"/>
      <c r="CI61" s="812"/>
      <c r="CJ61" s="812"/>
      <c r="CK61" s="812"/>
      <c r="CL61" s="813"/>
      <c r="CM61" s="811"/>
      <c r="CN61" s="812"/>
      <c r="CO61" s="812"/>
      <c r="CP61" s="812"/>
      <c r="CQ61" s="813"/>
      <c r="CR61" s="811"/>
      <c r="CS61" s="812"/>
      <c r="CT61" s="812"/>
      <c r="CU61" s="812"/>
      <c r="CV61" s="813"/>
      <c r="CW61" s="811"/>
      <c r="CX61" s="812"/>
      <c r="CY61" s="812"/>
      <c r="CZ61" s="812"/>
      <c r="DA61" s="813"/>
      <c r="DB61" s="811"/>
      <c r="DC61" s="812"/>
      <c r="DD61" s="812"/>
      <c r="DE61" s="812"/>
      <c r="DF61" s="813"/>
      <c r="DG61" s="811"/>
      <c r="DH61" s="812"/>
      <c r="DI61" s="812"/>
      <c r="DJ61" s="812"/>
      <c r="DK61" s="813"/>
      <c r="DL61" s="811"/>
      <c r="DM61" s="812"/>
      <c r="DN61" s="812"/>
      <c r="DO61" s="812"/>
      <c r="DP61" s="813"/>
      <c r="DQ61" s="811"/>
      <c r="DR61" s="812"/>
      <c r="DS61" s="812"/>
      <c r="DT61" s="812"/>
      <c r="DU61" s="813"/>
      <c r="DV61" s="808"/>
      <c r="DW61" s="809"/>
      <c r="DX61" s="809"/>
      <c r="DY61" s="809"/>
      <c r="DZ61" s="814"/>
      <c r="EA61" s="212"/>
    </row>
    <row r="62" spans="1:131" ht="26.25" customHeight="1" x14ac:dyDescent="0.2">
      <c r="A62" s="221">
        <v>35</v>
      </c>
      <c r="B62" s="815"/>
      <c r="C62" s="816"/>
      <c r="D62" s="816"/>
      <c r="E62" s="816"/>
      <c r="F62" s="816"/>
      <c r="G62" s="816"/>
      <c r="H62" s="816"/>
      <c r="I62" s="816"/>
      <c r="J62" s="816"/>
      <c r="K62" s="816"/>
      <c r="L62" s="816"/>
      <c r="M62" s="816"/>
      <c r="N62" s="816"/>
      <c r="O62" s="816"/>
      <c r="P62" s="817"/>
      <c r="Q62" s="870"/>
      <c r="R62" s="871"/>
      <c r="S62" s="871"/>
      <c r="T62" s="871"/>
      <c r="U62" s="871"/>
      <c r="V62" s="871"/>
      <c r="W62" s="871"/>
      <c r="X62" s="871"/>
      <c r="Y62" s="871"/>
      <c r="Z62" s="871"/>
      <c r="AA62" s="871"/>
      <c r="AB62" s="871"/>
      <c r="AC62" s="871"/>
      <c r="AD62" s="871"/>
      <c r="AE62" s="872"/>
      <c r="AF62" s="821"/>
      <c r="AG62" s="822"/>
      <c r="AH62" s="822"/>
      <c r="AI62" s="822"/>
      <c r="AJ62" s="823"/>
      <c r="AK62" s="874"/>
      <c r="AL62" s="871"/>
      <c r="AM62" s="871"/>
      <c r="AN62" s="871"/>
      <c r="AO62" s="871"/>
      <c r="AP62" s="871"/>
      <c r="AQ62" s="871"/>
      <c r="AR62" s="871"/>
      <c r="AS62" s="871"/>
      <c r="AT62" s="871"/>
      <c r="AU62" s="871"/>
      <c r="AV62" s="871"/>
      <c r="AW62" s="871"/>
      <c r="AX62" s="871"/>
      <c r="AY62" s="871"/>
      <c r="AZ62" s="873"/>
      <c r="BA62" s="873"/>
      <c r="BB62" s="873"/>
      <c r="BC62" s="873"/>
      <c r="BD62" s="873"/>
      <c r="BE62" s="867"/>
      <c r="BF62" s="867"/>
      <c r="BG62" s="867"/>
      <c r="BH62" s="867"/>
      <c r="BI62" s="868"/>
      <c r="BJ62" s="882" t="s">
        <v>395</v>
      </c>
      <c r="BK62" s="841"/>
      <c r="BL62" s="841"/>
      <c r="BM62" s="841"/>
      <c r="BN62" s="842"/>
      <c r="BO62" s="224"/>
      <c r="BP62" s="224"/>
      <c r="BQ62" s="221">
        <v>56</v>
      </c>
      <c r="BR62" s="222"/>
      <c r="BS62" s="808"/>
      <c r="BT62" s="809"/>
      <c r="BU62" s="809"/>
      <c r="BV62" s="809"/>
      <c r="BW62" s="809"/>
      <c r="BX62" s="809"/>
      <c r="BY62" s="809"/>
      <c r="BZ62" s="809"/>
      <c r="CA62" s="809"/>
      <c r="CB62" s="809"/>
      <c r="CC62" s="809"/>
      <c r="CD62" s="809"/>
      <c r="CE62" s="809"/>
      <c r="CF62" s="809"/>
      <c r="CG62" s="810"/>
      <c r="CH62" s="811"/>
      <c r="CI62" s="812"/>
      <c r="CJ62" s="812"/>
      <c r="CK62" s="812"/>
      <c r="CL62" s="813"/>
      <c r="CM62" s="811"/>
      <c r="CN62" s="812"/>
      <c r="CO62" s="812"/>
      <c r="CP62" s="812"/>
      <c r="CQ62" s="813"/>
      <c r="CR62" s="811"/>
      <c r="CS62" s="812"/>
      <c r="CT62" s="812"/>
      <c r="CU62" s="812"/>
      <c r="CV62" s="813"/>
      <c r="CW62" s="811"/>
      <c r="CX62" s="812"/>
      <c r="CY62" s="812"/>
      <c r="CZ62" s="812"/>
      <c r="DA62" s="813"/>
      <c r="DB62" s="811"/>
      <c r="DC62" s="812"/>
      <c r="DD62" s="812"/>
      <c r="DE62" s="812"/>
      <c r="DF62" s="813"/>
      <c r="DG62" s="811"/>
      <c r="DH62" s="812"/>
      <c r="DI62" s="812"/>
      <c r="DJ62" s="812"/>
      <c r="DK62" s="813"/>
      <c r="DL62" s="811"/>
      <c r="DM62" s="812"/>
      <c r="DN62" s="812"/>
      <c r="DO62" s="812"/>
      <c r="DP62" s="813"/>
      <c r="DQ62" s="811"/>
      <c r="DR62" s="812"/>
      <c r="DS62" s="812"/>
      <c r="DT62" s="812"/>
      <c r="DU62" s="813"/>
      <c r="DV62" s="808"/>
      <c r="DW62" s="809"/>
      <c r="DX62" s="809"/>
      <c r="DY62" s="809"/>
      <c r="DZ62" s="814"/>
      <c r="EA62" s="212"/>
    </row>
    <row r="63" spans="1:131" ht="26.25" customHeight="1" thickBot="1" x14ac:dyDescent="0.25">
      <c r="A63" s="223" t="s">
        <v>375</v>
      </c>
      <c r="B63" s="824" t="s">
        <v>396</v>
      </c>
      <c r="C63" s="825"/>
      <c r="D63" s="825"/>
      <c r="E63" s="825"/>
      <c r="F63" s="825"/>
      <c r="G63" s="825"/>
      <c r="H63" s="825"/>
      <c r="I63" s="825"/>
      <c r="J63" s="825"/>
      <c r="K63" s="825"/>
      <c r="L63" s="825"/>
      <c r="M63" s="825"/>
      <c r="N63" s="825"/>
      <c r="O63" s="825"/>
      <c r="P63" s="826"/>
      <c r="Q63" s="875"/>
      <c r="R63" s="876"/>
      <c r="S63" s="876"/>
      <c r="T63" s="876"/>
      <c r="U63" s="876"/>
      <c r="V63" s="876"/>
      <c r="W63" s="876"/>
      <c r="X63" s="876"/>
      <c r="Y63" s="876"/>
      <c r="Z63" s="876"/>
      <c r="AA63" s="876"/>
      <c r="AB63" s="876"/>
      <c r="AC63" s="876"/>
      <c r="AD63" s="876"/>
      <c r="AE63" s="877"/>
      <c r="AF63" s="878">
        <v>1298</v>
      </c>
      <c r="AG63" s="879"/>
      <c r="AH63" s="879"/>
      <c r="AI63" s="879"/>
      <c r="AJ63" s="880"/>
      <c r="AK63" s="881"/>
      <c r="AL63" s="876"/>
      <c r="AM63" s="876"/>
      <c r="AN63" s="876"/>
      <c r="AO63" s="876"/>
      <c r="AP63" s="879"/>
      <c r="AQ63" s="879"/>
      <c r="AR63" s="879"/>
      <c r="AS63" s="879"/>
      <c r="AT63" s="879"/>
      <c r="AU63" s="879"/>
      <c r="AV63" s="879"/>
      <c r="AW63" s="879"/>
      <c r="AX63" s="879"/>
      <c r="AY63" s="879"/>
      <c r="AZ63" s="883"/>
      <c r="BA63" s="883"/>
      <c r="BB63" s="883"/>
      <c r="BC63" s="883"/>
      <c r="BD63" s="883"/>
      <c r="BE63" s="884"/>
      <c r="BF63" s="884"/>
      <c r="BG63" s="884"/>
      <c r="BH63" s="884"/>
      <c r="BI63" s="885"/>
      <c r="BJ63" s="886" t="s">
        <v>122</v>
      </c>
      <c r="BK63" s="887"/>
      <c r="BL63" s="887"/>
      <c r="BM63" s="887"/>
      <c r="BN63" s="888"/>
      <c r="BO63" s="224"/>
      <c r="BP63" s="224"/>
      <c r="BQ63" s="221">
        <v>57</v>
      </c>
      <c r="BR63" s="222"/>
      <c r="BS63" s="808"/>
      <c r="BT63" s="809"/>
      <c r="BU63" s="809"/>
      <c r="BV63" s="809"/>
      <c r="BW63" s="809"/>
      <c r="BX63" s="809"/>
      <c r="BY63" s="809"/>
      <c r="BZ63" s="809"/>
      <c r="CA63" s="809"/>
      <c r="CB63" s="809"/>
      <c r="CC63" s="809"/>
      <c r="CD63" s="809"/>
      <c r="CE63" s="809"/>
      <c r="CF63" s="809"/>
      <c r="CG63" s="810"/>
      <c r="CH63" s="811"/>
      <c r="CI63" s="812"/>
      <c r="CJ63" s="812"/>
      <c r="CK63" s="812"/>
      <c r="CL63" s="813"/>
      <c r="CM63" s="811"/>
      <c r="CN63" s="812"/>
      <c r="CO63" s="812"/>
      <c r="CP63" s="812"/>
      <c r="CQ63" s="813"/>
      <c r="CR63" s="811"/>
      <c r="CS63" s="812"/>
      <c r="CT63" s="812"/>
      <c r="CU63" s="812"/>
      <c r="CV63" s="813"/>
      <c r="CW63" s="811"/>
      <c r="CX63" s="812"/>
      <c r="CY63" s="812"/>
      <c r="CZ63" s="812"/>
      <c r="DA63" s="813"/>
      <c r="DB63" s="811"/>
      <c r="DC63" s="812"/>
      <c r="DD63" s="812"/>
      <c r="DE63" s="812"/>
      <c r="DF63" s="813"/>
      <c r="DG63" s="811"/>
      <c r="DH63" s="812"/>
      <c r="DI63" s="812"/>
      <c r="DJ63" s="812"/>
      <c r="DK63" s="813"/>
      <c r="DL63" s="811"/>
      <c r="DM63" s="812"/>
      <c r="DN63" s="812"/>
      <c r="DO63" s="812"/>
      <c r="DP63" s="813"/>
      <c r="DQ63" s="811"/>
      <c r="DR63" s="812"/>
      <c r="DS63" s="812"/>
      <c r="DT63" s="812"/>
      <c r="DU63" s="813"/>
      <c r="DV63" s="808"/>
      <c r="DW63" s="809"/>
      <c r="DX63" s="809"/>
      <c r="DY63" s="809"/>
      <c r="DZ63" s="814"/>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808"/>
      <c r="BT64" s="809"/>
      <c r="BU64" s="809"/>
      <c r="BV64" s="809"/>
      <c r="BW64" s="809"/>
      <c r="BX64" s="809"/>
      <c r="BY64" s="809"/>
      <c r="BZ64" s="809"/>
      <c r="CA64" s="809"/>
      <c r="CB64" s="809"/>
      <c r="CC64" s="809"/>
      <c r="CD64" s="809"/>
      <c r="CE64" s="809"/>
      <c r="CF64" s="809"/>
      <c r="CG64" s="810"/>
      <c r="CH64" s="811"/>
      <c r="CI64" s="812"/>
      <c r="CJ64" s="812"/>
      <c r="CK64" s="812"/>
      <c r="CL64" s="813"/>
      <c r="CM64" s="811"/>
      <c r="CN64" s="812"/>
      <c r="CO64" s="812"/>
      <c r="CP64" s="812"/>
      <c r="CQ64" s="813"/>
      <c r="CR64" s="811"/>
      <c r="CS64" s="812"/>
      <c r="CT64" s="812"/>
      <c r="CU64" s="812"/>
      <c r="CV64" s="813"/>
      <c r="CW64" s="811"/>
      <c r="CX64" s="812"/>
      <c r="CY64" s="812"/>
      <c r="CZ64" s="812"/>
      <c r="DA64" s="813"/>
      <c r="DB64" s="811"/>
      <c r="DC64" s="812"/>
      <c r="DD64" s="812"/>
      <c r="DE64" s="812"/>
      <c r="DF64" s="813"/>
      <c r="DG64" s="811"/>
      <c r="DH64" s="812"/>
      <c r="DI64" s="812"/>
      <c r="DJ64" s="812"/>
      <c r="DK64" s="813"/>
      <c r="DL64" s="811"/>
      <c r="DM64" s="812"/>
      <c r="DN64" s="812"/>
      <c r="DO64" s="812"/>
      <c r="DP64" s="813"/>
      <c r="DQ64" s="811"/>
      <c r="DR64" s="812"/>
      <c r="DS64" s="812"/>
      <c r="DT64" s="812"/>
      <c r="DU64" s="813"/>
      <c r="DV64" s="808"/>
      <c r="DW64" s="809"/>
      <c r="DX64" s="809"/>
      <c r="DY64" s="809"/>
      <c r="DZ64" s="814"/>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808"/>
      <c r="BT65" s="809"/>
      <c r="BU65" s="809"/>
      <c r="BV65" s="809"/>
      <c r="BW65" s="809"/>
      <c r="BX65" s="809"/>
      <c r="BY65" s="809"/>
      <c r="BZ65" s="809"/>
      <c r="CA65" s="809"/>
      <c r="CB65" s="809"/>
      <c r="CC65" s="809"/>
      <c r="CD65" s="809"/>
      <c r="CE65" s="809"/>
      <c r="CF65" s="809"/>
      <c r="CG65" s="810"/>
      <c r="CH65" s="811"/>
      <c r="CI65" s="812"/>
      <c r="CJ65" s="812"/>
      <c r="CK65" s="812"/>
      <c r="CL65" s="813"/>
      <c r="CM65" s="811"/>
      <c r="CN65" s="812"/>
      <c r="CO65" s="812"/>
      <c r="CP65" s="812"/>
      <c r="CQ65" s="813"/>
      <c r="CR65" s="811"/>
      <c r="CS65" s="812"/>
      <c r="CT65" s="812"/>
      <c r="CU65" s="812"/>
      <c r="CV65" s="813"/>
      <c r="CW65" s="811"/>
      <c r="CX65" s="812"/>
      <c r="CY65" s="812"/>
      <c r="CZ65" s="812"/>
      <c r="DA65" s="813"/>
      <c r="DB65" s="811"/>
      <c r="DC65" s="812"/>
      <c r="DD65" s="812"/>
      <c r="DE65" s="812"/>
      <c r="DF65" s="813"/>
      <c r="DG65" s="811"/>
      <c r="DH65" s="812"/>
      <c r="DI65" s="812"/>
      <c r="DJ65" s="812"/>
      <c r="DK65" s="813"/>
      <c r="DL65" s="811"/>
      <c r="DM65" s="812"/>
      <c r="DN65" s="812"/>
      <c r="DO65" s="812"/>
      <c r="DP65" s="813"/>
      <c r="DQ65" s="811"/>
      <c r="DR65" s="812"/>
      <c r="DS65" s="812"/>
      <c r="DT65" s="812"/>
      <c r="DU65" s="813"/>
      <c r="DV65" s="808"/>
      <c r="DW65" s="809"/>
      <c r="DX65" s="809"/>
      <c r="DY65" s="809"/>
      <c r="DZ65" s="814"/>
      <c r="EA65" s="212"/>
    </row>
    <row r="66" spans="1:131" ht="26.25" customHeight="1" x14ac:dyDescent="0.2">
      <c r="A66" s="762" t="s">
        <v>398</v>
      </c>
      <c r="B66" s="763"/>
      <c r="C66" s="763"/>
      <c r="D66" s="763"/>
      <c r="E66" s="763"/>
      <c r="F66" s="763"/>
      <c r="G66" s="763"/>
      <c r="H66" s="763"/>
      <c r="I66" s="763"/>
      <c r="J66" s="763"/>
      <c r="K66" s="763"/>
      <c r="L66" s="763"/>
      <c r="M66" s="763"/>
      <c r="N66" s="763"/>
      <c r="O66" s="763"/>
      <c r="P66" s="764"/>
      <c r="Q66" s="768" t="s">
        <v>379</v>
      </c>
      <c r="R66" s="769"/>
      <c r="S66" s="769"/>
      <c r="T66" s="769"/>
      <c r="U66" s="770"/>
      <c r="V66" s="768" t="s">
        <v>380</v>
      </c>
      <c r="W66" s="769"/>
      <c r="X66" s="769"/>
      <c r="Y66" s="769"/>
      <c r="Z66" s="770"/>
      <c r="AA66" s="768" t="s">
        <v>381</v>
      </c>
      <c r="AB66" s="769"/>
      <c r="AC66" s="769"/>
      <c r="AD66" s="769"/>
      <c r="AE66" s="770"/>
      <c r="AF66" s="889" t="s">
        <v>382</v>
      </c>
      <c r="AG66" s="850"/>
      <c r="AH66" s="850"/>
      <c r="AI66" s="850"/>
      <c r="AJ66" s="890"/>
      <c r="AK66" s="768" t="s">
        <v>383</v>
      </c>
      <c r="AL66" s="763"/>
      <c r="AM66" s="763"/>
      <c r="AN66" s="763"/>
      <c r="AO66" s="764"/>
      <c r="AP66" s="768" t="s">
        <v>384</v>
      </c>
      <c r="AQ66" s="769"/>
      <c r="AR66" s="769"/>
      <c r="AS66" s="769"/>
      <c r="AT66" s="770"/>
      <c r="AU66" s="768" t="s">
        <v>399</v>
      </c>
      <c r="AV66" s="769"/>
      <c r="AW66" s="769"/>
      <c r="AX66" s="769"/>
      <c r="AY66" s="770"/>
      <c r="AZ66" s="768" t="s">
        <v>363</v>
      </c>
      <c r="BA66" s="769"/>
      <c r="BB66" s="769"/>
      <c r="BC66" s="769"/>
      <c r="BD66" s="775"/>
      <c r="BE66" s="224"/>
      <c r="BF66" s="224"/>
      <c r="BG66" s="224"/>
      <c r="BH66" s="224"/>
      <c r="BI66" s="224"/>
      <c r="BJ66" s="224"/>
      <c r="BK66" s="224"/>
      <c r="BL66" s="224"/>
      <c r="BM66" s="224"/>
      <c r="BN66" s="224"/>
      <c r="BO66" s="224"/>
      <c r="BP66" s="224"/>
      <c r="BQ66" s="221">
        <v>60</v>
      </c>
      <c r="BR66" s="226"/>
      <c r="BS66" s="894"/>
      <c r="BT66" s="895"/>
      <c r="BU66" s="895"/>
      <c r="BV66" s="895"/>
      <c r="BW66" s="895"/>
      <c r="BX66" s="895"/>
      <c r="BY66" s="895"/>
      <c r="BZ66" s="895"/>
      <c r="CA66" s="895"/>
      <c r="CB66" s="895"/>
      <c r="CC66" s="895"/>
      <c r="CD66" s="895"/>
      <c r="CE66" s="895"/>
      <c r="CF66" s="895"/>
      <c r="CG66" s="900"/>
      <c r="CH66" s="897"/>
      <c r="CI66" s="898"/>
      <c r="CJ66" s="898"/>
      <c r="CK66" s="898"/>
      <c r="CL66" s="899"/>
      <c r="CM66" s="897"/>
      <c r="CN66" s="898"/>
      <c r="CO66" s="898"/>
      <c r="CP66" s="898"/>
      <c r="CQ66" s="899"/>
      <c r="CR66" s="897"/>
      <c r="CS66" s="898"/>
      <c r="CT66" s="898"/>
      <c r="CU66" s="898"/>
      <c r="CV66" s="899"/>
      <c r="CW66" s="897"/>
      <c r="CX66" s="898"/>
      <c r="CY66" s="898"/>
      <c r="CZ66" s="898"/>
      <c r="DA66" s="899"/>
      <c r="DB66" s="897"/>
      <c r="DC66" s="898"/>
      <c r="DD66" s="898"/>
      <c r="DE66" s="898"/>
      <c r="DF66" s="899"/>
      <c r="DG66" s="897"/>
      <c r="DH66" s="898"/>
      <c r="DI66" s="898"/>
      <c r="DJ66" s="898"/>
      <c r="DK66" s="899"/>
      <c r="DL66" s="897"/>
      <c r="DM66" s="898"/>
      <c r="DN66" s="898"/>
      <c r="DO66" s="898"/>
      <c r="DP66" s="899"/>
      <c r="DQ66" s="897"/>
      <c r="DR66" s="898"/>
      <c r="DS66" s="898"/>
      <c r="DT66" s="898"/>
      <c r="DU66" s="899"/>
      <c r="DV66" s="894"/>
      <c r="DW66" s="895"/>
      <c r="DX66" s="895"/>
      <c r="DY66" s="895"/>
      <c r="DZ66" s="896"/>
      <c r="EA66" s="212"/>
    </row>
    <row r="67" spans="1:131" ht="26.25" customHeight="1" thickBot="1" x14ac:dyDescent="0.25">
      <c r="A67" s="765"/>
      <c r="B67" s="766"/>
      <c r="C67" s="766"/>
      <c r="D67" s="766"/>
      <c r="E67" s="766"/>
      <c r="F67" s="766"/>
      <c r="G67" s="766"/>
      <c r="H67" s="766"/>
      <c r="I67" s="766"/>
      <c r="J67" s="766"/>
      <c r="K67" s="766"/>
      <c r="L67" s="766"/>
      <c r="M67" s="766"/>
      <c r="N67" s="766"/>
      <c r="O67" s="766"/>
      <c r="P67" s="767"/>
      <c r="Q67" s="771"/>
      <c r="R67" s="772"/>
      <c r="S67" s="772"/>
      <c r="T67" s="772"/>
      <c r="U67" s="773"/>
      <c r="V67" s="771"/>
      <c r="W67" s="772"/>
      <c r="X67" s="772"/>
      <c r="Y67" s="772"/>
      <c r="Z67" s="773"/>
      <c r="AA67" s="771"/>
      <c r="AB67" s="772"/>
      <c r="AC67" s="772"/>
      <c r="AD67" s="772"/>
      <c r="AE67" s="773"/>
      <c r="AF67" s="891"/>
      <c r="AG67" s="853"/>
      <c r="AH67" s="853"/>
      <c r="AI67" s="853"/>
      <c r="AJ67" s="892"/>
      <c r="AK67" s="893"/>
      <c r="AL67" s="766"/>
      <c r="AM67" s="766"/>
      <c r="AN67" s="766"/>
      <c r="AO67" s="767"/>
      <c r="AP67" s="771"/>
      <c r="AQ67" s="772"/>
      <c r="AR67" s="772"/>
      <c r="AS67" s="772"/>
      <c r="AT67" s="773"/>
      <c r="AU67" s="771"/>
      <c r="AV67" s="772"/>
      <c r="AW67" s="772"/>
      <c r="AX67" s="772"/>
      <c r="AY67" s="773"/>
      <c r="AZ67" s="771"/>
      <c r="BA67" s="772"/>
      <c r="BB67" s="772"/>
      <c r="BC67" s="772"/>
      <c r="BD67" s="777"/>
      <c r="BE67" s="224"/>
      <c r="BF67" s="224"/>
      <c r="BG67" s="224"/>
      <c r="BH67" s="224"/>
      <c r="BI67" s="224"/>
      <c r="BJ67" s="224"/>
      <c r="BK67" s="224"/>
      <c r="BL67" s="224"/>
      <c r="BM67" s="224"/>
      <c r="BN67" s="224"/>
      <c r="BO67" s="224"/>
      <c r="BP67" s="224"/>
      <c r="BQ67" s="221">
        <v>61</v>
      </c>
      <c r="BR67" s="226"/>
      <c r="BS67" s="894"/>
      <c r="BT67" s="895"/>
      <c r="BU67" s="895"/>
      <c r="BV67" s="895"/>
      <c r="BW67" s="895"/>
      <c r="BX67" s="895"/>
      <c r="BY67" s="895"/>
      <c r="BZ67" s="895"/>
      <c r="CA67" s="895"/>
      <c r="CB67" s="895"/>
      <c r="CC67" s="895"/>
      <c r="CD67" s="895"/>
      <c r="CE67" s="895"/>
      <c r="CF67" s="895"/>
      <c r="CG67" s="900"/>
      <c r="CH67" s="897"/>
      <c r="CI67" s="898"/>
      <c r="CJ67" s="898"/>
      <c r="CK67" s="898"/>
      <c r="CL67" s="899"/>
      <c r="CM67" s="897"/>
      <c r="CN67" s="898"/>
      <c r="CO67" s="898"/>
      <c r="CP67" s="898"/>
      <c r="CQ67" s="899"/>
      <c r="CR67" s="897"/>
      <c r="CS67" s="898"/>
      <c r="CT67" s="898"/>
      <c r="CU67" s="898"/>
      <c r="CV67" s="899"/>
      <c r="CW67" s="897"/>
      <c r="CX67" s="898"/>
      <c r="CY67" s="898"/>
      <c r="CZ67" s="898"/>
      <c r="DA67" s="899"/>
      <c r="DB67" s="897"/>
      <c r="DC67" s="898"/>
      <c r="DD67" s="898"/>
      <c r="DE67" s="898"/>
      <c r="DF67" s="899"/>
      <c r="DG67" s="897"/>
      <c r="DH67" s="898"/>
      <c r="DI67" s="898"/>
      <c r="DJ67" s="898"/>
      <c r="DK67" s="899"/>
      <c r="DL67" s="897"/>
      <c r="DM67" s="898"/>
      <c r="DN67" s="898"/>
      <c r="DO67" s="898"/>
      <c r="DP67" s="899"/>
      <c r="DQ67" s="897"/>
      <c r="DR67" s="898"/>
      <c r="DS67" s="898"/>
      <c r="DT67" s="898"/>
      <c r="DU67" s="899"/>
      <c r="DV67" s="894"/>
      <c r="DW67" s="895"/>
      <c r="DX67" s="895"/>
      <c r="DY67" s="895"/>
      <c r="DZ67" s="896"/>
      <c r="EA67" s="212"/>
    </row>
    <row r="68" spans="1:131" ht="26.25" customHeight="1" thickTop="1" x14ac:dyDescent="0.2">
      <c r="A68" s="219">
        <v>1</v>
      </c>
      <c r="B68" s="904" t="s">
        <v>548</v>
      </c>
      <c r="C68" s="905"/>
      <c r="D68" s="905"/>
      <c r="E68" s="905"/>
      <c r="F68" s="905"/>
      <c r="G68" s="905"/>
      <c r="H68" s="905"/>
      <c r="I68" s="905"/>
      <c r="J68" s="905"/>
      <c r="K68" s="905"/>
      <c r="L68" s="905"/>
      <c r="M68" s="905"/>
      <c r="N68" s="905"/>
      <c r="O68" s="905"/>
      <c r="P68" s="906"/>
      <c r="Q68" s="907">
        <v>11917</v>
      </c>
      <c r="R68" s="901"/>
      <c r="S68" s="901"/>
      <c r="T68" s="901"/>
      <c r="U68" s="901"/>
      <c r="V68" s="901">
        <v>11778</v>
      </c>
      <c r="W68" s="901"/>
      <c r="X68" s="901"/>
      <c r="Y68" s="901"/>
      <c r="Z68" s="901"/>
      <c r="AA68" s="901">
        <v>139</v>
      </c>
      <c r="AB68" s="901"/>
      <c r="AC68" s="901"/>
      <c r="AD68" s="901"/>
      <c r="AE68" s="901"/>
      <c r="AF68" s="901">
        <v>128</v>
      </c>
      <c r="AG68" s="901"/>
      <c r="AH68" s="901"/>
      <c r="AI68" s="901"/>
      <c r="AJ68" s="901"/>
      <c r="AK68" s="901">
        <v>687</v>
      </c>
      <c r="AL68" s="901"/>
      <c r="AM68" s="901"/>
      <c r="AN68" s="901"/>
      <c r="AO68" s="901"/>
      <c r="AP68" s="901">
        <v>12075</v>
      </c>
      <c r="AQ68" s="901"/>
      <c r="AR68" s="901"/>
      <c r="AS68" s="901"/>
      <c r="AT68" s="901"/>
      <c r="AU68" s="901"/>
      <c r="AV68" s="901"/>
      <c r="AW68" s="901"/>
      <c r="AX68" s="901"/>
      <c r="AY68" s="901"/>
      <c r="AZ68" s="902"/>
      <c r="BA68" s="902"/>
      <c r="BB68" s="902"/>
      <c r="BC68" s="902"/>
      <c r="BD68" s="903"/>
      <c r="BE68" s="224"/>
      <c r="BF68" s="224"/>
      <c r="BG68" s="224"/>
      <c r="BH68" s="224"/>
      <c r="BI68" s="224"/>
      <c r="BJ68" s="224"/>
      <c r="BK68" s="224"/>
      <c r="BL68" s="224"/>
      <c r="BM68" s="224"/>
      <c r="BN68" s="224"/>
      <c r="BO68" s="224"/>
      <c r="BP68" s="224"/>
      <c r="BQ68" s="221">
        <v>62</v>
      </c>
      <c r="BR68" s="226"/>
      <c r="BS68" s="894"/>
      <c r="BT68" s="895"/>
      <c r="BU68" s="895"/>
      <c r="BV68" s="895"/>
      <c r="BW68" s="895"/>
      <c r="BX68" s="895"/>
      <c r="BY68" s="895"/>
      <c r="BZ68" s="895"/>
      <c r="CA68" s="895"/>
      <c r="CB68" s="895"/>
      <c r="CC68" s="895"/>
      <c r="CD68" s="895"/>
      <c r="CE68" s="895"/>
      <c r="CF68" s="895"/>
      <c r="CG68" s="900"/>
      <c r="CH68" s="897"/>
      <c r="CI68" s="898"/>
      <c r="CJ68" s="898"/>
      <c r="CK68" s="898"/>
      <c r="CL68" s="899"/>
      <c r="CM68" s="897"/>
      <c r="CN68" s="898"/>
      <c r="CO68" s="898"/>
      <c r="CP68" s="898"/>
      <c r="CQ68" s="899"/>
      <c r="CR68" s="897"/>
      <c r="CS68" s="898"/>
      <c r="CT68" s="898"/>
      <c r="CU68" s="898"/>
      <c r="CV68" s="899"/>
      <c r="CW68" s="897"/>
      <c r="CX68" s="898"/>
      <c r="CY68" s="898"/>
      <c r="CZ68" s="898"/>
      <c r="DA68" s="899"/>
      <c r="DB68" s="897"/>
      <c r="DC68" s="898"/>
      <c r="DD68" s="898"/>
      <c r="DE68" s="898"/>
      <c r="DF68" s="899"/>
      <c r="DG68" s="897"/>
      <c r="DH68" s="898"/>
      <c r="DI68" s="898"/>
      <c r="DJ68" s="898"/>
      <c r="DK68" s="899"/>
      <c r="DL68" s="897"/>
      <c r="DM68" s="898"/>
      <c r="DN68" s="898"/>
      <c r="DO68" s="898"/>
      <c r="DP68" s="899"/>
      <c r="DQ68" s="897"/>
      <c r="DR68" s="898"/>
      <c r="DS68" s="898"/>
      <c r="DT68" s="898"/>
      <c r="DU68" s="899"/>
      <c r="DV68" s="894"/>
      <c r="DW68" s="895"/>
      <c r="DX68" s="895"/>
      <c r="DY68" s="895"/>
      <c r="DZ68" s="896"/>
      <c r="EA68" s="212"/>
    </row>
    <row r="69" spans="1:131" ht="26.25" customHeight="1" x14ac:dyDescent="0.2">
      <c r="A69" s="221">
        <v>2</v>
      </c>
      <c r="B69" s="908" t="s">
        <v>549</v>
      </c>
      <c r="C69" s="909"/>
      <c r="D69" s="909"/>
      <c r="E69" s="909"/>
      <c r="F69" s="909"/>
      <c r="G69" s="909"/>
      <c r="H69" s="909"/>
      <c r="I69" s="909"/>
      <c r="J69" s="909"/>
      <c r="K69" s="909"/>
      <c r="L69" s="909"/>
      <c r="M69" s="909"/>
      <c r="N69" s="909"/>
      <c r="O69" s="909"/>
      <c r="P69" s="910"/>
      <c r="Q69" s="911">
        <v>564</v>
      </c>
      <c r="R69" s="865"/>
      <c r="S69" s="865"/>
      <c r="T69" s="865"/>
      <c r="U69" s="865"/>
      <c r="V69" s="865">
        <v>512</v>
      </c>
      <c r="W69" s="865"/>
      <c r="X69" s="865"/>
      <c r="Y69" s="865"/>
      <c r="Z69" s="865"/>
      <c r="AA69" s="865">
        <v>52</v>
      </c>
      <c r="AB69" s="865"/>
      <c r="AC69" s="865"/>
      <c r="AD69" s="865"/>
      <c r="AE69" s="865"/>
      <c r="AF69" s="865">
        <v>1699</v>
      </c>
      <c r="AG69" s="865"/>
      <c r="AH69" s="865"/>
      <c r="AI69" s="865"/>
      <c r="AJ69" s="865"/>
      <c r="AK69" s="865"/>
      <c r="AL69" s="865"/>
      <c r="AM69" s="865"/>
      <c r="AN69" s="865"/>
      <c r="AO69" s="865"/>
      <c r="AP69" s="865">
        <v>358</v>
      </c>
      <c r="AQ69" s="865"/>
      <c r="AR69" s="865"/>
      <c r="AS69" s="865"/>
      <c r="AT69" s="865"/>
      <c r="AU69" s="865"/>
      <c r="AV69" s="865"/>
      <c r="AW69" s="865"/>
      <c r="AX69" s="865"/>
      <c r="AY69" s="865"/>
      <c r="AZ69" s="867"/>
      <c r="BA69" s="867"/>
      <c r="BB69" s="867"/>
      <c r="BC69" s="867"/>
      <c r="BD69" s="868"/>
      <c r="BE69" s="224"/>
      <c r="BF69" s="224"/>
      <c r="BG69" s="224"/>
      <c r="BH69" s="224"/>
      <c r="BI69" s="224"/>
      <c r="BJ69" s="224"/>
      <c r="BK69" s="224"/>
      <c r="BL69" s="224"/>
      <c r="BM69" s="224"/>
      <c r="BN69" s="224"/>
      <c r="BO69" s="224"/>
      <c r="BP69" s="224"/>
      <c r="BQ69" s="221">
        <v>63</v>
      </c>
      <c r="BR69" s="226"/>
      <c r="BS69" s="894"/>
      <c r="BT69" s="895"/>
      <c r="BU69" s="895"/>
      <c r="BV69" s="895"/>
      <c r="BW69" s="895"/>
      <c r="BX69" s="895"/>
      <c r="BY69" s="895"/>
      <c r="BZ69" s="895"/>
      <c r="CA69" s="895"/>
      <c r="CB69" s="895"/>
      <c r="CC69" s="895"/>
      <c r="CD69" s="895"/>
      <c r="CE69" s="895"/>
      <c r="CF69" s="895"/>
      <c r="CG69" s="900"/>
      <c r="CH69" s="897"/>
      <c r="CI69" s="898"/>
      <c r="CJ69" s="898"/>
      <c r="CK69" s="898"/>
      <c r="CL69" s="899"/>
      <c r="CM69" s="897"/>
      <c r="CN69" s="898"/>
      <c r="CO69" s="898"/>
      <c r="CP69" s="898"/>
      <c r="CQ69" s="899"/>
      <c r="CR69" s="897"/>
      <c r="CS69" s="898"/>
      <c r="CT69" s="898"/>
      <c r="CU69" s="898"/>
      <c r="CV69" s="899"/>
      <c r="CW69" s="897"/>
      <c r="CX69" s="898"/>
      <c r="CY69" s="898"/>
      <c r="CZ69" s="898"/>
      <c r="DA69" s="899"/>
      <c r="DB69" s="897"/>
      <c r="DC69" s="898"/>
      <c r="DD69" s="898"/>
      <c r="DE69" s="898"/>
      <c r="DF69" s="899"/>
      <c r="DG69" s="897"/>
      <c r="DH69" s="898"/>
      <c r="DI69" s="898"/>
      <c r="DJ69" s="898"/>
      <c r="DK69" s="899"/>
      <c r="DL69" s="897"/>
      <c r="DM69" s="898"/>
      <c r="DN69" s="898"/>
      <c r="DO69" s="898"/>
      <c r="DP69" s="899"/>
      <c r="DQ69" s="897"/>
      <c r="DR69" s="898"/>
      <c r="DS69" s="898"/>
      <c r="DT69" s="898"/>
      <c r="DU69" s="899"/>
      <c r="DV69" s="894"/>
      <c r="DW69" s="895"/>
      <c r="DX69" s="895"/>
      <c r="DY69" s="895"/>
      <c r="DZ69" s="896"/>
      <c r="EA69" s="212"/>
    </row>
    <row r="70" spans="1:131" ht="26.25" customHeight="1" x14ac:dyDescent="0.2">
      <c r="A70" s="221">
        <v>3</v>
      </c>
      <c r="B70" s="908" t="s">
        <v>550</v>
      </c>
      <c r="C70" s="909"/>
      <c r="D70" s="909"/>
      <c r="E70" s="909"/>
      <c r="F70" s="909"/>
      <c r="G70" s="909"/>
      <c r="H70" s="909"/>
      <c r="I70" s="909"/>
      <c r="J70" s="909"/>
      <c r="K70" s="909"/>
      <c r="L70" s="909"/>
      <c r="M70" s="909"/>
      <c r="N70" s="909"/>
      <c r="O70" s="909"/>
      <c r="P70" s="910"/>
      <c r="Q70" s="911">
        <v>8445</v>
      </c>
      <c r="R70" s="865"/>
      <c r="S70" s="865"/>
      <c r="T70" s="865"/>
      <c r="U70" s="865"/>
      <c r="V70" s="865">
        <v>6617</v>
      </c>
      <c r="W70" s="865"/>
      <c r="X70" s="865"/>
      <c r="Y70" s="865"/>
      <c r="Z70" s="865"/>
      <c r="AA70" s="865">
        <v>1828</v>
      </c>
      <c r="AB70" s="865"/>
      <c r="AC70" s="865"/>
      <c r="AD70" s="865"/>
      <c r="AE70" s="865"/>
      <c r="AF70" s="865"/>
      <c r="AG70" s="865"/>
      <c r="AH70" s="865"/>
      <c r="AI70" s="865"/>
      <c r="AJ70" s="865"/>
      <c r="AK70" s="865">
        <v>14</v>
      </c>
      <c r="AL70" s="865"/>
      <c r="AM70" s="865"/>
      <c r="AN70" s="865"/>
      <c r="AO70" s="865"/>
      <c r="AP70" s="865"/>
      <c r="AQ70" s="865"/>
      <c r="AR70" s="865"/>
      <c r="AS70" s="865"/>
      <c r="AT70" s="865"/>
      <c r="AU70" s="865"/>
      <c r="AV70" s="865"/>
      <c r="AW70" s="865"/>
      <c r="AX70" s="865"/>
      <c r="AY70" s="865"/>
      <c r="AZ70" s="867"/>
      <c r="BA70" s="867"/>
      <c r="BB70" s="867"/>
      <c r="BC70" s="867"/>
      <c r="BD70" s="868"/>
      <c r="BE70" s="224"/>
      <c r="BF70" s="224"/>
      <c r="BG70" s="224"/>
      <c r="BH70" s="224"/>
      <c r="BI70" s="224"/>
      <c r="BJ70" s="224"/>
      <c r="BK70" s="224"/>
      <c r="BL70" s="224"/>
      <c r="BM70" s="224"/>
      <c r="BN70" s="224"/>
      <c r="BO70" s="224"/>
      <c r="BP70" s="224"/>
      <c r="BQ70" s="221">
        <v>64</v>
      </c>
      <c r="BR70" s="226"/>
      <c r="BS70" s="894"/>
      <c r="BT70" s="895"/>
      <c r="BU70" s="895"/>
      <c r="BV70" s="895"/>
      <c r="BW70" s="895"/>
      <c r="BX70" s="895"/>
      <c r="BY70" s="895"/>
      <c r="BZ70" s="895"/>
      <c r="CA70" s="895"/>
      <c r="CB70" s="895"/>
      <c r="CC70" s="895"/>
      <c r="CD70" s="895"/>
      <c r="CE70" s="895"/>
      <c r="CF70" s="895"/>
      <c r="CG70" s="900"/>
      <c r="CH70" s="897"/>
      <c r="CI70" s="898"/>
      <c r="CJ70" s="898"/>
      <c r="CK70" s="898"/>
      <c r="CL70" s="899"/>
      <c r="CM70" s="897"/>
      <c r="CN70" s="898"/>
      <c r="CO70" s="898"/>
      <c r="CP70" s="898"/>
      <c r="CQ70" s="899"/>
      <c r="CR70" s="897"/>
      <c r="CS70" s="898"/>
      <c r="CT70" s="898"/>
      <c r="CU70" s="898"/>
      <c r="CV70" s="899"/>
      <c r="CW70" s="897"/>
      <c r="CX70" s="898"/>
      <c r="CY70" s="898"/>
      <c r="CZ70" s="898"/>
      <c r="DA70" s="899"/>
      <c r="DB70" s="897"/>
      <c r="DC70" s="898"/>
      <c r="DD70" s="898"/>
      <c r="DE70" s="898"/>
      <c r="DF70" s="899"/>
      <c r="DG70" s="897"/>
      <c r="DH70" s="898"/>
      <c r="DI70" s="898"/>
      <c r="DJ70" s="898"/>
      <c r="DK70" s="899"/>
      <c r="DL70" s="897"/>
      <c r="DM70" s="898"/>
      <c r="DN70" s="898"/>
      <c r="DO70" s="898"/>
      <c r="DP70" s="899"/>
      <c r="DQ70" s="897"/>
      <c r="DR70" s="898"/>
      <c r="DS70" s="898"/>
      <c r="DT70" s="898"/>
      <c r="DU70" s="899"/>
      <c r="DV70" s="894"/>
      <c r="DW70" s="895"/>
      <c r="DX70" s="895"/>
      <c r="DY70" s="895"/>
      <c r="DZ70" s="896"/>
      <c r="EA70" s="212"/>
    </row>
    <row r="71" spans="1:131" ht="26.25" customHeight="1" x14ac:dyDescent="0.2">
      <c r="A71" s="221">
        <v>4</v>
      </c>
      <c r="B71" s="908" t="s">
        <v>551</v>
      </c>
      <c r="C71" s="909"/>
      <c r="D71" s="909"/>
      <c r="E71" s="909"/>
      <c r="F71" s="909"/>
      <c r="G71" s="909"/>
      <c r="H71" s="909"/>
      <c r="I71" s="909"/>
      <c r="J71" s="909"/>
      <c r="K71" s="909"/>
      <c r="L71" s="909"/>
      <c r="M71" s="909"/>
      <c r="N71" s="909"/>
      <c r="O71" s="909"/>
      <c r="P71" s="910"/>
      <c r="Q71" s="911">
        <v>1514</v>
      </c>
      <c r="R71" s="865"/>
      <c r="S71" s="865"/>
      <c r="T71" s="865"/>
      <c r="U71" s="865"/>
      <c r="V71" s="865">
        <v>1513</v>
      </c>
      <c r="W71" s="865"/>
      <c r="X71" s="865"/>
      <c r="Y71" s="865"/>
      <c r="Z71" s="865"/>
      <c r="AA71" s="865">
        <v>1</v>
      </c>
      <c r="AB71" s="865"/>
      <c r="AC71" s="865"/>
      <c r="AD71" s="865"/>
      <c r="AE71" s="865"/>
      <c r="AF71" s="865"/>
      <c r="AG71" s="865"/>
      <c r="AH71" s="865"/>
      <c r="AI71" s="865"/>
      <c r="AJ71" s="865"/>
      <c r="AK71" s="865"/>
      <c r="AL71" s="865"/>
      <c r="AM71" s="865"/>
      <c r="AN71" s="865"/>
      <c r="AO71" s="865"/>
      <c r="AP71" s="865"/>
      <c r="AQ71" s="865"/>
      <c r="AR71" s="865"/>
      <c r="AS71" s="865"/>
      <c r="AT71" s="865"/>
      <c r="AU71" s="865"/>
      <c r="AV71" s="865"/>
      <c r="AW71" s="865"/>
      <c r="AX71" s="865"/>
      <c r="AY71" s="865"/>
      <c r="AZ71" s="867"/>
      <c r="BA71" s="867"/>
      <c r="BB71" s="867"/>
      <c r="BC71" s="867"/>
      <c r="BD71" s="868"/>
      <c r="BE71" s="224"/>
      <c r="BF71" s="224"/>
      <c r="BG71" s="224"/>
      <c r="BH71" s="224"/>
      <c r="BI71" s="224"/>
      <c r="BJ71" s="224"/>
      <c r="BK71" s="224"/>
      <c r="BL71" s="224"/>
      <c r="BM71" s="224"/>
      <c r="BN71" s="224"/>
      <c r="BO71" s="224"/>
      <c r="BP71" s="224"/>
      <c r="BQ71" s="221">
        <v>65</v>
      </c>
      <c r="BR71" s="226"/>
      <c r="BS71" s="894"/>
      <c r="BT71" s="895"/>
      <c r="BU71" s="895"/>
      <c r="BV71" s="895"/>
      <c r="BW71" s="895"/>
      <c r="BX71" s="895"/>
      <c r="BY71" s="895"/>
      <c r="BZ71" s="895"/>
      <c r="CA71" s="895"/>
      <c r="CB71" s="895"/>
      <c r="CC71" s="895"/>
      <c r="CD71" s="895"/>
      <c r="CE71" s="895"/>
      <c r="CF71" s="895"/>
      <c r="CG71" s="900"/>
      <c r="CH71" s="897"/>
      <c r="CI71" s="898"/>
      <c r="CJ71" s="898"/>
      <c r="CK71" s="898"/>
      <c r="CL71" s="899"/>
      <c r="CM71" s="897"/>
      <c r="CN71" s="898"/>
      <c r="CO71" s="898"/>
      <c r="CP71" s="898"/>
      <c r="CQ71" s="899"/>
      <c r="CR71" s="897"/>
      <c r="CS71" s="898"/>
      <c r="CT71" s="898"/>
      <c r="CU71" s="898"/>
      <c r="CV71" s="899"/>
      <c r="CW71" s="897"/>
      <c r="CX71" s="898"/>
      <c r="CY71" s="898"/>
      <c r="CZ71" s="898"/>
      <c r="DA71" s="899"/>
      <c r="DB71" s="897"/>
      <c r="DC71" s="898"/>
      <c r="DD71" s="898"/>
      <c r="DE71" s="898"/>
      <c r="DF71" s="899"/>
      <c r="DG71" s="897"/>
      <c r="DH71" s="898"/>
      <c r="DI71" s="898"/>
      <c r="DJ71" s="898"/>
      <c r="DK71" s="899"/>
      <c r="DL71" s="897"/>
      <c r="DM71" s="898"/>
      <c r="DN71" s="898"/>
      <c r="DO71" s="898"/>
      <c r="DP71" s="899"/>
      <c r="DQ71" s="897"/>
      <c r="DR71" s="898"/>
      <c r="DS71" s="898"/>
      <c r="DT71" s="898"/>
      <c r="DU71" s="899"/>
      <c r="DV71" s="894"/>
      <c r="DW71" s="895"/>
      <c r="DX71" s="895"/>
      <c r="DY71" s="895"/>
      <c r="DZ71" s="896"/>
      <c r="EA71" s="212"/>
    </row>
    <row r="72" spans="1:131" ht="26.25" customHeight="1" x14ac:dyDescent="0.2">
      <c r="A72" s="221">
        <v>5</v>
      </c>
      <c r="B72" s="908" t="s">
        <v>552</v>
      </c>
      <c r="C72" s="909"/>
      <c r="D72" s="909"/>
      <c r="E72" s="909"/>
      <c r="F72" s="909"/>
      <c r="G72" s="909"/>
      <c r="H72" s="909"/>
      <c r="I72" s="909"/>
      <c r="J72" s="909"/>
      <c r="K72" s="909"/>
      <c r="L72" s="909"/>
      <c r="M72" s="909"/>
      <c r="N72" s="909"/>
      <c r="O72" s="909"/>
      <c r="P72" s="910"/>
      <c r="Q72" s="911">
        <v>2</v>
      </c>
      <c r="R72" s="865"/>
      <c r="S72" s="865"/>
      <c r="T72" s="865"/>
      <c r="U72" s="865"/>
      <c r="V72" s="865">
        <v>0</v>
      </c>
      <c r="W72" s="865"/>
      <c r="X72" s="865"/>
      <c r="Y72" s="865"/>
      <c r="Z72" s="865"/>
      <c r="AA72" s="865">
        <v>2</v>
      </c>
      <c r="AB72" s="865"/>
      <c r="AC72" s="865"/>
      <c r="AD72" s="865"/>
      <c r="AE72" s="865"/>
      <c r="AF72" s="865"/>
      <c r="AG72" s="865"/>
      <c r="AH72" s="865"/>
      <c r="AI72" s="865"/>
      <c r="AJ72" s="865"/>
      <c r="AK72" s="865"/>
      <c r="AL72" s="865"/>
      <c r="AM72" s="865"/>
      <c r="AN72" s="865"/>
      <c r="AO72" s="865"/>
      <c r="AP72" s="865"/>
      <c r="AQ72" s="865"/>
      <c r="AR72" s="865"/>
      <c r="AS72" s="865"/>
      <c r="AT72" s="865"/>
      <c r="AU72" s="865"/>
      <c r="AV72" s="865"/>
      <c r="AW72" s="865"/>
      <c r="AX72" s="865"/>
      <c r="AY72" s="865"/>
      <c r="AZ72" s="867"/>
      <c r="BA72" s="867"/>
      <c r="BB72" s="867"/>
      <c r="BC72" s="867"/>
      <c r="BD72" s="868"/>
      <c r="BE72" s="224"/>
      <c r="BF72" s="224"/>
      <c r="BG72" s="224"/>
      <c r="BH72" s="224"/>
      <c r="BI72" s="224"/>
      <c r="BJ72" s="224"/>
      <c r="BK72" s="224"/>
      <c r="BL72" s="224"/>
      <c r="BM72" s="224"/>
      <c r="BN72" s="224"/>
      <c r="BO72" s="224"/>
      <c r="BP72" s="224"/>
      <c r="BQ72" s="221">
        <v>66</v>
      </c>
      <c r="BR72" s="226"/>
      <c r="BS72" s="894"/>
      <c r="BT72" s="895"/>
      <c r="BU72" s="895"/>
      <c r="BV72" s="895"/>
      <c r="BW72" s="895"/>
      <c r="BX72" s="895"/>
      <c r="BY72" s="895"/>
      <c r="BZ72" s="895"/>
      <c r="CA72" s="895"/>
      <c r="CB72" s="895"/>
      <c r="CC72" s="895"/>
      <c r="CD72" s="895"/>
      <c r="CE72" s="895"/>
      <c r="CF72" s="895"/>
      <c r="CG72" s="900"/>
      <c r="CH72" s="897"/>
      <c r="CI72" s="898"/>
      <c r="CJ72" s="898"/>
      <c r="CK72" s="898"/>
      <c r="CL72" s="899"/>
      <c r="CM72" s="897"/>
      <c r="CN72" s="898"/>
      <c r="CO72" s="898"/>
      <c r="CP72" s="898"/>
      <c r="CQ72" s="899"/>
      <c r="CR72" s="897"/>
      <c r="CS72" s="898"/>
      <c r="CT72" s="898"/>
      <c r="CU72" s="898"/>
      <c r="CV72" s="899"/>
      <c r="CW72" s="897"/>
      <c r="CX72" s="898"/>
      <c r="CY72" s="898"/>
      <c r="CZ72" s="898"/>
      <c r="DA72" s="899"/>
      <c r="DB72" s="897"/>
      <c r="DC72" s="898"/>
      <c r="DD72" s="898"/>
      <c r="DE72" s="898"/>
      <c r="DF72" s="899"/>
      <c r="DG72" s="897"/>
      <c r="DH72" s="898"/>
      <c r="DI72" s="898"/>
      <c r="DJ72" s="898"/>
      <c r="DK72" s="899"/>
      <c r="DL72" s="897"/>
      <c r="DM72" s="898"/>
      <c r="DN72" s="898"/>
      <c r="DO72" s="898"/>
      <c r="DP72" s="899"/>
      <c r="DQ72" s="897"/>
      <c r="DR72" s="898"/>
      <c r="DS72" s="898"/>
      <c r="DT72" s="898"/>
      <c r="DU72" s="899"/>
      <c r="DV72" s="894"/>
      <c r="DW72" s="895"/>
      <c r="DX72" s="895"/>
      <c r="DY72" s="895"/>
      <c r="DZ72" s="896"/>
      <c r="EA72" s="212"/>
    </row>
    <row r="73" spans="1:131" ht="26.25" customHeight="1" x14ac:dyDescent="0.2">
      <c r="A73" s="221">
        <v>6</v>
      </c>
      <c r="B73" s="908" t="s">
        <v>553</v>
      </c>
      <c r="C73" s="909"/>
      <c r="D73" s="909"/>
      <c r="E73" s="909"/>
      <c r="F73" s="909"/>
      <c r="G73" s="909"/>
      <c r="H73" s="909"/>
      <c r="I73" s="909"/>
      <c r="J73" s="909"/>
      <c r="K73" s="909"/>
      <c r="L73" s="909"/>
      <c r="M73" s="909"/>
      <c r="N73" s="909"/>
      <c r="O73" s="909"/>
      <c r="P73" s="910"/>
      <c r="Q73" s="911">
        <v>53</v>
      </c>
      <c r="R73" s="865"/>
      <c r="S73" s="865"/>
      <c r="T73" s="865"/>
      <c r="U73" s="865"/>
      <c r="V73" s="865">
        <v>29</v>
      </c>
      <c r="W73" s="865"/>
      <c r="X73" s="865"/>
      <c r="Y73" s="865"/>
      <c r="Z73" s="865"/>
      <c r="AA73" s="865">
        <v>24</v>
      </c>
      <c r="AB73" s="865"/>
      <c r="AC73" s="865"/>
      <c r="AD73" s="865"/>
      <c r="AE73" s="865"/>
      <c r="AF73" s="865"/>
      <c r="AG73" s="865"/>
      <c r="AH73" s="865"/>
      <c r="AI73" s="865"/>
      <c r="AJ73" s="865"/>
      <c r="AK73" s="865"/>
      <c r="AL73" s="865"/>
      <c r="AM73" s="865"/>
      <c r="AN73" s="865"/>
      <c r="AO73" s="865"/>
      <c r="AP73" s="865"/>
      <c r="AQ73" s="865"/>
      <c r="AR73" s="865"/>
      <c r="AS73" s="865"/>
      <c r="AT73" s="865"/>
      <c r="AU73" s="865"/>
      <c r="AV73" s="865"/>
      <c r="AW73" s="865"/>
      <c r="AX73" s="865"/>
      <c r="AY73" s="865"/>
      <c r="AZ73" s="867"/>
      <c r="BA73" s="867"/>
      <c r="BB73" s="867"/>
      <c r="BC73" s="867"/>
      <c r="BD73" s="868"/>
      <c r="BE73" s="224"/>
      <c r="BF73" s="224"/>
      <c r="BG73" s="224"/>
      <c r="BH73" s="224"/>
      <c r="BI73" s="224"/>
      <c r="BJ73" s="224"/>
      <c r="BK73" s="224"/>
      <c r="BL73" s="224"/>
      <c r="BM73" s="224"/>
      <c r="BN73" s="224"/>
      <c r="BO73" s="224"/>
      <c r="BP73" s="224"/>
      <c r="BQ73" s="221">
        <v>67</v>
      </c>
      <c r="BR73" s="226"/>
      <c r="BS73" s="894"/>
      <c r="BT73" s="895"/>
      <c r="BU73" s="895"/>
      <c r="BV73" s="895"/>
      <c r="BW73" s="895"/>
      <c r="BX73" s="895"/>
      <c r="BY73" s="895"/>
      <c r="BZ73" s="895"/>
      <c r="CA73" s="895"/>
      <c r="CB73" s="895"/>
      <c r="CC73" s="895"/>
      <c r="CD73" s="895"/>
      <c r="CE73" s="895"/>
      <c r="CF73" s="895"/>
      <c r="CG73" s="900"/>
      <c r="CH73" s="897"/>
      <c r="CI73" s="898"/>
      <c r="CJ73" s="898"/>
      <c r="CK73" s="898"/>
      <c r="CL73" s="899"/>
      <c r="CM73" s="897"/>
      <c r="CN73" s="898"/>
      <c r="CO73" s="898"/>
      <c r="CP73" s="898"/>
      <c r="CQ73" s="899"/>
      <c r="CR73" s="897"/>
      <c r="CS73" s="898"/>
      <c r="CT73" s="898"/>
      <c r="CU73" s="898"/>
      <c r="CV73" s="899"/>
      <c r="CW73" s="897"/>
      <c r="CX73" s="898"/>
      <c r="CY73" s="898"/>
      <c r="CZ73" s="898"/>
      <c r="DA73" s="899"/>
      <c r="DB73" s="897"/>
      <c r="DC73" s="898"/>
      <c r="DD73" s="898"/>
      <c r="DE73" s="898"/>
      <c r="DF73" s="899"/>
      <c r="DG73" s="897"/>
      <c r="DH73" s="898"/>
      <c r="DI73" s="898"/>
      <c r="DJ73" s="898"/>
      <c r="DK73" s="899"/>
      <c r="DL73" s="897"/>
      <c r="DM73" s="898"/>
      <c r="DN73" s="898"/>
      <c r="DO73" s="898"/>
      <c r="DP73" s="899"/>
      <c r="DQ73" s="897"/>
      <c r="DR73" s="898"/>
      <c r="DS73" s="898"/>
      <c r="DT73" s="898"/>
      <c r="DU73" s="899"/>
      <c r="DV73" s="894"/>
      <c r="DW73" s="895"/>
      <c r="DX73" s="895"/>
      <c r="DY73" s="895"/>
      <c r="DZ73" s="896"/>
      <c r="EA73" s="212"/>
    </row>
    <row r="74" spans="1:131" ht="26.25" customHeight="1" x14ac:dyDescent="0.2">
      <c r="A74" s="221">
        <v>7</v>
      </c>
      <c r="B74" s="908" t="s">
        <v>554</v>
      </c>
      <c r="C74" s="909"/>
      <c r="D74" s="909"/>
      <c r="E74" s="909"/>
      <c r="F74" s="909"/>
      <c r="G74" s="909"/>
      <c r="H74" s="909"/>
      <c r="I74" s="909"/>
      <c r="J74" s="909"/>
      <c r="K74" s="909"/>
      <c r="L74" s="909"/>
      <c r="M74" s="909"/>
      <c r="N74" s="909"/>
      <c r="O74" s="909"/>
      <c r="P74" s="910"/>
      <c r="Q74" s="911">
        <v>43</v>
      </c>
      <c r="R74" s="865"/>
      <c r="S74" s="865"/>
      <c r="T74" s="865"/>
      <c r="U74" s="865"/>
      <c r="V74" s="865">
        <v>42</v>
      </c>
      <c r="W74" s="865"/>
      <c r="X74" s="865"/>
      <c r="Y74" s="865"/>
      <c r="Z74" s="865"/>
      <c r="AA74" s="865">
        <v>1</v>
      </c>
      <c r="AB74" s="865"/>
      <c r="AC74" s="865"/>
      <c r="AD74" s="865"/>
      <c r="AE74" s="865"/>
      <c r="AF74" s="865"/>
      <c r="AG74" s="865"/>
      <c r="AH74" s="865"/>
      <c r="AI74" s="865"/>
      <c r="AJ74" s="865"/>
      <c r="AK74" s="865"/>
      <c r="AL74" s="865"/>
      <c r="AM74" s="865"/>
      <c r="AN74" s="865"/>
      <c r="AO74" s="865"/>
      <c r="AP74" s="865"/>
      <c r="AQ74" s="865"/>
      <c r="AR74" s="865"/>
      <c r="AS74" s="865"/>
      <c r="AT74" s="865"/>
      <c r="AU74" s="865"/>
      <c r="AV74" s="865"/>
      <c r="AW74" s="865"/>
      <c r="AX74" s="865"/>
      <c r="AY74" s="865"/>
      <c r="AZ74" s="867"/>
      <c r="BA74" s="867"/>
      <c r="BB74" s="867"/>
      <c r="BC74" s="867"/>
      <c r="BD74" s="868"/>
      <c r="BE74" s="224"/>
      <c r="BF74" s="224"/>
      <c r="BG74" s="224"/>
      <c r="BH74" s="224"/>
      <c r="BI74" s="224"/>
      <c r="BJ74" s="224"/>
      <c r="BK74" s="224"/>
      <c r="BL74" s="224"/>
      <c r="BM74" s="224"/>
      <c r="BN74" s="224"/>
      <c r="BO74" s="224"/>
      <c r="BP74" s="224"/>
      <c r="BQ74" s="221">
        <v>68</v>
      </c>
      <c r="BR74" s="226"/>
      <c r="BS74" s="894"/>
      <c r="BT74" s="895"/>
      <c r="BU74" s="895"/>
      <c r="BV74" s="895"/>
      <c r="BW74" s="895"/>
      <c r="BX74" s="895"/>
      <c r="BY74" s="895"/>
      <c r="BZ74" s="895"/>
      <c r="CA74" s="895"/>
      <c r="CB74" s="895"/>
      <c r="CC74" s="895"/>
      <c r="CD74" s="895"/>
      <c r="CE74" s="895"/>
      <c r="CF74" s="895"/>
      <c r="CG74" s="900"/>
      <c r="CH74" s="897"/>
      <c r="CI74" s="898"/>
      <c r="CJ74" s="898"/>
      <c r="CK74" s="898"/>
      <c r="CL74" s="899"/>
      <c r="CM74" s="897"/>
      <c r="CN74" s="898"/>
      <c r="CO74" s="898"/>
      <c r="CP74" s="898"/>
      <c r="CQ74" s="899"/>
      <c r="CR74" s="897"/>
      <c r="CS74" s="898"/>
      <c r="CT74" s="898"/>
      <c r="CU74" s="898"/>
      <c r="CV74" s="899"/>
      <c r="CW74" s="897"/>
      <c r="CX74" s="898"/>
      <c r="CY74" s="898"/>
      <c r="CZ74" s="898"/>
      <c r="DA74" s="899"/>
      <c r="DB74" s="897"/>
      <c r="DC74" s="898"/>
      <c r="DD74" s="898"/>
      <c r="DE74" s="898"/>
      <c r="DF74" s="899"/>
      <c r="DG74" s="897"/>
      <c r="DH74" s="898"/>
      <c r="DI74" s="898"/>
      <c r="DJ74" s="898"/>
      <c r="DK74" s="899"/>
      <c r="DL74" s="897"/>
      <c r="DM74" s="898"/>
      <c r="DN74" s="898"/>
      <c r="DO74" s="898"/>
      <c r="DP74" s="899"/>
      <c r="DQ74" s="897"/>
      <c r="DR74" s="898"/>
      <c r="DS74" s="898"/>
      <c r="DT74" s="898"/>
      <c r="DU74" s="899"/>
      <c r="DV74" s="894"/>
      <c r="DW74" s="895"/>
      <c r="DX74" s="895"/>
      <c r="DY74" s="895"/>
      <c r="DZ74" s="896"/>
      <c r="EA74" s="212"/>
    </row>
    <row r="75" spans="1:131" ht="26.25" customHeight="1" x14ac:dyDescent="0.2">
      <c r="A75" s="221">
        <v>8</v>
      </c>
      <c r="B75" s="908" t="s">
        <v>546</v>
      </c>
      <c r="C75" s="909"/>
      <c r="D75" s="909"/>
      <c r="E75" s="909"/>
      <c r="F75" s="909"/>
      <c r="G75" s="909"/>
      <c r="H75" s="909"/>
      <c r="I75" s="909"/>
      <c r="J75" s="909"/>
      <c r="K75" s="909"/>
      <c r="L75" s="909"/>
      <c r="M75" s="909"/>
      <c r="N75" s="909"/>
      <c r="O75" s="909"/>
      <c r="P75" s="910"/>
      <c r="Q75" s="912">
        <v>997</v>
      </c>
      <c r="R75" s="913"/>
      <c r="S75" s="913"/>
      <c r="T75" s="913"/>
      <c r="U75" s="869"/>
      <c r="V75" s="914">
        <v>947</v>
      </c>
      <c r="W75" s="913"/>
      <c r="X75" s="913"/>
      <c r="Y75" s="913"/>
      <c r="Z75" s="869"/>
      <c r="AA75" s="914">
        <v>50</v>
      </c>
      <c r="AB75" s="913"/>
      <c r="AC75" s="913"/>
      <c r="AD75" s="913"/>
      <c r="AE75" s="869"/>
      <c r="AF75" s="914">
        <v>50</v>
      </c>
      <c r="AG75" s="913"/>
      <c r="AH75" s="913"/>
      <c r="AI75" s="913"/>
      <c r="AJ75" s="869"/>
      <c r="AK75" s="914"/>
      <c r="AL75" s="913"/>
      <c r="AM75" s="913"/>
      <c r="AN75" s="913"/>
      <c r="AO75" s="869"/>
      <c r="AP75" s="914"/>
      <c r="AQ75" s="913"/>
      <c r="AR75" s="913"/>
      <c r="AS75" s="913"/>
      <c r="AT75" s="869"/>
      <c r="AU75" s="914"/>
      <c r="AV75" s="913"/>
      <c r="AW75" s="913"/>
      <c r="AX75" s="913"/>
      <c r="AY75" s="869"/>
      <c r="AZ75" s="867"/>
      <c r="BA75" s="867"/>
      <c r="BB75" s="867"/>
      <c r="BC75" s="867"/>
      <c r="BD75" s="868"/>
      <c r="BE75" s="224"/>
      <c r="BF75" s="224"/>
      <c r="BG75" s="224"/>
      <c r="BH75" s="224"/>
      <c r="BI75" s="224"/>
      <c r="BJ75" s="224"/>
      <c r="BK75" s="224"/>
      <c r="BL75" s="224"/>
      <c r="BM75" s="224"/>
      <c r="BN75" s="224"/>
      <c r="BO75" s="224"/>
      <c r="BP75" s="224"/>
      <c r="BQ75" s="221">
        <v>69</v>
      </c>
      <c r="BR75" s="226"/>
      <c r="BS75" s="894"/>
      <c r="BT75" s="895"/>
      <c r="BU75" s="895"/>
      <c r="BV75" s="895"/>
      <c r="BW75" s="895"/>
      <c r="BX75" s="895"/>
      <c r="BY75" s="895"/>
      <c r="BZ75" s="895"/>
      <c r="CA75" s="895"/>
      <c r="CB75" s="895"/>
      <c r="CC75" s="895"/>
      <c r="CD75" s="895"/>
      <c r="CE75" s="895"/>
      <c r="CF75" s="895"/>
      <c r="CG75" s="900"/>
      <c r="CH75" s="897"/>
      <c r="CI75" s="898"/>
      <c r="CJ75" s="898"/>
      <c r="CK75" s="898"/>
      <c r="CL75" s="899"/>
      <c r="CM75" s="897"/>
      <c r="CN75" s="898"/>
      <c r="CO75" s="898"/>
      <c r="CP75" s="898"/>
      <c r="CQ75" s="899"/>
      <c r="CR75" s="897"/>
      <c r="CS75" s="898"/>
      <c r="CT75" s="898"/>
      <c r="CU75" s="898"/>
      <c r="CV75" s="899"/>
      <c r="CW75" s="897"/>
      <c r="CX75" s="898"/>
      <c r="CY75" s="898"/>
      <c r="CZ75" s="898"/>
      <c r="DA75" s="899"/>
      <c r="DB75" s="897"/>
      <c r="DC75" s="898"/>
      <c r="DD75" s="898"/>
      <c r="DE75" s="898"/>
      <c r="DF75" s="899"/>
      <c r="DG75" s="897"/>
      <c r="DH75" s="898"/>
      <c r="DI75" s="898"/>
      <c r="DJ75" s="898"/>
      <c r="DK75" s="899"/>
      <c r="DL75" s="897"/>
      <c r="DM75" s="898"/>
      <c r="DN75" s="898"/>
      <c r="DO75" s="898"/>
      <c r="DP75" s="899"/>
      <c r="DQ75" s="897"/>
      <c r="DR75" s="898"/>
      <c r="DS75" s="898"/>
      <c r="DT75" s="898"/>
      <c r="DU75" s="899"/>
      <c r="DV75" s="894"/>
      <c r="DW75" s="895"/>
      <c r="DX75" s="895"/>
      <c r="DY75" s="895"/>
      <c r="DZ75" s="896"/>
      <c r="EA75" s="212"/>
    </row>
    <row r="76" spans="1:131" ht="26.25" customHeight="1" x14ac:dyDescent="0.2">
      <c r="A76" s="221">
        <v>9</v>
      </c>
      <c r="B76" s="908" t="s">
        <v>547</v>
      </c>
      <c r="C76" s="909"/>
      <c r="D76" s="909"/>
      <c r="E76" s="909"/>
      <c r="F76" s="909"/>
      <c r="G76" s="909"/>
      <c r="H76" s="909"/>
      <c r="I76" s="909"/>
      <c r="J76" s="909"/>
      <c r="K76" s="909"/>
      <c r="L76" s="909"/>
      <c r="M76" s="909"/>
      <c r="N76" s="909"/>
      <c r="O76" s="909"/>
      <c r="P76" s="910"/>
      <c r="Q76" s="912">
        <v>259339</v>
      </c>
      <c r="R76" s="913"/>
      <c r="S76" s="913"/>
      <c r="T76" s="913"/>
      <c r="U76" s="869"/>
      <c r="V76" s="914">
        <v>254515</v>
      </c>
      <c r="W76" s="913"/>
      <c r="X76" s="913"/>
      <c r="Y76" s="913"/>
      <c r="Z76" s="869"/>
      <c r="AA76" s="914">
        <v>4824</v>
      </c>
      <c r="AB76" s="913"/>
      <c r="AC76" s="913"/>
      <c r="AD76" s="913"/>
      <c r="AE76" s="869"/>
      <c r="AF76" s="914">
        <v>4824</v>
      </c>
      <c r="AG76" s="913"/>
      <c r="AH76" s="913"/>
      <c r="AI76" s="913"/>
      <c r="AJ76" s="869"/>
      <c r="AK76" s="914">
        <v>1141</v>
      </c>
      <c r="AL76" s="913"/>
      <c r="AM76" s="913"/>
      <c r="AN76" s="913"/>
      <c r="AO76" s="869"/>
      <c r="AP76" s="914"/>
      <c r="AQ76" s="913"/>
      <c r="AR76" s="913"/>
      <c r="AS76" s="913"/>
      <c r="AT76" s="869"/>
      <c r="AU76" s="914"/>
      <c r="AV76" s="913"/>
      <c r="AW76" s="913"/>
      <c r="AX76" s="913"/>
      <c r="AY76" s="869"/>
      <c r="AZ76" s="867"/>
      <c r="BA76" s="867"/>
      <c r="BB76" s="867"/>
      <c r="BC76" s="867"/>
      <c r="BD76" s="868"/>
      <c r="BE76" s="224"/>
      <c r="BF76" s="224"/>
      <c r="BG76" s="224"/>
      <c r="BH76" s="224"/>
      <c r="BI76" s="224"/>
      <c r="BJ76" s="224"/>
      <c r="BK76" s="224"/>
      <c r="BL76" s="224"/>
      <c r="BM76" s="224"/>
      <c r="BN76" s="224"/>
      <c r="BO76" s="224"/>
      <c r="BP76" s="224"/>
      <c r="BQ76" s="221">
        <v>70</v>
      </c>
      <c r="BR76" s="226"/>
      <c r="BS76" s="894"/>
      <c r="BT76" s="895"/>
      <c r="BU76" s="895"/>
      <c r="BV76" s="895"/>
      <c r="BW76" s="895"/>
      <c r="BX76" s="895"/>
      <c r="BY76" s="895"/>
      <c r="BZ76" s="895"/>
      <c r="CA76" s="895"/>
      <c r="CB76" s="895"/>
      <c r="CC76" s="895"/>
      <c r="CD76" s="895"/>
      <c r="CE76" s="895"/>
      <c r="CF76" s="895"/>
      <c r="CG76" s="900"/>
      <c r="CH76" s="897"/>
      <c r="CI76" s="898"/>
      <c r="CJ76" s="898"/>
      <c r="CK76" s="898"/>
      <c r="CL76" s="899"/>
      <c r="CM76" s="897"/>
      <c r="CN76" s="898"/>
      <c r="CO76" s="898"/>
      <c r="CP76" s="898"/>
      <c r="CQ76" s="899"/>
      <c r="CR76" s="897"/>
      <c r="CS76" s="898"/>
      <c r="CT76" s="898"/>
      <c r="CU76" s="898"/>
      <c r="CV76" s="899"/>
      <c r="CW76" s="897"/>
      <c r="CX76" s="898"/>
      <c r="CY76" s="898"/>
      <c r="CZ76" s="898"/>
      <c r="DA76" s="899"/>
      <c r="DB76" s="897"/>
      <c r="DC76" s="898"/>
      <c r="DD76" s="898"/>
      <c r="DE76" s="898"/>
      <c r="DF76" s="899"/>
      <c r="DG76" s="897"/>
      <c r="DH76" s="898"/>
      <c r="DI76" s="898"/>
      <c r="DJ76" s="898"/>
      <c r="DK76" s="899"/>
      <c r="DL76" s="897"/>
      <c r="DM76" s="898"/>
      <c r="DN76" s="898"/>
      <c r="DO76" s="898"/>
      <c r="DP76" s="899"/>
      <c r="DQ76" s="897"/>
      <c r="DR76" s="898"/>
      <c r="DS76" s="898"/>
      <c r="DT76" s="898"/>
      <c r="DU76" s="899"/>
      <c r="DV76" s="894"/>
      <c r="DW76" s="895"/>
      <c r="DX76" s="895"/>
      <c r="DY76" s="895"/>
      <c r="DZ76" s="896"/>
      <c r="EA76" s="212"/>
    </row>
    <row r="77" spans="1:131" ht="26.25" customHeight="1" x14ac:dyDescent="0.2">
      <c r="A77" s="221">
        <v>10</v>
      </c>
      <c r="B77" s="908"/>
      <c r="C77" s="909"/>
      <c r="D77" s="909"/>
      <c r="E77" s="909"/>
      <c r="F77" s="909"/>
      <c r="G77" s="909"/>
      <c r="H77" s="909"/>
      <c r="I77" s="909"/>
      <c r="J77" s="909"/>
      <c r="K77" s="909"/>
      <c r="L77" s="909"/>
      <c r="M77" s="909"/>
      <c r="N77" s="909"/>
      <c r="O77" s="909"/>
      <c r="P77" s="910"/>
      <c r="Q77" s="912"/>
      <c r="R77" s="913"/>
      <c r="S77" s="913"/>
      <c r="T77" s="913"/>
      <c r="U77" s="869"/>
      <c r="V77" s="914"/>
      <c r="W77" s="913"/>
      <c r="X77" s="913"/>
      <c r="Y77" s="913"/>
      <c r="Z77" s="869"/>
      <c r="AA77" s="914"/>
      <c r="AB77" s="913"/>
      <c r="AC77" s="913"/>
      <c r="AD77" s="913"/>
      <c r="AE77" s="869"/>
      <c r="AF77" s="914"/>
      <c r="AG77" s="913"/>
      <c r="AH77" s="913"/>
      <c r="AI77" s="913"/>
      <c r="AJ77" s="869"/>
      <c r="AK77" s="914"/>
      <c r="AL77" s="913"/>
      <c r="AM77" s="913"/>
      <c r="AN77" s="913"/>
      <c r="AO77" s="869"/>
      <c r="AP77" s="914"/>
      <c r="AQ77" s="913"/>
      <c r="AR77" s="913"/>
      <c r="AS77" s="913"/>
      <c r="AT77" s="869"/>
      <c r="AU77" s="914"/>
      <c r="AV77" s="913"/>
      <c r="AW77" s="913"/>
      <c r="AX77" s="913"/>
      <c r="AY77" s="869"/>
      <c r="AZ77" s="867"/>
      <c r="BA77" s="867"/>
      <c r="BB77" s="867"/>
      <c r="BC77" s="867"/>
      <c r="BD77" s="868"/>
      <c r="BE77" s="224"/>
      <c r="BF77" s="224"/>
      <c r="BG77" s="224"/>
      <c r="BH77" s="224"/>
      <c r="BI77" s="224"/>
      <c r="BJ77" s="224"/>
      <c r="BK77" s="224"/>
      <c r="BL77" s="224"/>
      <c r="BM77" s="224"/>
      <c r="BN77" s="224"/>
      <c r="BO77" s="224"/>
      <c r="BP77" s="224"/>
      <c r="BQ77" s="221">
        <v>71</v>
      </c>
      <c r="BR77" s="226"/>
      <c r="BS77" s="894"/>
      <c r="BT77" s="895"/>
      <c r="BU77" s="895"/>
      <c r="BV77" s="895"/>
      <c r="BW77" s="895"/>
      <c r="BX77" s="895"/>
      <c r="BY77" s="895"/>
      <c r="BZ77" s="895"/>
      <c r="CA77" s="895"/>
      <c r="CB77" s="895"/>
      <c r="CC77" s="895"/>
      <c r="CD77" s="895"/>
      <c r="CE77" s="895"/>
      <c r="CF77" s="895"/>
      <c r="CG77" s="900"/>
      <c r="CH77" s="897"/>
      <c r="CI77" s="898"/>
      <c r="CJ77" s="898"/>
      <c r="CK77" s="898"/>
      <c r="CL77" s="899"/>
      <c r="CM77" s="897"/>
      <c r="CN77" s="898"/>
      <c r="CO77" s="898"/>
      <c r="CP77" s="898"/>
      <c r="CQ77" s="899"/>
      <c r="CR77" s="897"/>
      <c r="CS77" s="898"/>
      <c r="CT77" s="898"/>
      <c r="CU77" s="898"/>
      <c r="CV77" s="899"/>
      <c r="CW77" s="897"/>
      <c r="CX77" s="898"/>
      <c r="CY77" s="898"/>
      <c r="CZ77" s="898"/>
      <c r="DA77" s="899"/>
      <c r="DB77" s="897"/>
      <c r="DC77" s="898"/>
      <c r="DD77" s="898"/>
      <c r="DE77" s="898"/>
      <c r="DF77" s="899"/>
      <c r="DG77" s="897"/>
      <c r="DH77" s="898"/>
      <c r="DI77" s="898"/>
      <c r="DJ77" s="898"/>
      <c r="DK77" s="899"/>
      <c r="DL77" s="897"/>
      <c r="DM77" s="898"/>
      <c r="DN77" s="898"/>
      <c r="DO77" s="898"/>
      <c r="DP77" s="899"/>
      <c r="DQ77" s="897"/>
      <c r="DR77" s="898"/>
      <c r="DS77" s="898"/>
      <c r="DT77" s="898"/>
      <c r="DU77" s="899"/>
      <c r="DV77" s="894"/>
      <c r="DW77" s="895"/>
      <c r="DX77" s="895"/>
      <c r="DY77" s="895"/>
      <c r="DZ77" s="896"/>
      <c r="EA77" s="212"/>
    </row>
    <row r="78" spans="1:131" ht="26.25" customHeight="1" x14ac:dyDescent="0.2">
      <c r="A78" s="221">
        <v>11</v>
      </c>
      <c r="B78" s="908"/>
      <c r="C78" s="909"/>
      <c r="D78" s="909"/>
      <c r="E78" s="909"/>
      <c r="F78" s="909"/>
      <c r="G78" s="909"/>
      <c r="H78" s="909"/>
      <c r="I78" s="909"/>
      <c r="J78" s="909"/>
      <c r="K78" s="909"/>
      <c r="L78" s="909"/>
      <c r="M78" s="909"/>
      <c r="N78" s="909"/>
      <c r="O78" s="909"/>
      <c r="P78" s="910"/>
      <c r="Q78" s="911"/>
      <c r="R78" s="865"/>
      <c r="S78" s="865"/>
      <c r="T78" s="865"/>
      <c r="U78" s="865"/>
      <c r="V78" s="865"/>
      <c r="W78" s="865"/>
      <c r="X78" s="865"/>
      <c r="Y78" s="865"/>
      <c r="Z78" s="865"/>
      <c r="AA78" s="865"/>
      <c r="AB78" s="865"/>
      <c r="AC78" s="865"/>
      <c r="AD78" s="865"/>
      <c r="AE78" s="865"/>
      <c r="AF78" s="865"/>
      <c r="AG78" s="865"/>
      <c r="AH78" s="865"/>
      <c r="AI78" s="865"/>
      <c r="AJ78" s="865"/>
      <c r="AK78" s="865"/>
      <c r="AL78" s="865"/>
      <c r="AM78" s="865"/>
      <c r="AN78" s="865"/>
      <c r="AO78" s="865"/>
      <c r="AP78" s="865"/>
      <c r="AQ78" s="865"/>
      <c r="AR78" s="865"/>
      <c r="AS78" s="865"/>
      <c r="AT78" s="865"/>
      <c r="AU78" s="865"/>
      <c r="AV78" s="865"/>
      <c r="AW78" s="865"/>
      <c r="AX78" s="865"/>
      <c r="AY78" s="865"/>
      <c r="AZ78" s="867"/>
      <c r="BA78" s="867"/>
      <c r="BB78" s="867"/>
      <c r="BC78" s="867"/>
      <c r="BD78" s="868"/>
      <c r="BE78" s="224"/>
      <c r="BF78" s="224"/>
      <c r="BG78" s="224"/>
      <c r="BH78" s="224"/>
      <c r="BI78" s="224"/>
      <c r="BJ78" s="212"/>
      <c r="BK78" s="212"/>
      <c r="BL78" s="212"/>
      <c r="BM78" s="212"/>
      <c r="BN78" s="212"/>
      <c r="BO78" s="224"/>
      <c r="BP78" s="224"/>
      <c r="BQ78" s="221">
        <v>72</v>
      </c>
      <c r="BR78" s="226"/>
      <c r="BS78" s="894"/>
      <c r="BT78" s="895"/>
      <c r="BU78" s="895"/>
      <c r="BV78" s="895"/>
      <c r="BW78" s="895"/>
      <c r="BX78" s="895"/>
      <c r="BY78" s="895"/>
      <c r="BZ78" s="895"/>
      <c r="CA78" s="895"/>
      <c r="CB78" s="895"/>
      <c r="CC78" s="895"/>
      <c r="CD78" s="895"/>
      <c r="CE78" s="895"/>
      <c r="CF78" s="895"/>
      <c r="CG78" s="900"/>
      <c r="CH78" s="897"/>
      <c r="CI78" s="898"/>
      <c r="CJ78" s="898"/>
      <c r="CK78" s="898"/>
      <c r="CL78" s="899"/>
      <c r="CM78" s="897"/>
      <c r="CN78" s="898"/>
      <c r="CO78" s="898"/>
      <c r="CP78" s="898"/>
      <c r="CQ78" s="899"/>
      <c r="CR78" s="897"/>
      <c r="CS78" s="898"/>
      <c r="CT78" s="898"/>
      <c r="CU78" s="898"/>
      <c r="CV78" s="899"/>
      <c r="CW78" s="897"/>
      <c r="CX78" s="898"/>
      <c r="CY78" s="898"/>
      <c r="CZ78" s="898"/>
      <c r="DA78" s="899"/>
      <c r="DB78" s="897"/>
      <c r="DC78" s="898"/>
      <c r="DD78" s="898"/>
      <c r="DE78" s="898"/>
      <c r="DF78" s="899"/>
      <c r="DG78" s="897"/>
      <c r="DH78" s="898"/>
      <c r="DI78" s="898"/>
      <c r="DJ78" s="898"/>
      <c r="DK78" s="899"/>
      <c r="DL78" s="897"/>
      <c r="DM78" s="898"/>
      <c r="DN78" s="898"/>
      <c r="DO78" s="898"/>
      <c r="DP78" s="899"/>
      <c r="DQ78" s="897"/>
      <c r="DR78" s="898"/>
      <c r="DS78" s="898"/>
      <c r="DT78" s="898"/>
      <c r="DU78" s="899"/>
      <c r="DV78" s="894"/>
      <c r="DW78" s="895"/>
      <c r="DX78" s="895"/>
      <c r="DY78" s="895"/>
      <c r="DZ78" s="896"/>
      <c r="EA78" s="212"/>
    </row>
    <row r="79" spans="1:131" ht="26.25" customHeight="1" x14ac:dyDescent="0.2">
      <c r="A79" s="221">
        <v>12</v>
      </c>
      <c r="B79" s="908"/>
      <c r="C79" s="909"/>
      <c r="D79" s="909"/>
      <c r="E79" s="909"/>
      <c r="F79" s="909"/>
      <c r="G79" s="909"/>
      <c r="H79" s="909"/>
      <c r="I79" s="909"/>
      <c r="J79" s="909"/>
      <c r="K79" s="909"/>
      <c r="L79" s="909"/>
      <c r="M79" s="909"/>
      <c r="N79" s="909"/>
      <c r="O79" s="909"/>
      <c r="P79" s="910"/>
      <c r="Q79" s="911"/>
      <c r="R79" s="865"/>
      <c r="S79" s="865"/>
      <c r="T79" s="865"/>
      <c r="U79" s="865"/>
      <c r="V79" s="865"/>
      <c r="W79" s="865"/>
      <c r="X79" s="865"/>
      <c r="Y79" s="865"/>
      <c r="Z79" s="865"/>
      <c r="AA79" s="865"/>
      <c r="AB79" s="865"/>
      <c r="AC79" s="865"/>
      <c r="AD79" s="865"/>
      <c r="AE79" s="865"/>
      <c r="AF79" s="865"/>
      <c r="AG79" s="865"/>
      <c r="AH79" s="865"/>
      <c r="AI79" s="865"/>
      <c r="AJ79" s="865"/>
      <c r="AK79" s="865"/>
      <c r="AL79" s="865"/>
      <c r="AM79" s="865"/>
      <c r="AN79" s="865"/>
      <c r="AO79" s="865"/>
      <c r="AP79" s="865"/>
      <c r="AQ79" s="865"/>
      <c r="AR79" s="865"/>
      <c r="AS79" s="865"/>
      <c r="AT79" s="865"/>
      <c r="AU79" s="865"/>
      <c r="AV79" s="865"/>
      <c r="AW79" s="865"/>
      <c r="AX79" s="865"/>
      <c r="AY79" s="865"/>
      <c r="AZ79" s="867"/>
      <c r="BA79" s="867"/>
      <c r="BB79" s="867"/>
      <c r="BC79" s="867"/>
      <c r="BD79" s="868"/>
      <c r="BE79" s="224"/>
      <c r="BF79" s="224"/>
      <c r="BG79" s="224"/>
      <c r="BH79" s="224"/>
      <c r="BI79" s="224"/>
      <c r="BJ79" s="212"/>
      <c r="BK79" s="212"/>
      <c r="BL79" s="212"/>
      <c r="BM79" s="212"/>
      <c r="BN79" s="212"/>
      <c r="BO79" s="224"/>
      <c r="BP79" s="224"/>
      <c r="BQ79" s="221">
        <v>73</v>
      </c>
      <c r="BR79" s="226"/>
      <c r="BS79" s="894"/>
      <c r="BT79" s="895"/>
      <c r="BU79" s="895"/>
      <c r="BV79" s="895"/>
      <c r="BW79" s="895"/>
      <c r="BX79" s="895"/>
      <c r="BY79" s="895"/>
      <c r="BZ79" s="895"/>
      <c r="CA79" s="895"/>
      <c r="CB79" s="895"/>
      <c r="CC79" s="895"/>
      <c r="CD79" s="895"/>
      <c r="CE79" s="895"/>
      <c r="CF79" s="895"/>
      <c r="CG79" s="900"/>
      <c r="CH79" s="897"/>
      <c r="CI79" s="898"/>
      <c r="CJ79" s="898"/>
      <c r="CK79" s="898"/>
      <c r="CL79" s="899"/>
      <c r="CM79" s="897"/>
      <c r="CN79" s="898"/>
      <c r="CO79" s="898"/>
      <c r="CP79" s="898"/>
      <c r="CQ79" s="899"/>
      <c r="CR79" s="897"/>
      <c r="CS79" s="898"/>
      <c r="CT79" s="898"/>
      <c r="CU79" s="898"/>
      <c r="CV79" s="899"/>
      <c r="CW79" s="897"/>
      <c r="CX79" s="898"/>
      <c r="CY79" s="898"/>
      <c r="CZ79" s="898"/>
      <c r="DA79" s="899"/>
      <c r="DB79" s="897"/>
      <c r="DC79" s="898"/>
      <c r="DD79" s="898"/>
      <c r="DE79" s="898"/>
      <c r="DF79" s="899"/>
      <c r="DG79" s="897"/>
      <c r="DH79" s="898"/>
      <c r="DI79" s="898"/>
      <c r="DJ79" s="898"/>
      <c r="DK79" s="899"/>
      <c r="DL79" s="897"/>
      <c r="DM79" s="898"/>
      <c r="DN79" s="898"/>
      <c r="DO79" s="898"/>
      <c r="DP79" s="899"/>
      <c r="DQ79" s="897"/>
      <c r="DR79" s="898"/>
      <c r="DS79" s="898"/>
      <c r="DT79" s="898"/>
      <c r="DU79" s="899"/>
      <c r="DV79" s="894"/>
      <c r="DW79" s="895"/>
      <c r="DX79" s="895"/>
      <c r="DY79" s="895"/>
      <c r="DZ79" s="896"/>
      <c r="EA79" s="212"/>
    </row>
    <row r="80" spans="1:131" ht="26.25" customHeight="1" x14ac:dyDescent="0.2">
      <c r="A80" s="221">
        <v>13</v>
      </c>
      <c r="B80" s="908"/>
      <c r="C80" s="909"/>
      <c r="D80" s="909"/>
      <c r="E80" s="909"/>
      <c r="F80" s="909"/>
      <c r="G80" s="909"/>
      <c r="H80" s="909"/>
      <c r="I80" s="909"/>
      <c r="J80" s="909"/>
      <c r="K80" s="909"/>
      <c r="L80" s="909"/>
      <c r="M80" s="909"/>
      <c r="N80" s="909"/>
      <c r="O80" s="909"/>
      <c r="P80" s="910"/>
      <c r="Q80" s="911"/>
      <c r="R80" s="865"/>
      <c r="S80" s="865"/>
      <c r="T80" s="865"/>
      <c r="U80" s="865"/>
      <c r="V80" s="865"/>
      <c r="W80" s="865"/>
      <c r="X80" s="865"/>
      <c r="Y80" s="865"/>
      <c r="Z80" s="865"/>
      <c r="AA80" s="865"/>
      <c r="AB80" s="865"/>
      <c r="AC80" s="865"/>
      <c r="AD80" s="865"/>
      <c r="AE80" s="865"/>
      <c r="AF80" s="865"/>
      <c r="AG80" s="865"/>
      <c r="AH80" s="865"/>
      <c r="AI80" s="865"/>
      <c r="AJ80" s="865"/>
      <c r="AK80" s="865"/>
      <c r="AL80" s="865"/>
      <c r="AM80" s="865"/>
      <c r="AN80" s="865"/>
      <c r="AO80" s="865"/>
      <c r="AP80" s="865"/>
      <c r="AQ80" s="865"/>
      <c r="AR80" s="865"/>
      <c r="AS80" s="865"/>
      <c r="AT80" s="865"/>
      <c r="AU80" s="865"/>
      <c r="AV80" s="865"/>
      <c r="AW80" s="865"/>
      <c r="AX80" s="865"/>
      <c r="AY80" s="865"/>
      <c r="AZ80" s="867"/>
      <c r="BA80" s="867"/>
      <c r="BB80" s="867"/>
      <c r="BC80" s="867"/>
      <c r="BD80" s="868"/>
      <c r="BE80" s="224"/>
      <c r="BF80" s="224"/>
      <c r="BG80" s="224"/>
      <c r="BH80" s="224"/>
      <c r="BI80" s="224"/>
      <c r="BJ80" s="224"/>
      <c r="BK80" s="224"/>
      <c r="BL80" s="224"/>
      <c r="BM80" s="224"/>
      <c r="BN80" s="224"/>
      <c r="BO80" s="224"/>
      <c r="BP80" s="224"/>
      <c r="BQ80" s="221">
        <v>74</v>
      </c>
      <c r="BR80" s="226"/>
      <c r="BS80" s="894"/>
      <c r="BT80" s="895"/>
      <c r="BU80" s="895"/>
      <c r="BV80" s="895"/>
      <c r="BW80" s="895"/>
      <c r="BX80" s="895"/>
      <c r="BY80" s="895"/>
      <c r="BZ80" s="895"/>
      <c r="CA80" s="895"/>
      <c r="CB80" s="895"/>
      <c r="CC80" s="895"/>
      <c r="CD80" s="895"/>
      <c r="CE80" s="895"/>
      <c r="CF80" s="895"/>
      <c r="CG80" s="900"/>
      <c r="CH80" s="897"/>
      <c r="CI80" s="898"/>
      <c r="CJ80" s="898"/>
      <c r="CK80" s="898"/>
      <c r="CL80" s="899"/>
      <c r="CM80" s="897"/>
      <c r="CN80" s="898"/>
      <c r="CO80" s="898"/>
      <c r="CP80" s="898"/>
      <c r="CQ80" s="899"/>
      <c r="CR80" s="897"/>
      <c r="CS80" s="898"/>
      <c r="CT80" s="898"/>
      <c r="CU80" s="898"/>
      <c r="CV80" s="899"/>
      <c r="CW80" s="897"/>
      <c r="CX80" s="898"/>
      <c r="CY80" s="898"/>
      <c r="CZ80" s="898"/>
      <c r="DA80" s="899"/>
      <c r="DB80" s="897"/>
      <c r="DC80" s="898"/>
      <c r="DD80" s="898"/>
      <c r="DE80" s="898"/>
      <c r="DF80" s="899"/>
      <c r="DG80" s="897"/>
      <c r="DH80" s="898"/>
      <c r="DI80" s="898"/>
      <c r="DJ80" s="898"/>
      <c r="DK80" s="899"/>
      <c r="DL80" s="897"/>
      <c r="DM80" s="898"/>
      <c r="DN80" s="898"/>
      <c r="DO80" s="898"/>
      <c r="DP80" s="899"/>
      <c r="DQ80" s="897"/>
      <c r="DR80" s="898"/>
      <c r="DS80" s="898"/>
      <c r="DT80" s="898"/>
      <c r="DU80" s="899"/>
      <c r="DV80" s="894"/>
      <c r="DW80" s="895"/>
      <c r="DX80" s="895"/>
      <c r="DY80" s="895"/>
      <c r="DZ80" s="896"/>
      <c r="EA80" s="212"/>
    </row>
    <row r="81" spans="1:131" ht="26.25" customHeight="1" x14ac:dyDescent="0.2">
      <c r="A81" s="221">
        <v>14</v>
      </c>
      <c r="B81" s="908"/>
      <c r="C81" s="909"/>
      <c r="D81" s="909"/>
      <c r="E81" s="909"/>
      <c r="F81" s="909"/>
      <c r="G81" s="909"/>
      <c r="H81" s="909"/>
      <c r="I81" s="909"/>
      <c r="J81" s="909"/>
      <c r="K81" s="909"/>
      <c r="L81" s="909"/>
      <c r="M81" s="909"/>
      <c r="N81" s="909"/>
      <c r="O81" s="909"/>
      <c r="P81" s="910"/>
      <c r="Q81" s="911"/>
      <c r="R81" s="865"/>
      <c r="S81" s="865"/>
      <c r="T81" s="865"/>
      <c r="U81" s="865"/>
      <c r="V81" s="865"/>
      <c r="W81" s="865"/>
      <c r="X81" s="865"/>
      <c r="Y81" s="865"/>
      <c r="Z81" s="865"/>
      <c r="AA81" s="865"/>
      <c r="AB81" s="865"/>
      <c r="AC81" s="865"/>
      <c r="AD81" s="865"/>
      <c r="AE81" s="865"/>
      <c r="AF81" s="865"/>
      <c r="AG81" s="865"/>
      <c r="AH81" s="865"/>
      <c r="AI81" s="865"/>
      <c r="AJ81" s="865"/>
      <c r="AK81" s="865"/>
      <c r="AL81" s="865"/>
      <c r="AM81" s="865"/>
      <c r="AN81" s="865"/>
      <c r="AO81" s="865"/>
      <c r="AP81" s="865"/>
      <c r="AQ81" s="865"/>
      <c r="AR81" s="865"/>
      <c r="AS81" s="865"/>
      <c r="AT81" s="865"/>
      <c r="AU81" s="865"/>
      <c r="AV81" s="865"/>
      <c r="AW81" s="865"/>
      <c r="AX81" s="865"/>
      <c r="AY81" s="865"/>
      <c r="AZ81" s="867"/>
      <c r="BA81" s="867"/>
      <c r="BB81" s="867"/>
      <c r="BC81" s="867"/>
      <c r="BD81" s="868"/>
      <c r="BE81" s="224"/>
      <c r="BF81" s="224"/>
      <c r="BG81" s="224"/>
      <c r="BH81" s="224"/>
      <c r="BI81" s="224"/>
      <c r="BJ81" s="224"/>
      <c r="BK81" s="224"/>
      <c r="BL81" s="224"/>
      <c r="BM81" s="224"/>
      <c r="BN81" s="224"/>
      <c r="BO81" s="224"/>
      <c r="BP81" s="224"/>
      <c r="BQ81" s="221">
        <v>75</v>
      </c>
      <c r="BR81" s="226"/>
      <c r="BS81" s="894"/>
      <c r="BT81" s="895"/>
      <c r="BU81" s="895"/>
      <c r="BV81" s="895"/>
      <c r="BW81" s="895"/>
      <c r="BX81" s="895"/>
      <c r="BY81" s="895"/>
      <c r="BZ81" s="895"/>
      <c r="CA81" s="895"/>
      <c r="CB81" s="895"/>
      <c r="CC81" s="895"/>
      <c r="CD81" s="895"/>
      <c r="CE81" s="895"/>
      <c r="CF81" s="895"/>
      <c r="CG81" s="900"/>
      <c r="CH81" s="897"/>
      <c r="CI81" s="898"/>
      <c r="CJ81" s="898"/>
      <c r="CK81" s="898"/>
      <c r="CL81" s="899"/>
      <c r="CM81" s="897"/>
      <c r="CN81" s="898"/>
      <c r="CO81" s="898"/>
      <c r="CP81" s="898"/>
      <c r="CQ81" s="899"/>
      <c r="CR81" s="897"/>
      <c r="CS81" s="898"/>
      <c r="CT81" s="898"/>
      <c r="CU81" s="898"/>
      <c r="CV81" s="899"/>
      <c r="CW81" s="897"/>
      <c r="CX81" s="898"/>
      <c r="CY81" s="898"/>
      <c r="CZ81" s="898"/>
      <c r="DA81" s="899"/>
      <c r="DB81" s="897"/>
      <c r="DC81" s="898"/>
      <c r="DD81" s="898"/>
      <c r="DE81" s="898"/>
      <c r="DF81" s="899"/>
      <c r="DG81" s="897"/>
      <c r="DH81" s="898"/>
      <c r="DI81" s="898"/>
      <c r="DJ81" s="898"/>
      <c r="DK81" s="899"/>
      <c r="DL81" s="897"/>
      <c r="DM81" s="898"/>
      <c r="DN81" s="898"/>
      <c r="DO81" s="898"/>
      <c r="DP81" s="899"/>
      <c r="DQ81" s="897"/>
      <c r="DR81" s="898"/>
      <c r="DS81" s="898"/>
      <c r="DT81" s="898"/>
      <c r="DU81" s="899"/>
      <c r="DV81" s="894"/>
      <c r="DW81" s="895"/>
      <c r="DX81" s="895"/>
      <c r="DY81" s="895"/>
      <c r="DZ81" s="896"/>
      <c r="EA81" s="212"/>
    </row>
    <row r="82" spans="1:131" ht="26.25" customHeight="1" x14ac:dyDescent="0.2">
      <c r="A82" s="221">
        <v>15</v>
      </c>
      <c r="B82" s="908"/>
      <c r="C82" s="909"/>
      <c r="D82" s="909"/>
      <c r="E82" s="909"/>
      <c r="F82" s="909"/>
      <c r="G82" s="909"/>
      <c r="H82" s="909"/>
      <c r="I82" s="909"/>
      <c r="J82" s="909"/>
      <c r="K82" s="909"/>
      <c r="L82" s="909"/>
      <c r="M82" s="909"/>
      <c r="N82" s="909"/>
      <c r="O82" s="909"/>
      <c r="P82" s="910"/>
      <c r="Q82" s="911"/>
      <c r="R82" s="865"/>
      <c r="S82" s="865"/>
      <c r="T82" s="865"/>
      <c r="U82" s="865"/>
      <c r="V82" s="865"/>
      <c r="W82" s="865"/>
      <c r="X82" s="865"/>
      <c r="Y82" s="865"/>
      <c r="Z82" s="865"/>
      <c r="AA82" s="865"/>
      <c r="AB82" s="865"/>
      <c r="AC82" s="865"/>
      <c r="AD82" s="865"/>
      <c r="AE82" s="865"/>
      <c r="AF82" s="865"/>
      <c r="AG82" s="865"/>
      <c r="AH82" s="865"/>
      <c r="AI82" s="865"/>
      <c r="AJ82" s="865"/>
      <c r="AK82" s="865"/>
      <c r="AL82" s="865"/>
      <c r="AM82" s="865"/>
      <c r="AN82" s="865"/>
      <c r="AO82" s="865"/>
      <c r="AP82" s="865"/>
      <c r="AQ82" s="865"/>
      <c r="AR82" s="865"/>
      <c r="AS82" s="865"/>
      <c r="AT82" s="865"/>
      <c r="AU82" s="865"/>
      <c r="AV82" s="865"/>
      <c r="AW82" s="865"/>
      <c r="AX82" s="865"/>
      <c r="AY82" s="865"/>
      <c r="AZ82" s="867"/>
      <c r="BA82" s="867"/>
      <c r="BB82" s="867"/>
      <c r="BC82" s="867"/>
      <c r="BD82" s="868"/>
      <c r="BE82" s="224"/>
      <c r="BF82" s="224"/>
      <c r="BG82" s="224"/>
      <c r="BH82" s="224"/>
      <c r="BI82" s="224"/>
      <c r="BJ82" s="224"/>
      <c r="BK82" s="224"/>
      <c r="BL82" s="224"/>
      <c r="BM82" s="224"/>
      <c r="BN82" s="224"/>
      <c r="BO82" s="224"/>
      <c r="BP82" s="224"/>
      <c r="BQ82" s="221">
        <v>76</v>
      </c>
      <c r="BR82" s="226"/>
      <c r="BS82" s="894"/>
      <c r="BT82" s="895"/>
      <c r="BU82" s="895"/>
      <c r="BV82" s="895"/>
      <c r="BW82" s="895"/>
      <c r="BX82" s="895"/>
      <c r="BY82" s="895"/>
      <c r="BZ82" s="895"/>
      <c r="CA82" s="895"/>
      <c r="CB82" s="895"/>
      <c r="CC82" s="895"/>
      <c r="CD82" s="895"/>
      <c r="CE82" s="895"/>
      <c r="CF82" s="895"/>
      <c r="CG82" s="900"/>
      <c r="CH82" s="897"/>
      <c r="CI82" s="898"/>
      <c r="CJ82" s="898"/>
      <c r="CK82" s="898"/>
      <c r="CL82" s="899"/>
      <c r="CM82" s="897"/>
      <c r="CN82" s="898"/>
      <c r="CO82" s="898"/>
      <c r="CP82" s="898"/>
      <c r="CQ82" s="899"/>
      <c r="CR82" s="897"/>
      <c r="CS82" s="898"/>
      <c r="CT82" s="898"/>
      <c r="CU82" s="898"/>
      <c r="CV82" s="899"/>
      <c r="CW82" s="897"/>
      <c r="CX82" s="898"/>
      <c r="CY82" s="898"/>
      <c r="CZ82" s="898"/>
      <c r="DA82" s="899"/>
      <c r="DB82" s="897"/>
      <c r="DC82" s="898"/>
      <c r="DD82" s="898"/>
      <c r="DE82" s="898"/>
      <c r="DF82" s="899"/>
      <c r="DG82" s="897"/>
      <c r="DH82" s="898"/>
      <c r="DI82" s="898"/>
      <c r="DJ82" s="898"/>
      <c r="DK82" s="899"/>
      <c r="DL82" s="897"/>
      <c r="DM82" s="898"/>
      <c r="DN82" s="898"/>
      <c r="DO82" s="898"/>
      <c r="DP82" s="899"/>
      <c r="DQ82" s="897"/>
      <c r="DR82" s="898"/>
      <c r="DS82" s="898"/>
      <c r="DT82" s="898"/>
      <c r="DU82" s="899"/>
      <c r="DV82" s="894"/>
      <c r="DW82" s="895"/>
      <c r="DX82" s="895"/>
      <c r="DY82" s="895"/>
      <c r="DZ82" s="896"/>
      <c r="EA82" s="212"/>
    </row>
    <row r="83" spans="1:131" ht="26.25" customHeight="1" x14ac:dyDescent="0.2">
      <c r="A83" s="221">
        <v>16</v>
      </c>
      <c r="B83" s="908"/>
      <c r="C83" s="909"/>
      <c r="D83" s="909"/>
      <c r="E83" s="909"/>
      <c r="F83" s="909"/>
      <c r="G83" s="909"/>
      <c r="H83" s="909"/>
      <c r="I83" s="909"/>
      <c r="J83" s="909"/>
      <c r="K83" s="909"/>
      <c r="L83" s="909"/>
      <c r="M83" s="909"/>
      <c r="N83" s="909"/>
      <c r="O83" s="909"/>
      <c r="P83" s="910"/>
      <c r="Q83" s="911"/>
      <c r="R83" s="865"/>
      <c r="S83" s="865"/>
      <c r="T83" s="865"/>
      <c r="U83" s="865"/>
      <c r="V83" s="865"/>
      <c r="W83" s="865"/>
      <c r="X83" s="865"/>
      <c r="Y83" s="865"/>
      <c r="Z83" s="865"/>
      <c r="AA83" s="865"/>
      <c r="AB83" s="865"/>
      <c r="AC83" s="865"/>
      <c r="AD83" s="865"/>
      <c r="AE83" s="865"/>
      <c r="AF83" s="865"/>
      <c r="AG83" s="865"/>
      <c r="AH83" s="865"/>
      <c r="AI83" s="865"/>
      <c r="AJ83" s="865"/>
      <c r="AK83" s="865"/>
      <c r="AL83" s="865"/>
      <c r="AM83" s="865"/>
      <c r="AN83" s="865"/>
      <c r="AO83" s="865"/>
      <c r="AP83" s="865"/>
      <c r="AQ83" s="865"/>
      <c r="AR83" s="865"/>
      <c r="AS83" s="865"/>
      <c r="AT83" s="865"/>
      <c r="AU83" s="865"/>
      <c r="AV83" s="865"/>
      <c r="AW83" s="865"/>
      <c r="AX83" s="865"/>
      <c r="AY83" s="865"/>
      <c r="AZ83" s="867"/>
      <c r="BA83" s="867"/>
      <c r="BB83" s="867"/>
      <c r="BC83" s="867"/>
      <c r="BD83" s="868"/>
      <c r="BE83" s="224"/>
      <c r="BF83" s="224"/>
      <c r="BG83" s="224"/>
      <c r="BH83" s="224"/>
      <c r="BI83" s="224"/>
      <c r="BJ83" s="224"/>
      <c r="BK83" s="224"/>
      <c r="BL83" s="224"/>
      <c r="BM83" s="224"/>
      <c r="BN83" s="224"/>
      <c r="BO83" s="224"/>
      <c r="BP83" s="224"/>
      <c r="BQ83" s="221">
        <v>77</v>
      </c>
      <c r="BR83" s="226"/>
      <c r="BS83" s="894"/>
      <c r="BT83" s="895"/>
      <c r="BU83" s="895"/>
      <c r="BV83" s="895"/>
      <c r="BW83" s="895"/>
      <c r="BX83" s="895"/>
      <c r="BY83" s="895"/>
      <c r="BZ83" s="895"/>
      <c r="CA83" s="895"/>
      <c r="CB83" s="895"/>
      <c r="CC83" s="895"/>
      <c r="CD83" s="895"/>
      <c r="CE83" s="895"/>
      <c r="CF83" s="895"/>
      <c r="CG83" s="900"/>
      <c r="CH83" s="897"/>
      <c r="CI83" s="898"/>
      <c r="CJ83" s="898"/>
      <c r="CK83" s="898"/>
      <c r="CL83" s="899"/>
      <c r="CM83" s="897"/>
      <c r="CN83" s="898"/>
      <c r="CO83" s="898"/>
      <c r="CP83" s="898"/>
      <c r="CQ83" s="899"/>
      <c r="CR83" s="897"/>
      <c r="CS83" s="898"/>
      <c r="CT83" s="898"/>
      <c r="CU83" s="898"/>
      <c r="CV83" s="899"/>
      <c r="CW83" s="897"/>
      <c r="CX83" s="898"/>
      <c r="CY83" s="898"/>
      <c r="CZ83" s="898"/>
      <c r="DA83" s="899"/>
      <c r="DB83" s="897"/>
      <c r="DC83" s="898"/>
      <c r="DD83" s="898"/>
      <c r="DE83" s="898"/>
      <c r="DF83" s="899"/>
      <c r="DG83" s="897"/>
      <c r="DH83" s="898"/>
      <c r="DI83" s="898"/>
      <c r="DJ83" s="898"/>
      <c r="DK83" s="899"/>
      <c r="DL83" s="897"/>
      <c r="DM83" s="898"/>
      <c r="DN83" s="898"/>
      <c r="DO83" s="898"/>
      <c r="DP83" s="899"/>
      <c r="DQ83" s="897"/>
      <c r="DR83" s="898"/>
      <c r="DS83" s="898"/>
      <c r="DT83" s="898"/>
      <c r="DU83" s="899"/>
      <c r="DV83" s="894"/>
      <c r="DW83" s="895"/>
      <c r="DX83" s="895"/>
      <c r="DY83" s="895"/>
      <c r="DZ83" s="896"/>
      <c r="EA83" s="212"/>
    </row>
    <row r="84" spans="1:131" ht="26.25" customHeight="1" x14ac:dyDescent="0.2">
      <c r="A84" s="221">
        <v>17</v>
      </c>
      <c r="B84" s="908"/>
      <c r="C84" s="909"/>
      <c r="D84" s="909"/>
      <c r="E84" s="909"/>
      <c r="F84" s="909"/>
      <c r="G84" s="909"/>
      <c r="H84" s="909"/>
      <c r="I84" s="909"/>
      <c r="J84" s="909"/>
      <c r="K84" s="909"/>
      <c r="L84" s="909"/>
      <c r="M84" s="909"/>
      <c r="N84" s="909"/>
      <c r="O84" s="909"/>
      <c r="P84" s="910"/>
      <c r="Q84" s="911"/>
      <c r="R84" s="865"/>
      <c r="S84" s="865"/>
      <c r="T84" s="865"/>
      <c r="U84" s="865"/>
      <c r="V84" s="865"/>
      <c r="W84" s="865"/>
      <c r="X84" s="865"/>
      <c r="Y84" s="865"/>
      <c r="Z84" s="865"/>
      <c r="AA84" s="865"/>
      <c r="AB84" s="865"/>
      <c r="AC84" s="865"/>
      <c r="AD84" s="865"/>
      <c r="AE84" s="865"/>
      <c r="AF84" s="865"/>
      <c r="AG84" s="865"/>
      <c r="AH84" s="865"/>
      <c r="AI84" s="865"/>
      <c r="AJ84" s="865"/>
      <c r="AK84" s="865"/>
      <c r="AL84" s="865"/>
      <c r="AM84" s="865"/>
      <c r="AN84" s="865"/>
      <c r="AO84" s="865"/>
      <c r="AP84" s="865"/>
      <c r="AQ84" s="865"/>
      <c r="AR84" s="865"/>
      <c r="AS84" s="865"/>
      <c r="AT84" s="865"/>
      <c r="AU84" s="865"/>
      <c r="AV84" s="865"/>
      <c r="AW84" s="865"/>
      <c r="AX84" s="865"/>
      <c r="AY84" s="865"/>
      <c r="AZ84" s="867"/>
      <c r="BA84" s="867"/>
      <c r="BB84" s="867"/>
      <c r="BC84" s="867"/>
      <c r="BD84" s="868"/>
      <c r="BE84" s="224"/>
      <c r="BF84" s="224"/>
      <c r="BG84" s="224"/>
      <c r="BH84" s="224"/>
      <c r="BI84" s="224"/>
      <c r="BJ84" s="224"/>
      <c r="BK84" s="224"/>
      <c r="BL84" s="224"/>
      <c r="BM84" s="224"/>
      <c r="BN84" s="224"/>
      <c r="BO84" s="224"/>
      <c r="BP84" s="224"/>
      <c r="BQ84" s="221">
        <v>78</v>
      </c>
      <c r="BR84" s="226"/>
      <c r="BS84" s="894"/>
      <c r="BT84" s="895"/>
      <c r="BU84" s="895"/>
      <c r="BV84" s="895"/>
      <c r="BW84" s="895"/>
      <c r="BX84" s="895"/>
      <c r="BY84" s="895"/>
      <c r="BZ84" s="895"/>
      <c r="CA84" s="895"/>
      <c r="CB84" s="895"/>
      <c r="CC84" s="895"/>
      <c r="CD84" s="895"/>
      <c r="CE84" s="895"/>
      <c r="CF84" s="895"/>
      <c r="CG84" s="900"/>
      <c r="CH84" s="897"/>
      <c r="CI84" s="898"/>
      <c r="CJ84" s="898"/>
      <c r="CK84" s="898"/>
      <c r="CL84" s="899"/>
      <c r="CM84" s="897"/>
      <c r="CN84" s="898"/>
      <c r="CO84" s="898"/>
      <c r="CP84" s="898"/>
      <c r="CQ84" s="899"/>
      <c r="CR84" s="897"/>
      <c r="CS84" s="898"/>
      <c r="CT84" s="898"/>
      <c r="CU84" s="898"/>
      <c r="CV84" s="899"/>
      <c r="CW84" s="897"/>
      <c r="CX84" s="898"/>
      <c r="CY84" s="898"/>
      <c r="CZ84" s="898"/>
      <c r="DA84" s="899"/>
      <c r="DB84" s="897"/>
      <c r="DC84" s="898"/>
      <c r="DD84" s="898"/>
      <c r="DE84" s="898"/>
      <c r="DF84" s="899"/>
      <c r="DG84" s="897"/>
      <c r="DH84" s="898"/>
      <c r="DI84" s="898"/>
      <c r="DJ84" s="898"/>
      <c r="DK84" s="899"/>
      <c r="DL84" s="897"/>
      <c r="DM84" s="898"/>
      <c r="DN84" s="898"/>
      <c r="DO84" s="898"/>
      <c r="DP84" s="899"/>
      <c r="DQ84" s="897"/>
      <c r="DR84" s="898"/>
      <c r="DS84" s="898"/>
      <c r="DT84" s="898"/>
      <c r="DU84" s="899"/>
      <c r="DV84" s="894"/>
      <c r="DW84" s="895"/>
      <c r="DX84" s="895"/>
      <c r="DY84" s="895"/>
      <c r="DZ84" s="896"/>
      <c r="EA84" s="212"/>
    </row>
    <row r="85" spans="1:131" ht="26.25" customHeight="1" x14ac:dyDescent="0.2">
      <c r="A85" s="221">
        <v>18</v>
      </c>
      <c r="B85" s="908"/>
      <c r="C85" s="909"/>
      <c r="D85" s="909"/>
      <c r="E85" s="909"/>
      <c r="F85" s="909"/>
      <c r="G85" s="909"/>
      <c r="H85" s="909"/>
      <c r="I85" s="909"/>
      <c r="J85" s="909"/>
      <c r="K85" s="909"/>
      <c r="L85" s="909"/>
      <c r="M85" s="909"/>
      <c r="N85" s="909"/>
      <c r="O85" s="909"/>
      <c r="P85" s="910"/>
      <c r="Q85" s="911"/>
      <c r="R85" s="865"/>
      <c r="S85" s="865"/>
      <c r="T85" s="865"/>
      <c r="U85" s="865"/>
      <c r="V85" s="865"/>
      <c r="W85" s="865"/>
      <c r="X85" s="865"/>
      <c r="Y85" s="865"/>
      <c r="Z85" s="865"/>
      <c r="AA85" s="865"/>
      <c r="AB85" s="865"/>
      <c r="AC85" s="865"/>
      <c r="AD85" s="865"/>
      <c r="AE85" s="865"/>
      <c r="AF85" s="865"/>
      <c r="AG85" s="865"/>
      <c r="AH85" s="865"/>
      <c r="AI85" s="865"/>
      <c r="AJ85" s="865"/>
      <c r="AK85" s="865"/>
      <c r="AL85" s="865"/>
      <c r="AM85" s="865"/>
      <c r="AN85" s="865"/>
      <c r="AO85" s="865"/>
      <c r="AP85" s="865"/>
      <c r="AQ85" s="865"/>
      <c r="AR85" s="865"/>
      <c r="AS85" s="865"/>
      <c r="AT85" s="865"/>
      <c r="AU85" s="865"/>
      <c r="AV85" s="865"/>
      <c r="AW85" s="865"/>
      <c r="AX85" s="865"/>
      <c r="AY85" s="865"/>
      <c r="AZ85" s="867"/>
      <c r="BA85" s="867"/>
      <c r="BB85" s="867"/>
      <c r="BC85" s="867"/>
      <c r="BD85" s="868"/>
      <c r="BE85" s="224"/>
      <c r="BF85" s="224"/>
      <c r="BG85" s="224"/>
      <c r="BH85" s="224"/>
      <c r="BI85" s="224"/>
      <c r="BJ85" s="224"/>
      <c r="BK85" s="224"/>
      <c r="BL85" s="224"/>
      <c r="BM85" s="224"/>
      <c r="BN85" s="224"/>
      <c r="BO85" s="224"/>
      <c r="BP85" s="224"/>
      <c r="BQ85" s="221">
        <v>79</v>
      </c>
      <c r="BR85" s="226"/>
      <c r="BS85" s="894"/>
      <c r="BT85" s="895"/>
      <c r="BU85" s="895"/>
      <c r="BV85" s="895"/>
      <c r="BW85" s="895"/>
      <c r="BX85" s="895"/>
      <c r="BY85" s="895"/>
      <c r="BZ85" s="895"/>
      <c r="CA85" s="895"/>
      <c r="CB85" s="895"/>
      <c r="CC85" s="895"/>
      <c r="CD85" s="895"/>
      <c r="CE85" s="895"/>
      <c r="CF85" s="895"/>
      <c r="CG85" s="900"/>
      <c r="CH85" s="897"/>
      <c r="CI85" s="898"/>
      <c r="CJ85" s="898"/>
      <c r="CK85" s="898"/>
      <c r="CL85" s="899"/>
      <c r="CM85" s="897"/>
      <c r="CN85" s="898"/>
      <c r="CO85" s="898"/>
      <c r="CP85" s="898"/>
      <c r="CQ85" s="899"/>
      <c r="CR85" s="897"/>
      <c r="CS85" s="898"/>
      <c r="CT85" s="898"/>
      <c r="CU85" s="898"/>
      <c r="CV85" s="899"/>
      <c r="CW85" s="897"/>
      <c r="CX85" s="898"/>
      <c r="CY85" s="898"/>
      <c r="CZ85" s="898"/>
      <c r="DA85" s="899"/>
      <c r="DB85" s="897"/>
      <c r="DC85" s="898"/>
      <c r="DD85" s="898"/>
      <c r="DE85" s="898"/>
      <c r="DF85" s="899"/>
      <c r="DG85" s="897"/>
      <c r="DH85" s="898"/>
      <c r="DI85" s="898"/>
      <c r="DJ85" s="898"/>
      <c r="DK85" s="899"/>
      <c r="DL85" s="897"/>
      <c r="DM85" s="898"/>
      <c r="DN85" s="898"/>
      <c r="DO85" s="898"/>
      <c r="DP85" s="899"/>
      <c r="DQ85" s="897"/>
      <c r="DR85" s="898"/>
      <c r="DS85" s="898"/>
      <c r="DT85" s="898"/>
      <c r="DU85" s="899"/>
      <c r="DV85" s="894"/>
      <c r="DW85" s="895"/>
      <c r="DX85" s="895"/>
      <c r="DY85" s="895"/>
      <c r="DZ85" s="896"/>
      <c r="EA85" s="212"/>
    </row>
    <row r="86" spans="1:131" ht="26.25" customHeight="1" x14ac:dyDescent="0.2">
      <c r="A86" s="221">
        <v>19</v>
      </c>
      <c r="B86" s="908"/>
      <c r="C86" s="909"/>
      <c r="D86" s="909"/>
      <c r="E86" s="909"/>
      <c r="F86" s="909"/>
      <c r="G86" s="909"/>
      <c r="H86" s="909"/>
      <c r="I86" s="909"/>
      <c r="J86" s="909"/>
      <c r="K86" s="909"/>
      <c r="L86" s="909"/>
      <c r="M86" s="909"/>
      <c r="N86" s="909"/>
      <c r="O86" s="909"/>
      <c r="P86" s="910"/>
      <c r="Q86" s="911"/>
      <c r="R86" s="865"/>
      <c r="S86" s="865"/>
      <c r="T86" s="865"/>
      <c r="U86" s="865"/>
      <c r="V86" s="865"/>
      <c r="W86" s="865"/>
      <c r="X86" s="865"/>
      <c r="Y86" s="865"/>
      <c r="Z86" s="865"/>
      <c r="AA86" s="865"/>
      <c r="AB86" s="865"/>
      <c r="AC86" s="865"/>
      <c r="AD86" s="865"/>
      <c r="AE86" s="865"/>
      <c r="AF86" s="865"/>
      <c r="AG86" s="865"/>
      <c r="AH86" s="865"/>
      <c r="AI86" s="865"/>
      <c r="AJ86" s="865"/>
      <c r="AK86" s="865"/>
      <c r="AL86" s="865"/>
      <c r="AM86" s="865"/>
      <c r="AN86" s="865"/>
      <c r="AO86" s="865"/>
      <c r="AP86" s="865"/>
      <c r="AQ86" s="865"/>
      <c r="AR86" s="865"/>
      <c r="AS86" s="865"/>
      <c r="AT86" s="865"/>
      <c r="AU86" s="865"/>
      <c r="AV86" s="865"/>
      <c r="AW86" s="865"/>
      <c r="AX86" s="865"/>
      <c r="AY86" s="865"/>
      <c r="AZ86" s="867"/>
      <c r="BA86" s="867"/>
      <c r="BB86" s="867"/>
      <c r="BC86" s="867"/>
      <c r="BD86" s="868"/>
      <c r="BE86" s="224"/>
      <c r="BF86" s="224"/>
      <c r="BG86" s="224"/>
      <c r="BH86" s="224"/>
      <c r="BI86" s="224"/>
      <c r="BJ86" s="224"/>
      <c r="BK86" s="224"/>
      <c r="BL86" s="224"/>
      <c r="BM86" s="224"/>
      <c r="BN86" s="224"/>
      <c r="BO86" s="224"/>
      <c r="BP86" s="224"/>
      <c r="BQ86" s="221">
        <v>80</v>
      </c>
      <c r="BR86" s="226"/>
      <c r="BS86" s="894"/>
      <c r="BT86" s="895"/>
      <c r="BU86" s="895"/>
      <c r="BV86" s="895"/>
      <c r="BW86" s="895"/>
      <c r="BX86" s="895"/>
      <c r="BY86" s="895"/>
      <c r="BZ86" s="895"/>
      <c r="CA86" s="895"/>
      <c r="CB86" s="895"/>
      <c r="CC86" s="895"/>
      <c r="CD86" s="895"/>
      <c r="CE86" s="895"/>
      <c r="CF86" s="895"/>
      <c r="CG86" s="900"/>
      <c r="CH86" s="897"/>
      <c r="CI86" s="898"/>
      <c r="CJ86" s="898"/>
      <c r="CK86" s="898"/>
      <c r="CL86" s="899"/>
      <c r="CM86" s="897"/>
      <c r="CN86" s="898"/>
      <c r="CO86" s="898"/>
      <c r="CP86" s="898"/>
      <c r="CQ86" s="899"/>
      <c r="CR86" s="897"/>
      <c r="CS86" s="898"/>
      <c r="CT86" s="898"/>
      <c r="CU86" s="898"/>
      <c r="CV86" s="899"/>
      <c r="CW86" s="897"/>
      <c r="CX86" s="898"/>
      <c r="CY86" s="898"/>
      <c r="CZ86" s="898"/>
      <c r="DA86" s="899"/>
      <c r="DB86" s="897"/>
      <c r="DC86" s="898"/>
      <c r="DD86" s="898"/>
      <c r="DE86" s="898"/>
      <c r="DF86" s="899"/>
      <c r="DG86" s="897"/>
      <c r="DH86" s="898"/>
      <c r="DI86" s="898"/>
      <c r="DJ86" s="898"/>
      <c r="DK86" s="899"/>
      <c r="DL86" s="897"/>
      <c r="DM86" s="898"/>
      <c r="DN86" s="898"/>
      <c r="DO86" s="898"/>
      <c r="DP86" s="899"/>
      <c r="DQ86" s="897"/>
      <c r="DR86" s="898"/>
      <c r="DS86" s="898"/>
      <c r="DT86" s="898"/>
      <c r="DU86" s="899"/>
      <c r="DV86" s="894"/>
      <c r="DW86" s="895"/>
      <c r="DX86" s="895"/>
      <c r="DY86" s="895"/>
      <c r="DZ86" s="896"/>
      <c r="EA86" s="212"/>
    </row>
    <row r="87" spans="1:131" ht="26.25" customHeight="1" x14ac:dyDescent="0.2">
      <c r="A87" s="227">
        <v>20</v>
      </c>
      <c r="B87" s="915"/>
      <c r="C87" s="916"/>
      <c r="D87" s="916"/>
      <c r="E87" s="916"/>
      <c r="F87" s="916"/>
      <c r="G87" s="916"/>
      <c r="H87" s="916"/>
      <c r="I87" s="916"/>
      <c r="J87" s="916"/>
      <c r="K87" s="916"/>
      <c r="L87" s="916"/>
      <c r="M87" s="916"/>
      <c r="N87" s="916"/>
      <c r="O87" s="916"/>
      <c r="P87" s="917"/>
      <c r="Q87" s="918"/>
      <c r="R87" s="919"/>
      <c r="S87" s="919"/>
      <c r="T87" s="919"/>
      <c r="U87" s="919"/>
      <c r="V87" s="919"/>
      <c r="W87" s="919"/>
      <c r="X87" s="919"/>
      <c r="Y87" s="919"/>
      <c r="Z87" s="919"/>
      <c r="AA87" s="919"/>
      <c r="AB87" s="919"/>
      <c r="AC87" s="919"/>
      <c r="AD87" s="919"/>
      <c r="AE87" s="919"/>
      <c r="AF87" s="919"/>
      <c r="AG87" s="919"/>
      <c r="AH87" s="919"/>
      <c r="AI87" s="919"/>
      <c r="AJ87" s="919"/>
      <c r="AK87" s="919"/>
      <c r="AL87" s="919"/>
      <c r="AM87" s="919"/>
      <c r="AN87" s="919"/>
      <c r="AO87" s="919"/>
      <c r="AP87" s="919"/>
      <c r="AQ87" s="919"/>
      <c r="AR87" s="919"/>
      <c r="AS87" s="919"/>
      <c r="AT87" s="919"/>
      <c r="AU87" s="919"/>
      <c r="AV87" s="919"/>
      <c r="AW87" s="919"/>
      <c r="AX87" s="919"/>
      <c r="AY87" s="919"/>
      <c r="AZ87" s="920"/>
      <c r="BA87" s="920"/>
      <c r="BB87" s="920"/>
      <c r="BC87" s="920"/>
      <c r="BD87" s="921"/>
      <c r="BE87" s="224"/>
      <c r="BF87" s="224"/>
      <c r="BG87" s="224"/>
      <c r="BH87" s="224"/>
      <c r="BI87" s="224"/>
      <c r="BJ87" s="224"/>
      <c r="BK87" s="224"/>
      <c r="BL87" s="224"/>
      <c r="BM87" s="224"/>
      <c r="BN87" s="224"/>
      <c r="BO87" s="224"/>
      <c r="BP87" s="224"/>
      <c r="BQ87" s="221">
        <v>81</v>
      </c>
      <c r="BR87" s="226"/>
      <c r="BS87" s="894"/>
      <c r="BT87" s="895"/>
      <c r="BU87" s="895"/>
      <c r="BV87" s="895"/>
      <c r="BW87" s="895"/>
      <c r="BX87" s="895"/>
      <c r="BY87" s="895"/>
      <c r="BZ87" s="895"/>
      <c r="CA87" s="895"/>
      <c r="CB87" s="895"/>
      <c r="CC87" s="895"/>
      <c r="CD87" s="895"/>
      <c r="CE87" s="895"/>
      <c r="CF87" s="895"/>
      <c r="CG87" s="900"/>
      <c r="CH87" s="897"/>
      <c r="CI87" s="898"/>
      <c r="CJ87" s="898"/>
      <c r="CK87" s="898"/>
      <c r="CL87" s="899"/>
      <c r="CM87" s="897"/>
      <c r="CN87" s="898"/>
      <c r="CO87" s="898"/>
      <c r="CP87" s="898"/>
      <c r="CQ87" s="899"/>
      <c r="CR87" s="897"/>
      <c r="CS87" s="898"/>
      <c r="CT87" s="898"/>
      <c r="CU87" s="898"/>
      <c r="CV87" s="899"/>
      <c r="CW87" s="897"/>
      <c r="CX87" s="898"/>
      <c r="CY87" s="898"/>
      <c r="CZ87" s="898"/>
      <c r="DA87" s="899"/>
      <c r="DB87" s="897"/>
      <c r="DC87" s="898"/>
      <c r="DD87" s="898"/>
      <c r="DE87" s="898"/>
      <c r="DF87" s="899"/>
      <c r="DG87" s="897"/>
      <c r="DH87" s="898"/>
      <c r="DI87" s="898"/>
      <c r="DJ87" s="898"/>
      <c r="DK87" s="899"/>
      <c r="DL87" s="897"/>
      <c r="DM87" s="898"/>
      <c r="DN87" s="898"/>
      <c r="DO87" s="898"/>
      <c r="DP87" s="899"/>
      <c r="DQ87" s="897"/>
      <c r="DR87" s="898"/>
      <c r="DS87" s="898"/>
      <c r="DT87" s="898"/>
      <c r="DU87" s="899"/>
      <c r="DV87" s="894"/>
      <c r="DW87" s="895"/>
      <c r="DX87" s="895"/>
      <c r="DY87" s="895"/>
      <c r="DZ87" s="896"/>
      <c r="EA87" s="212"/>
    </row>
    <row r="88" spans="1:131" ht="26.25" customHeight="1" thickBot="1" x14ac:dyDescent="0.25">
      <c r="A88" s="223" t="s">
        <v>375</v>
      </c>
      <c r="B88" s="824" t="s">
        <v>400</v>
      </c>
      <c r="C88" s="825"/>
      <c r="D88" s="825"/>
      <c r="E88" s="825"/>
      <c r="F88" s="825"/>
      <c r="G88" s="825"/>
      <c r="H88" s="825"/>
      <c r="I88" s="825"/>
      <c r="J88" s="825"/>
      <c r="K88" s="825"/>
      <c r="L88" s="825"/>
      <c r="M88" s="825"/>
      <c r="N88" s="825"/>
      <c r="O88" s="825"/>
      <c r="P88" s="826"/>
      <c r="Q88" s="875"/>
      <c r="R88" s="876"/>
      <c r="S88" s="876"/>
      <c r="T88" s="876"/>
      <c r="U88" s="876"/>
      <c r="V88" s="876"/>
      <c r="W88" s="876"/>
      <c r="X88" s="876"/>
      <c r="Y88" s="876"/>
      <c r="Z88" s="876"/>
      <c r="AA88" s="876"/>
      <c r="AB88" s="876"/>
      <c r="AC88" s="876"/>
      <c r="AD88" s="876"/>
      <c r="AE88" s="876"/>
      <c r="AF88" s="879"/>
      <c r="AG88" s="879"/>
      <c r="AH88" s="879"/>
      <c r="AI88" s="879"/>
      <c r="AJ88" s="879"/>
      <c r="AK88" s="876"/>
      <c r="AL88" s="876"/>
      <c r="AM88" s="876"/>
      <c r="AN88" s="876"/>
      <c r="AO88" s="876"/>
      <c r="AP88" s="879"/>
      <c r="AQ88" s="879"/>
      <c r="AR88" s="879"/>
      <c r="AS88" s="879"/>
      <c r="AT88" s="879"/>
      <c r="AU88" s="879"/>
      <c r="AV88" s="879"/>
      <c r="AW88" s="879"/>
      <c r="AX88" s="879"/>
      <c r="AY88" s="879"/>
      <c r="AZ88" s="884"/>
      <c r="BA88" s="884"/>
      <c r="BB88" s="884"/>
      <c r="BC88" s="884"/>
      <c r="BD88" s="885"/>
      <c r="BE88" s="224"/>
      <c r="BF88" s="224"/>
      <c r="BG88" s="224"/>
      <c r="BH88" s="224"/>
      <c r="BI88" s="224"/>
      <c r="BJ88" s="224"/>
      <c r="BK88" s="224"/>
      <c r="BL88" s="224"/>
      <c r="BM88" s="224"/>
      <c r="BN88" s="224"/>
      <c r="BO88" s="224"/>
      <c r="BP88" s="224"/>
      <c r="BQ88" s="221">
        <v>82</v>
      </c>
      <c r="BR88" s="226"/>
      <c r="BS88" s="894"/>
      <c r="BT88" s="895"/>
      <c r="BU88" s="895"/>
      <c r="BV88" s="895"/>
      <c r="BW88" s="895"/>
      <c r="BX88" s="895"/>
      <c r="BY88" s="895"/>
      <c r="BZ88" s="895"/>
      <c r="CA88" s="895"/>
      <c r="CB88" s="895"/>
      <c r="CC88" s="895"/>
      <c r="CD88" s="895"/>
      <c r="CE88" s="895"/>
      <c r="CF88" s="895"/>
      <c r="CG88" s="900"/>
      <c r="CH88" s="897"/>
      <c r="CI88" s="898"/>
      <c r="CJ88" s="898"/>
      <c r="CK88" s="898"/>
      <c r="CL88" s="899"/>
      <c r="CM88" s="897"/>
      <c r="CN88" s="898"/>
      <c r="CO88" s="898"/>
      <c r="CP88" s="898"/>
      <c r="CQ88" s="899"/>
      <c r="CR88" s="897"/>
      <c r="CS88" s="898"/>
      <c r="CT88" s="898"/>
      <c r="CU88" s="898"/>
      <c r="CV88" s="899"/>
      <c r="CW88" s="897"/>
      <c r="CX88" s="898"/>
      <c r="CY88" s="898"/>
      <c r="CZ88" s="898"/>
      <c r="DA88" s="899"/>
      <c r="DB88" s="897"/>
      <c r="DC88" s="898"/>
      <c r="DD88" s="898"/>
      <c r="DE88" s="898"/>
      <c r="DF88" s="899"/>
      <c r="DG88" s="897"/>
      <c r="DH88" s="898"/>
      <c r="DI88" s="898"/>
      <c r="DJ88" s="898"/>
      <c r="DK88" s="899"/>
      <c r="DL88" s="897"/>
      <c r="DM88" s="898"/>
      <c r="DN88" s="898"/>
      <c r="DO88" s="898"/>
      <c r="DP88" s="899"/>
      <c r="DQ88" s="897"/>
      <c r="DR88" s="898"/>
      <c r="DS88" s="898"/>
      <c r="DT88" s="898"/>
      <c r="DU88" s="899"/>
      <c r="DV88" s="894"/>
      <c r="DW88" s="895"/>
      <c r="DX88" s="895"/>
      <c r="DY88" s="895"/>
      <c r="DZ88" s="896"/>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94"/>
      <c r="BT89" s="895"/>
      <c r="BU89" s="895"/>
      <c r="BV89" s="895"/>
      <c r="BW89" s="895"/>
      <c r="BX89" s="895"/>
      <c r="BY89" s="895"/>
      <c r="BZ89" s="895"/>
      <c r="CA89" s="895"/>
      <c r="CB89" s="895"/>
      <c r="CC89" s="895"/>
      <c r="CD89" s="895"/>
      <c r="CE89" s="895"/>
      <c r="CF89" s="895"/>
      <c r="CG89" s="900"/>
      <c r="CH89" s="897"/>
      <c r="CI89" s="898"/>
      <c r="CJ89" s="898"/>
      <c r="CK89" s="898"/>
      <c r="CL89" s="899"/>
      <c r="CM89" s="897"/>
      <c r="CN89" s="898"/>
      <c r="CO89" s="898"/>
      <c r="CP89" s="898"/>
      <c r="CQ89" s="899"/>
      <c r="CR89" s="897"/>
      <c r="CS89" s="898"/>
      <c r="CT89" s="898"/>
      <c r="CU89" s="898"/>
      <c r="CV89" s="899"/>
      <c r="CW89" s="897"/>
      <c r="CX89" s="898"/>
      <c r="CY89" s="898"/>
      <c r="CZ89" s="898"/>
      <c r="DA89" s="899"/>
      <c r="DB89" s="897"/>
      <c r="DC89" s="898"/>
      <c r="DD89" s="898"/>
      <c r="DE89" s="898"/>
      <c r="DF89" s="899"/>
      <c r="DG89" s="897"/>
      <c r="DH89" s="898"/>
      <c r="DI89" s="898"/>
      <c r="DJ89" s="898"/>
      <c r="DK89" s="899"/>
      <c r="DL89" s="897"/>
      <c r="DM89" s="898"/>
      <c r="DN89" s="898"/>
      <c r="DO89" s="898"/>
      <c r="DP89" s="899"/>
      <c r="DQ89" s="897"/>
      <c r="DR89" s="898"/>
      <c r="DS89" s="898"/>
      <c r="DT89" s="898"/>
      <c r="DU89" s="899"/>
      <c r="DV89" s="894"/>
      <c r="DW89" s="895"/>
      <c r="DX89" s="895"/>
      <c r="DY89" s="895"/>
      <c r="DZ89" s="896"/>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94"/>
      <c r="BT90" s="895"/>
      <c r="BU90" s="895"/>
      <c r="BV90" s="895"/>
      <c r="BW90" s="895"/>
      <c r="BX90" s="895"/>
      <c r="BY90" s="895"/>
      <c r="BZ90" s="895"/>
      <c r="CA90" s="895"/>
      <c r="CB90" s="895"/>
      <c r="CC90" s="895"/>
      <c r="CD90" s="895"/>
      <c r="CE90" s="895"/>
      <c r="CF90" s="895"/>
      <c r="CG90" s="900"/>
      <c r="CH90" s="897"/>
      <c r="CI90" s="898"/>
      <c r="CJ90" s="898"/>
      <c r="CK90" s="898"/>
      <c r="CL90" s="899"/>
      <c r="CM90" s="897"/>
      <c r="CN90" s="898"/>
      <c r="CO90" s="898"/>
      <c r="CP90" s="898"/>
      <c r="CQ90" s="899"/>
      <c r="CR90" s="897"/>
      <c r="CS90" s="898"/>
      <c r="CT90" s="898"/>
      <c r="CU90" s="898"/>
      <c r="CV90" s="899"/>
      <c r="CW90" s="897"/>
      <c r="CX90" s="898"/>
      <c r="CY90" s="898"/>
      <c r="CZ90" s="898"/>
      <c r="DA90" s="899"/>
      <c r="DB90" s="897"/>
      <c r="DC90" s="898"/>
      <c r="DD90" s="898"/>
      <c r="DE90" s="898"/>
      <c r="DF90" s="899"/>
      <c r="DG90" s="897"/>
      <c r="DH90" s="898"/>
      <c r="DI90" s="898"/>
      <c r="DJ90" s="898"/>
      <c r="DK90" s="899"/>
      <c r="DL90" s="897"/>
      <c r="DM90" s="898"/>
      <c r="DN90" s="898"/>
      <c r="DO90" s="898"/>
      <c r="DP90" s="899"/>
      <c r="DQ90" s="897"/>
      <c r="DR90" s="898"/>
      <c r="DS90" s="898"/>
      <c r="DT90" s="898"/>
      <c r="DU90" s="899"/>
      <c r="DV90" s="894"/>
      <c r="DW90" s="895"/>
      <c r="DX90" s="895"/>
      <c r="DY90" s="895"/>
      <c r="DZ90" s="896"/>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94"/>
      <c r="BT91" s="895"/>
      <c r="BU91" s="895"/>
      <c r="BV91" s="895"/>
      <c r="BW91" s="895"/>
      <c r="BX91" s="895"/>
      <c r="BY91" s="895"/>
      <c r="BZ91" s="895"/>
      <c r="CA91" s="895"/>
      <c r="CB91" s="895"/>
      <c r="CC91" s="895"/>
      <c r="CD91" s="895"/>
      <c r="CE91" s="895"/>
      <c r="CF91" s="895"/>
      <c r="CG91" s="900"/>
      <c r="CH91" s="897"/>
      <c r="CI91" s="898"/>
      <c r="CJ91" s="898"/>
      <c r="CK91" s="898"/>
      <c r="CL91" s="899"/>
      <c r="CM91" s="897"/>
      <c r="CN91" s="898"/>
      <c r="CO91" s="898"/>
      <c r="CP91" s="898"/>
      <c r="CQ91" s="899"/>
      <c r="CR91" s="897"/>
      <c r="CS91" s="898"/>
      <c r="CT91" s="898"/>
      <c r="CU91" s="898"/>
      <c r="CV91" s="899"/>
      <c r="CW91" s="897"/>
      <c r="CX91" s="898"/>
      <c r="CY91" s="898"/>
      <c r="CZ91" s="898"/>
      <c r="DA91" s="899"/>
      <c r="DB91" s="897"/>
      <c r="DC91" s="898"/>
      <c r="DD91" s="898"/>
      <c r="DE91" s="898"/>
      <c r="DF91" s="899"/>
      <c r="DG91" s="897"/>
      <c r="DH91" s="898"/>
      <c r="DI91" s="898"/>
      <c r="DJ91" s="898"/>
      <c r="DK91" s="899"/>
      <c r="DL91" s="897"/>
      <c r="DM91" s="898"/>
      <c r="DN91" s="898"/>
      <c r="DO91" s="898"/>
      <c r="DP91" s="899"/>
      <c r="DQ91" s="897"/>
      <c r="DR91" s="898"/>
      <c r="DS91" s="898"/>
      <c r="DT91" s="898"/>
      <c r="DU91" s="899"/>
      <c r="DV91" s="894"/>
      <c r="DW91" s="895"/>
      <c r="DX91" s="895"/>
      <c r="DY91" s="895"/>
      <c r="DZ91" s="896"/>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94"/>
      <c r="BT92" s="895"/>
      <c r="BU92" s="895"/>
      <c r="BV92" s="895"/>
      <c r="BW92" s="895"/>
      <c r="BX92" s="895"/>
      <c r="BY92" s="895"/>
      <c r="BZ92" s="895"/>
      <c r="CA92" s="895"/>
      <c r="CB92" s="895"/>
      <c r="CC92" s="895"/>
      <c r="CD92" s="895"/>
      <c r="CE92" s="895"/>
      <c r="CF92" s="895"/>
      <c r="CG92" s="900"/>
      <c r="CH92" s="897"/>
      <c r="CI92" s="898"/>
      <c r="CJ92" s="898"/>
      <c r="CK92" s="898"/>
      <c r="CL92" s="899"/>
      <c r="CM92" s="897"/>
      <c r="CN92" s="898"/>
      <c r="CO92" s="898"/>
      <c r="CP92" s="898"/>
      <c r="CQ92" s="899"/>
      <c r="CR92" s="897"/>
      <c r="CS92" s="898"/>
      <c r="CT92" s="898"/>
      <c r="CU92" s="898"/>
      <c r="CV92" s="899"/>
      <c r="CW92" s="897"/>
      <c r="CX92" s="898"/>
      <c r="CY92" s="898"/>
      <c r="CZ92" s="898"/>
      <c r="DA92" s="899"/>
      <c r="DB92" s="897"/>
      <c r="DC92" s="898"/>
      <c r="DD92" s="898"/>
      <c r="DE92" s="898"/>
      <c r="DF92" s="899"/>
      <c r="DG92" s="897"/>
      <c r="DH92" s="898"/>
      <c r="DI92" s="898"/>
      <c r="DJ92" s="898"/>
      <c r="DK92" s="899"/>
      <c r="DL92" s="897"/>
      <c r="DM92" s="898"/>
      <c r="DN92" s="898"/>
      <c r="DO92" s="898"/>
      <c r="DP92" s="899"/>
      <c r="DQ92" s="897"/>
      <c r="DR92" s="898"/>
      <c r="DS92" s="898"/>
      <c r="DT92" s="898"/>
      <c r="DU92" s="899"/>
      <c r="DV92" s="894"/>
      <c r="DW92" s="895"/>
      <c r="DX92" s="895"/>
      <c r="DY92" s="895"/>
      <c r="DZ92" s="896"/>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94"/>
      <c r="BT93" s="895"/>
      <c r="BU93" s="895"/>
      <c r="BV93" s="895"/>
      <c r="BW93" s="895"/>
      <c r="BX93" s="895"/>
      <c r="BY93" s="895"/>
      <c r="BZ93" s="895"/>
      <c r="CA93" s="895"/>
      <c r="CB93" s="895"/>
      <c r="CC93" s="895"/>
      <c r="CD93" s="895"/>
      <c r="CE93" s="895"/>
      <c r="CF93" s="895"/>
      <c r="CG93" s="900"/>
      <c r="CH93" s="897"/>
      <c r="CI93" s="898"/>
      <c r="CJ93" s="898"/>
      <c r="CK93" s="898"/>
      <c r="CL93" s="899"/>
      <c r="CM93" s="897"/>
      <c r="CN93" s="898"/>
      <c r="CO93" s="898"/>
      <c r="CP93" s="898"/>
      <c r="CQ93" s="899"/>
      <c r="CR93" s="897"/>
      <c r="CS93" s="898"/>
      <c r="CT93" s="898"/>
      <c r="CU93" s="898"/>
      <c r="CV93" s="899"/>
      <c r="CW93" s="897"/>
      <c r="CX93" s="898"/>
      <c r="CY93" s="898"/>
      <c r="CZ93" s="898"/>
      <c r="DA93" s="899"/>
      <c r="DB93" s="897"/>
      <c r="DC93" s="898"/>
      <c r="DD93" s="898"/>
      <c r="DE93" s="898"/>
      <c r="DF93" s="899"/>
      <c r="DG93" s="897"/>
      <c r="DH93" s="898"/>
      <c r="DI93" s="898"/>
      <c r="DJ93" s="898"/>
      <c r="DK93" s="899"/>
      <c r="DL93" s="897"/>
      <c r="DM93" s="898"/>
      <c r="DN93" s="898"/>
      <c r="DO93" s="898"/>
      <c r="DP93" s="899"/>
      <c r="DQ93" s="897"/>
      <c r="DR93" s="898"/>
      <c r="DS93" s="898"/>
      <c r="DT93" s="898"/>
      <c r="DU93" s="899"/>
      <c r="DV93" s="894"/>
      <c r="DW93" s="895"/>
      <c r="DX93" s="895"/>
      <c r="DY93" s="895"/>
      <c r="DZ93" s="896"/>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94"/>
      <c r="BT94" s="895"/>
      <c r="BU94" s="895"/>
      <c r="BV94" s="895"/>
      <c r="BW94" s="895"/>
      <c r="BX94" s="895"/>
      <c r="BY94" s="895"/>
      <c r="BZ94" s="895"/>
      <c r="CA94" s="895"/>
      <c r="CB94" s="895"/>
      <c r="CC94" s="895"/>
      <c r="CD94" s="895"/>
      <c r="CE94" s="895"/>
      <c r="CF94" s="895"/>
      <c r="CG94" s="900"/>
      <c r="CH94" s="897"/>
      <c r="CI94" s="898"/>
      <c r="CJ94" s="898"/>
      <c r="CK94" s="898"/>
      <c r="CL94" s="899"/>
      <c r="CM94" s="897"/>
      <c r="CN94" s="898"/>
      <c r="CO94" s="898"/>
      <c r="CP94" s="898"/>
      <c r="CQ94" s="899"/>
      <c r="CR94" s="897"/>
      <c r="CS94" s="898"/>
      <c r="CT94" s="898"/>
      <c r="CU94" s="898"/>
      <c r="CV94" s="899"/>
      <c r="CW94" s="897"/>
      <c r="CX94" s="898"/>
      <c r="CY94" s="898"/>
      <c r="CZ94" s="898"/>
      <c r="DA94" s="899"/>
      <c r="DB94" s="897"/>
      <c r="DC94" s="898"/>
      <c r="DD94" s="898"/>
      <c r="DE94" s="898"/>
      <c r="DF94" s="899"/>
      <c r="DG94" s="897"/>
      <c r="DH94" s="898"/>
      <c r="DI94" s="898"/>
      <c r="DJ94" s="898"/>
      <c r="DK94" s="899"/>
      <c r="DL94" s="897"/>
      <c r="DM94" s="898"/>
      <c r="DN94" s="898"/>
      <c r="DO94" s="898"/>
      <c r="DP94" s="899"/>
      <c r="DQ94" s="897"/>
      <c r="DR94" s="898"/>
      <c r="DS94" s="898"/>
      <c r="DT94" s="898"/>
      <c r="DU94" s="899"/>
      <c r="DV94" s="894"/>
      <c r="DW94" s="895"/>
      <c r="DX94" s="895"/>
      <c r="DY94" s="895"/>
      <c r="DZ94" s="896"/>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94"/>
      <c r="BT95" s="895"/>
      <c r="BU95" s="895"/>
      <c r="BV95" s="895"/>
      <c r="BW95" s="895"/>
      <c r="BX95" s="895"/>
      <c r="BY95" s="895"/>
      <c r="BZ95" s="895"/>
      <c r="CA95" s="895"/>
      <c r="CB95" s="895"/>
      <c r="CC95" s="895"/>
      <c r="CD95" s="895"/>
      <c r="CE95" s="895"/>
      <c r="CF95" s="895"/>
      <c r="CG95" s="900"/>
      <c r="CH95" s="897"/>
      <c r="CI95" s="898"/>
      <c r="CJ95" s="898"/>
      <c r="CK95" s="898"/>
      <c r="CL95" s="899"/>
      <c r="CM95" s="897"/>
      <c r="CN95" s="898"/>
      <c r="CO95" s="898"/>
      <c r="CP95" s="898"/>
      <c r="CQ95" s="899"/>
      <c r="CR95" s="897"/>
      <c r="CS95" s="898"/>
      <c r="CT95" s="898"/>
      <c r="CU95" s="898"/>
      <c r="CV95" s="899"/>
      <c r="CW95" s="897"/>
      <c r="CX95" s="898"/>
      <c r="CY95" s="898"/>
      <c r="CZ95" s="898"/>
      <c r="DA95" s="899"/>
      <c r="DB95" s="897"/>
      <c r="DC95" s="898"/>
      <c r="DD95" s="898"/>
      <c r="DE95" s="898"/>
      <c r="DF95" s="899"/>
      <c r="DG95" s="897"/>
      <c r="DH95" s="898"/>
      <c r="DI95" s="898"/>
      <c r="DJ95" s="898"/>
      <c r="DK95" s="899"/>
      <c r="DL95" s="897"/>
      <c r="DM95" s="898"/>
      <c r="DN95" s="898"/>
      <c r="DO95" s="898"/>
      <c r="DP95" s="899"/>
      <c r="DQ95" s="897"/>
      <c r="DR95" s="898"/>
      <c r="DS95" s="898"/>
      <c r="DT95" s="898"/>
      <c r="DU95" s="899"/>
      <c r="DV95" s="894"/>
      <c r="DW95" s="895"/>
      <c r="DX95" s="895"/>
      <c r="DY95" s="895"/>
      <c r="DZ95" s="896"/>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94"/>
      <c r="BT96" s="895"/>
      <c r="BU96" s="895"/>
      <c r="BV96" s="895"/>
      <c r="BW96" s="895"/>
      <c r="BX96" s="895"/>
      <c r="BY96" s="895"/>
      <c r="BZ96" s="895"/>
      <c r="CA96" s="895"/>
      <c r="CB96" s="895"/>
      <c r="CC96" s="895"/>
      <c r="CD96" s="895"/>
      <c r="CE96" s="895"/>
      <c r="CF96" s="895"/>
      <c r="CG96" s="900"/>
      <c r="CH96" s="897"/>
      <c r="CI96" s="898"/>
      <c r="CJ96" s="898"/>
      <c r="CK96" s="898"/>
      <c r="CL96" s="899"/>
      <c r="CM96" s="897"/>
      <c r="CN96" s="898"/>
      <c r="CO96" s="898"/>
      <c r="CP96" s="898"/>
      <c r="CQ96" s="899"/>
      <c r="CR96" s="897"/>
      <c r="CS96" s="898"/>
      <c r="CT96" s="898"/>
      <c r="CU96" s="898"/>
      <c r="CV96" s="899"/>
      <c r="CW96" s="897"/>
      <c r="CX96" s="898"/>
      <c r="CY96" s="898"/>
      <c r="CZ96" s="898"/>
      <c r="DA96" s="899"/>
      <c r="DB96" s="897"/>
      <c r="DC96" s="898"/>
      <c r="DD96" s="898"/>
      <c r="DE96" s="898"/>
      <c r="DF96" s="899"/>
      <c r="DG96" s="897"/>
      <c r="DH96" s="898"/>
      <c r="DI96" s="898"/>
      <c r="DJ96" s="898"/>
      <c r="DK96" s="899"/>
      <c r="DL96" s="897"/>
      <c r="DM96" s="898"/>
      <c r="DN96" s="898"/>
      <c r="DO96" s="898"/>
      <c r="DP96" s="899"/>
      <c r="DQ96" s="897"/>
      <c r="DR96" s="898"/>
      <c r="DS96" s="898"/>
      <c r="DT96" s="898"/>
      <c r="DU96" s="899"/>
      <c r="DV96" s="894"/>
      <c r="DW96" s="895"/>
      <c r="DX96" s="895"/>
      <c r="DY96" s="895"/>
      <c r="DZ96" s="896"/>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94"/>
      <c r="BT97" s="895"/>
      <c r="BU97" s="895"/>
      <c r="BV97" s="895"/>
      <c r="BW97" s="895"/>
      <c r="BX97" s="895"/>
      <c r="BY97" s="895"/>
      <c r="BZ97" s="895"/>
      <c r="CA97" s="895"/>
      <c r="CB97" s="895"/>
      <c r="CC97" s="895"/>
      <c r="CD97" s="895"/>
      <c r="CE97" s="895"/>
      <c r="CF97" s="895"/>
      <c r="CG97" s="900"/>
      <c r="CH97" s="897"/>
      <c r="CI97" s="898"/>
      <c r="CJ97" s="898"/>
      <c r="CK97" s="898"/>
      <c r="CL97" s="899"/>
      <c r="CM97" s="897"/>
      <c r="CN97" s="898"/>
      <c r="CO97" s="898"/>
      <c r="CP97" s="898"/>
      <c r="CQ97" s="899"/>
      <c r="CR97" s="897"/>
      <c r="CS97" s="898"/>
      <c r="CT97" s="898"/>
      <c r="CU97" s="898"/>
      <c r="CV97" s="899"/>
      <c r="CW97" s="897"/>
      <c r="CX97" s="898"/>
      <c r="CY97" s="898"/>
      <c r="CZ97" s="898"/>
      <c r="DA97" s="899"/>
      <c r="DB97" s="897"/>
      <c r="DC97" s="898"/>
      <c r="DD97" s="898"/>
      <c r="DE97" s="898"/>
      <c r="DF97" s="899"/>
      <c r="DG97" s="897"/>
      <c r="DH97" s="898"/>
      <c r="DI97" s="898"/>
      <c r="DJ97" s="898"/>
      <c r="DK97" s="899"/>
      <c r="DL97" s="897"/>
      <c r="DM97" s="898"/>
      <c r="DN97" s="898"/>
      <c r="DO97" s="898"/>
      <c r="DP97" s="899"/>
      <c r="DQ97" s="897"/>
      <c r="DR97" s="898"/>
      <c r="DS97" s="898"/>
      <c r="DT97" s="898"/>
      <c r="DU97" s="899"/>
      <c r="DV97" s="894"/>
      <c r="DW97" s="895"/>
      <c r="DX97" s="895"/>
      <c r="DY97" s="895"/>
      <c r="DZ97" s="896"/>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94"/>
      <c r="BT98" s="895"/>
      <c r="BU98" s="895"/>
      <c r="BV98" s="895"/>
      <c r="BW98" s="895"/>
      <c r="BX98" s="895"/>
      <c r="BY98" s="895"/>
      <c r="BZ98" s="895"/>
      <c r="CA98" s="895"/>
      <c r="CB98" s="895"/>
      <c r="CC98" s="895"/>
      <c r="CD98" s="895"/>
      <c r="CE98" s="895"/>
      <c r="CF98" s="895"/>
      <c r="CG98" s="900"/>
      <c r="CH98" s="897"/>
      <c r="CI98" s="898"/>
      <c r="CJ98" s="898"/>
      <c r="CK98" s="898"/>
      <c r="CL98" s="899"/>
      <c r="CM98" s="897"/>
      <c r="CN98" s="898"/>
      <c r="CO98" s="898"/>
      <c r="CP98" s="898"/>
      <c r="CQ98" s="899"/>
      <c r="CR98" s="897"/>
      <c r="CS98" s="898"/>
      <c r="CT98" s="898"/>
      <c r="CU98" s="898"/>
      <c r="CV98" s="899"/>
      <c r="CW98" s="897"/>
      <c r="CX98" s="898"/>
      <c r="CY98" s="898"/>
      <c r="CZ98" s="898"/>
      <c r="DA98" s="899"/>
      <c r="DB98" s="897"/>
      <c r="DC98" s="898"/>
      <c r="DD98" s="898"/>
      <c r="DE98" s="898"/>
      <c r="DF98" s="899"/>
      <c r="DG98" s="897"/>
      <c r="DH98" s="898"/>
      <c r="DI98" s="898"/>
      <c r="DJ98" s="898"/>
      <c r="DK98" s="899"/>
      <c r="DL98" s="897"/>
      <c r="DM98" s="898"/>
      <c r="DN98" s="898"/>
      <c r="DO98" s="898"/>
      <c r="DP98" s="899"/>
      <c r="DQ98" s="897"/>
      <c r="DR98" s="898"/>
      <c r="DS98" s="898"/>
      <c r="DT98" s="898"/>
      <c r="DU98" s="899"/>
      <c r="DV98" s="894"/>
      <c r="DW98" s="895"/>
      <c r="DX98" s="895"/>
      <c r="DY98" s="895"/>
      <c r="DZ98" s="896"/>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94"/>
      <c r="BT99" s="895"/>
      <c r="BU99" s="895"/>
      <c r="BV99" s="895"/>
      <c r="BW99" s="895"/>
      <c r="BX99" s="895"/>
      <c r="BY99" s="895"/>
      <c r="BZ99" s="895"/>
      <c r="CA99" s="895"/>
      <c r="CB99" s="895"/>
      <c r="CC99" s="895"/>
      <c r="CD99" s="895"/>
      <c r="CE99" s="895"/>
      <c r="CF99" s="895"/>
      <c r="CG99" s="900"/>
      <c r="CH99" s="897"/>
      <c r="CI99" s="898"/>
      <c r="CJ99" s="898"/>
      <c r="CK99" s="898"/>
      <c r="CL99" s="899"/>
      <c r="CM99" s="897"/>
      <c r="CN99" s="898"/>
      <c r="CO99" s="898"/>
      <c r="CP99" s="898"/>
      <c r="CQ99" s="899"/>
      <c r="CR99" s="897"/>
      <c r="CS99" s="898"/>
      <c r="CT99" s="898"/>
      <c r="CU99" s="898"/>
      <c r="CV99" s="899"/>
      <c r="CW99" s="897"/>
      <c r="CX99" s="898"/>
      <c r="CY99" s="898"/>
      <c r="CZ99" s="898"/>
      <c r="DA99" s="899"/>
      <c r="DB99" s="897"/>
      <c r="DC99" s="898"/>
      <c r="DD99" s="898"/>
      <c r="DE99" s="898"/>
      <c r="DF99" s="899"/>
      <c r="DG99" s="897"/>
      <c r="DH99" s="898"/>
      <c r="DI99" s="898"/>
      <c r="DJ99" s="898"/>
      <c r="DK99" s="899"/>
      <c r="DL99" s="897"/>
      <c r="DM99" s="898"/>
      <c r="DN99" s="898"/>
      <c r="DO99" s="898"/>
      <c r="DP99" s="899"/>
      <c r="DQ99" s="897"/>
      <c r="DR99" s="898"/>
      <c r="DS99" s="898"/>
      <c r="DT99" s="898"/>
      <c r="DU99" s="899"/>
      <c r="DV99" s="894"/>
      <c r="DW99" s="895"/>
      <c r="DX99" s="895"/>
      <c r="DY99" s="895"/>
      <c r="DZ99" s="896"/>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94"/>
      <c r="BT100" s="895"/>
      <c r="BU100" s="895"/>
      <c r="BV100" s="895"/>
      <c r="BW100" s="895"/>
      <c r="BX100" s="895"/>
      <c r="BY100" s="895"/>
      <c r="BZ100" s="895"/>
      <c r="CA100" s="895"/>
      <c r="CB100" s="895"/>
      <c r="CC100" s="895"/>
      <c r="CD100" s="895"/>
      <c r="CE100" s="895"/>
      <c r="CF100" s="895"/>
      <c r="CG100" s="900"/>
      <c r="CH100" s="897"/>
      <c r="CI100" s="898"/>
      <c r="CJ100" s="898"/>
      <c r="CK100" s="898"/>
      <c r="CL100" s="899"/>
      <c r="CM100" s="897"/>
      <c r="CN100" s="898"/>
      <c r="CO100" s="898"/>
      <c r="CP100" s="898"/>
      <c r="CQ100" s="899"/>
      <c r="CR100" s="897"/>
      <c r="CS100" s="898"/>
      <c r="CT100" s="898"/>
      <c r="CU100" s="898"/>
      <c r="CV100" s="899"/>
      <c r="CW100" s="897"/>
      <c r="CX100" s="898"/>
      <c r="CY100" s="898"/>
      <c r="CZ100" s="898"/>
      <c r="DA100" s="899"/>
      <c r="DB100" s="897"/>
      <c r="DC100" s="898"/>
      <c r="DD100" s="898"/>
      <c r="DE100" s="898"/>
      <c r="DF100" s="899"/>
      <c r="DG100" s="897"/>
      <c r="DH100" s="898"/>
      <c r="DI100" s="898"/>
      <c r="DJ100" s="898"/>
      <c r="DK100" s="899"/>
      <c r="DL100" s="897"/>
      <c r="DM100" s="898"/>
      <c r="DN100" s="898"/>
      <c r="DO100" s="898"/>
      <c r="DP100" s="899"/>
      <c r="DQ100" s="897"/>
      <c r="DR100" s="898"/>
      <c r="DS100" s="898"/>
      <c r="DT100" s="898"/>
      <c r="DU100" s="899"/>
      <c r="DV100" s="894"/>
      <c r="DW100" s="895"/>
      <c r="DX100" s="895"/>
      <c r="DY100" s="895"/>
      <c r="DZ100" s="896"/>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94"/>
      <c r="BT101" s="895"/>
      <c r="BU101" s="895"/>
      <c r="BV101" s="895"/>
      <c r="BW101" s="895"/>
      <c r="BX101" s="895"/>
      <c r="BY101" s="895"/>
      <c r="BZ101" s="895"/>
      <c r="CA101" s="895"/>
      <c r="CB101" s="895"/>
      <c r="CC101" s="895"/>
      <c r="CD101" s="895"/>
      <c r="CE101" s="895"/>
      <c r="CF101" s="895"/>
      <c r="CG101" s="900"/>
      <c r="CH101" s="897"/>
      <c r="CI101" s="898"/>
      <c r="CJ101" s="898"/>
      <c r="CK101" s="898"/>
      <c r="CL101" s="899"/>
      <c r="CM101" s="897"/>
      <c r="CN101" s="898"/>
      <c r="CO101" s="898"/>
      <c r="CP101" s="898"/>
      <c r="CQ101" s="899"/>
      <c r="CR101" s="897"/>
      <c r="CS101" s="898"/>
      <c r="CT101" s="898"/>
      <c r="CU101" s="898"/>
      <c r="CV101" s="899"/>
      <c r="CW101" s="897"/>
      <c r="CX101" s="898"/>
      <c r="CY101" s="898"/>
      <c r="CZ101" s="898"/>
      <c r="DA101" s="899"/>
      <c r="DB101" s="897"/>
      <c r="DC101" s="898"/>
      <c r="DD101" s="898"/>
      <c r="DE101" s="898"/>
      <c r="DF101" s="899"/>
      <c r="DG101" s="897"/>
      <c r="DH101" s="898"/>
      <c r="DI101" s="898"/>
      <c r="DJ101" s="898"/>
      <c r="DK101" s="899"/>
      <c r="DL101" s="897"/>
      <c r="DM101" s="898"/>
      <c r="DN101" s="898"/>
      <c r="DO101" s="898"/>
      <c r="DP101" s="899"/>
      <c r="DQ101" s="897"/>
      <c r="DR101" s="898"/>
      <c r="DS101" s="898"/>
      <c r="DT101" s="898"/>
      <c r="DU101" s="899"/>
      <c r="DV101" s="894"/>
      <c r="DW101" s="895"/>
      <c r="DX101" s="895"/>
      <c r="DY101" s="895"/>
      <c r="DZ101" s="896"/>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375</v>
      </c>
      <c r="BR102" s="824" t="s">
        <v>401</v>
      </c>
      <c r="BS102" s="825"/>
      <c r="BT102" s="825"/>
      <c r="BU102" s="825"/>
      <c r="BV102" s="825"/>
      <c r="BW102" s="825"/>
      <c r="BX102" s="825"/>
      <c r="BY102" s="825"/>
      <c r="BZ102" s="825"/>
      <c r="CA102" s="825"/>
      <c r="CB102" s="825"/>
      <c r="CC102" s="825"/>
      <c r="CD102" s="825"/>
      <c r="CE102" s="825"/>
      <c r="CF102" s="825"/>
      <c r="CG102" s="826"/>
      <c r="CH102" s="922"/>
      <c r="CI102" s="923"/>
      <c r="CJ102" s="923"/>
      <c r="CK102" s="923"/>
      <c r="CL102" s="924"/>
      <c r="CM102" s="922"/>
      <c r="CN102" s="923"/>
      <c r="CO102" s="923"/>
      <c r="CP102" s="923"/>
      <c r="CQ102" s="924"/>
      <c r="CR102" s="925"/>
      <c r="CS102" s="887"/>
      <c r="CT102" s="887"/>
      <c r="CU102" s="887"/>
      <c r="CV102" s="926"/>
      <c r="CW102" s="925"/>
      <c r="CX102" s="887"/>
      <c r="CY102" s="887"/>
      <c r="CZ102" s="887"/>
      <c r="DA102" s="926"/>
      <c r="DB102" s="925"/>
      <c r="DC102" s="887"/>
      <c r="DD102" s="887"/>
      <c r="DE102" s="887"/>
      <c r="DF102" s="926"/>
      <c r="DG102" s="925"/>
      <c r="DH102" s="887"/>
      <c r="DI102" s="887"/>
      <c r="DJ102" s="887"/>
      <c r="DK102" s="926"/>
      <c r="DL102" s="925"/>
      <c r="DM102" s="887"/>
      <c r="DN102" s="887"/>
      <c r="DO102" s="887"/>
      <c r="DP102" s="926"/>
      <c r="DQ102" s="925"/>
      <c r="DR102" s="887"/>
      <c r="DS102" s="887"/>
      <c r="DT102" s="887"/>
      <c r="DU102" s="926"/>
      <c r="DV102" s="824"/>
      <c r="DW102" s="825"/>
      <c r="DX102" s="825"/>
      <c r="DY102" s="825"/>
      <c r="DZ102" s="949"/>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0" t="s">
        <v>402</v>
      </c>
      <c r="BR103" s="950"/>
      <c r="BS103" s="950"/>
      <c r="BT103" s="950"/>
      <c r="BU103" s="950"/>
      <c r="BV103" s="950"/>
      <c r="BW103" s="950"/>
      <c r="BX103" s="950"/>
      <c r="BY103" s="950"/>
      <c r="BZ103" s="950"/>
      <c r="CA103" s="950"/>
      <c r="CB103" s="950"/>
      <c r="CC103" s="950"/>
      <c r="CD103" s="950"/>
      <c r="CE103" s="950"/>
      <c r="CF103" s="950"/>
      <c r="CG103" s="950"/>
      <c r="CH103" s="950"/>
      <c r="CI103" s="950"/>
      <c r="CJ103" s="950"/>
      <c r="CK103" s="950"/>
      <c r="CL103" s="950"/>
      <c r="CM103" s="950"/>
      <c r="CN103" s="950"/>
      <c r="CO103" s="950"/>
      <c r="CP103" s="950"/>
      <c r="CQ103" s="950"/>
      <c r="CR103" s="950"/>
      <c r="CS103" s="950"/>
      <c r="CT103" s="950"/>
      <c r="CU103" s="950"/>
      <c r="CV103" s="950"/>
      <c r="CW103" s="950"/>
      <c r="CX103" s="950"/>
      <c r="CY103" s="950"/>
      <c r="CZ103" s="950"/>
      <c r="DA103" s="950"/>
      <c r="DB103" s="950"/>
      <c r="DC103" s="950"/>
      <c r="DD103" s="950"/>
      <c r="DE103" s="950"/>
      <c r="DF103" s="950"/>
      <c r="DG103" s="950"/>
      <c r="DH103" s="950"/>
      <c r="DI103" s="950"/>
      <c r="DJ103" s="950"/>
      <c r="DK103" s="950"/>
      <c r="DL103" s="950"/>
      <c r="DM103" s="950"/>
      <c r="DN103" s="950"/>
      <c r="DO103" s="950"/>
      <c r="DP103" s="950"/>
      <c r="DQ103" s="950"/>
      <c r="DR103" s="950"/>
      <c r="DS103" s="950"/>
      <c r="DT103" s="950"/>
      <c r="DU103" s="950"/>
      <c r="DV103" s="950"/>
      <c r="DW103" s="950"/>
      <c r="DX103" s="950"/>
      <c r="DY103" s="950"/>
      <c r="DZ103" s="950"/>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1" t="s">
        <v>403</v>
      </c>
      <c r="BR104" s="951"/>
      <c r="BS104" s="951"/>
      <c r="BT104" s="951"/>
      <c r="BU104" s="951"/>
      <c r="BV104" s="951"/>
      <c r="BW104" s="951"/>
      <c r="BX104" s="951"/>
      <c r="BY104" s="951"/>
      <c r="BZ104" s="951"/>
      <c r="CA104" s="951"/>
      <c r="CB104" s="951"/>
      <c r="CC104" s="951"/>
      <c r="CD104" s="951"/>
      <c r="CE104" s="951"/>
      <c r="CF104" s="951"/>
      <c r="CG104" s="951"/>
      <c r="CH104" s="951"/>
      <c r="CI104" s="951"/>
      <c r="CJ104" s="951"/>
      <c r="CK104" s="951"/>
      <c r="CL104" s="951"/>
      <c r="CM104" s="951"/>
      <c r="CN104" s="951"/>
      <c r="CO104" s="951"/>
      <c r="CP104" s="951"/>
      <c r="CQ104" s="951"/>
      <c r="CR104" s="951"/>
      <c r="CS104" s="951"/>
      <c r="CT104" s="951"/>
      <c r="CU104" s="951"/>
      <c r="CV104" s="951"/>
      <c r="CW104" s="951"/>
      <c r="CX104" s="951"/>
      <c r="CY104" s="951"/>
      <c r="CZ104" s="951"/>
      <c r="DA104" s="951"/>
      <c r="DB104" s="951"/>
      <c r="DC104" s="951"/>
      <c r="DD104" s="951"/>
      <c r="DE104" s="951"/>
      <c r="DF104" s="951"/>
      <c r="DG104" s="951"/>
      <c r="DH104" s="951"/>
      <c r="DI104" s="951"/>
      <c r="DJ104" s="951"/>
      <c r="DK104" s="951"/>
      <c r="DL104" s="951"/>
      <c r="DM104" s="951"/>
      <c r="DN104" s="951"/>
      <c r="DO104" s="951"/>
      <c r="DP104" s="951"/>
      <c r="DQ104" s="951"/>
      <c r="DR104" s="951"/>
      <c r="DS104" s="951"/>
      <c r="DT104" s="951"/>
      <c r="DU104" s="951"/>
      <c r="DV104" s="951"/>
      <c r="DW104" s="951"/>
      <c r="DX104" s="951"/>
      <c r="DY104" s="951"/>
      <c r="DZ104" s="951"/>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2" t="s">
        <v>406</v>
      </c>
      <c r="B108" s="953"/>
      <c r="C108" s="953"/>
      <c r="D108" s="953"/>
      <c r="E108" s="953"/>
      <c r="F108" s="953"/>
      <c r="G108" s="953"/>
      <c r="H108" s="953"/>
      <c r="I108" s="953"/>
      <c r="J108" s="953"/>
      <c r="K108" s="953"/>
      <c r="L108" s="953"/>
      <c r="M108" s="953"/>
      <c r="N108" s="953"/>
      <c r="O108" s="953"/>
      <c r="P108" s="953"/>
      <c r="Q108" s="953"/>
      <c r="R108" s="953"/>
      <c r="S108" s="953"/>
      <c r="T108" s="953"/>
      <c r="U108" s="953"/>
      <c r="V108" s="953"/>
      <c r="W108" s="953"/>
      <c r="X108" s="953"/>
      <c r="Y108" s="953"/>
      <c r="Z108" s="953"/>
      <c r="AA108" s="953"/>
      <c r="AB108" s="953"/>
      <c r="AC108" s="953"/>
      <c r="AD108" s="953"/>
      <c r="AE108" s="953"/>
      <c r="AF108" s="953"/>
      <c r="AG108" s="953"/>
      <c r="AH108" s="953"/>
      <c r="AI108" s="953"/>
      <c r="AJ108" s="953"/>
      <c r="AK108" s="953"/>
      <c r="AL108" s="953"/>
      <c r="AM108" s="953"/>
      <c r="AN108" s="953"/>
      <c r="AO108" s="953"/>
      <c r="AP108" s="953"/>
      <c r="AQ108" s="953"/>
      <c r="AR108" s="953"/>
      <c r="AS108" s="953"/>
      <c r="AT108" s="954"/>
      <c r="AU108" s="952" t="s">
        <v>407</v>
      </c>
      <c r="AV108" s="953"/>
      <c r="AW108" s="953"/>
      <c r="AX108" s="953"/>
      <c r="AY108" s="953"/>
      <c r="AZ108" s="953"/>
      <c r="BA108" s="953"/>
      <c r="BB108" s="953"/>
      <c r="BC108" s="953"/>
      <c r="BD108" s="953"/>
      <c r="BE108" s="953"/>
      <c r="BF108" s="953"/>
      <c r="BG108" s="953"/>
      <c r="BH108" s="953"/>
      <c r="BI108" s="953"/>
      <c r="BJ108" s="953"/>
      <c r="BK108" s="953"/>
      <c r="BL108" s="953"/>
      <c r="BM108" s="953"/>
      <c r="BN108" s="953"/>
      <c r="BO108" s="953"/>
      <c r="BP108" s="953"/>
      <c r="BQ108" s="953"/>
      <c r="BR108" s="953"/>
      <c r="BS108" s="953"/>
      <c r="BT108" s="953"/>
      <c r="BU108" s="953"/>
      <c r="BV108" s="953"/>
      <c r="BW108" s="953"/>
      <c r="BX108" s="953"/>
      <c r="BY108" s="953"/>
      <c r="BZ108" s="953"/>
      <c r="CA108" s="953"/>
      <c r="CB108" s="953"/>
      <c r="CC108" s="953"/>
      <c r="CD108" s="953"/>
      <c r="CE108" s="953"/>
      <c r="CF108" s="953"/>
      <c r="CG108" s="953"/>
      <c r="CH108" s="953"/>
      <c r="CI108" s="953"/>
      <c r="CJ108" s="953"/>
      <c r="CK108" s="953"/>
      <c r="CL108" s="953"/>
      <c r="CM108" s="953"/>
      <c r="CN108" s="953"/>
      <c r="CO108" s="953"/>
      <c r="CP108" s="953"/>
      <c r="CQ108" s="953"/>
      <c r="CR108" s="953"/>
      <c r="CS108" s="953"/>
      <c r="CT108" s="953"/>
      <c r="CU108" s="953"/>
      <c r="CV108" s="953"/>
      <c r="CW108" s="953"/>
      <c r="CX108" s="953"/>
      <c r="CY108" s="953"/>
      <c r="CZ108" s="953"/>
      <c r="DA108" s="953"/>
      <c r="DB108" s="953"/>
      <c r="DC108" s="953"/>
      <c r="DD108" s="953"/>
      <c r="DE108" s="953"/>
      <c r="DF108" s="953"/>
      <c r="DG108" s="953"/>
      <c r="DH108" s="953"/>
      <c r="DI108" s="953"/>
      <c r="DJ108" s="953"/>
      <c r="DK108" s="953"/>
      <c r="DL108" s="953"/>
      <c r="DM108" s="953"/>
      <c r="DN108" s="953"/>
      <c r="DO108" s="953"/>
      <c r="DP108" s="953"/>
      <c r="DQ108" s="953"/>
      <c r="DR108" s="953"/>
      <c r="DS108" s="953"/>
      <c r="DT108" s="953"/>
      <c r="DU108" s="953"/>
      <c r="DV108" s="953"/>
      <c r="DW108" s="953"/>
      <c r="DX108" s="953"/>
      <c r="DY108" s="953"/>
      <c r="DZ108" s="954"/>
    </row>
    <row r="109" spans="1:131" s="212" customFormat="1" ht="26.25" customHeight="1" x14ac:dyDescent="0.2">
      <c r="A109" s="947" t="s">
        <v>408</v>
      </c>
      <c r="B109" s="928"/>
      <c r="C109" s="928"/>
      <c r="D109" s="928"/>
      <c r="E109" s="928"/>
      <c r="F109" s="928"/>
      <c r="G109" s="928"/>
      <c r="H109" s="928"/>
      <c r="I109" s="928"/>
      <c r="J109" s="928"/>
      <c r="K109" s="928"/>
      <c r="L109" s="928"/>
      <c r="M109" s="928"/>
      <c r="N109" s="928"/>
      <c r="O109" s="928"/>
      <c r="P109" s="928"/>
      <c r="Q109" s="928"/>
      <c r="R109" s="928"/>
      <c r="S109" s="928"/>
      <c r="T109" s="928"/>
      <c r="U109" s="928"/>
      <c r="V109" s="928"/>
      <c r="W109" s="928"/>
      <c r="X109" s="928"/>
      <c r="Y109" s="928"/>
      <c r="Z109" s="929"/>
      <c r="AA109" s="927" t="s">
        <v>409</v>
      </c>
      <c r="AB109" s="928"/>
      <c r="AC109" s="928"/>
      <c r="AD109" s="928"/>
      <c r="AE109" s="929"/>
      <c r="AF109" s="927" t="s">
        <v>410</v>
      </c>
      <c r="AG109" s="928"/>
      <c r="AH109" s="928"/>
      <c r="AI109" s="928"/>
      <c r="AJ109" s="929"/>
      <c r="AK109" s="927" t="s">
        <v>293</v>
      </c>
      <c r="AL109" s="928"/>
      <c r="AM109" s="928"/>
      <c r="AN109" s="928"/>
      <c r="AO109" s="929"/>
      <c r="AP109" s="927" t="s">
        <v>411</v>
      </c>
      <c r="AQ109" s="928"/>
      <c r="AR109" s="928"/>
      <c r="AS109" s="928"/>
      <c r="AT109" s="930"/>
      <c r="AU109" s="947" t="s">
        <v>408</v>
      </c>
      <c r="AV109" s="928"/>
      <c r="AW109" s="928"/>
      <c r="AX109" s="928"/>
      <c r="AY109" s="928"/>
      <c r="AZ109" s="928"/>
      <c r="BA109" s="928"/>
      <c r="BB109" s="928"/>
      <c r="BC109" s="928"/>
      <c r="BD109" s="928"/>
      <c r="BE109" s="928"/>
      <c r="BF109" s="928"/>
      <c r="BG109" s="928"/>
      <c r="BH109" s="928"/>
      <c r="BI109" s="928"/>
      <c r="BJ109" s="928"/>
      <c r="BK109" s="928"/>
      <c r="BL109" s="928"/>
      <c r="BM109" s="928"/>
      <c r="BN109" s="928"/>
      <c r="BO109" s="928"/>
      <c r="BP109" s="929"/>
      <c r="BQ109" s="927" t="s">
        <v>409</v>
      </c>
      <c r="BR109" s="928"/>
      <c r="BS109" s="928"/>
      <c r="BT109" s="928"/>
      <c r="BU109" s="929"/>
      <c r="BV109" s="927" t="s">
        <v>410</v>
      </c>
      <c r="BW109" s="928"/>
      <c r="BX109" s="928"/>
      <c r="BY109" s="928"/>
      <c r="BZ109" s="929"/>
      <c r="CA109" s="927" t="s">
        <v>293</v>
      </c>
      <c r="CB109" s="928"/>
      <c r="CC109" s="928"/>
      <c r="CD109" s="928"/>
      <c r="CE109" s="929"/>
      <c r="CF109" s="948" t="s">
        <v>411</v>
      </c>
      <c r="CG109" s="948"/>
      <c r="CH109" s="948"/>
      <c r="CI109" s="948"/>
      <c r="CJ109" s="948"/>
      <c r="CK109" s="927" t="s">
        <v>412</v>
      </c>
      <c r="CL109" s="928"/>
      <c r="CM109" s="928"/>
      <c r="CN109" s="928"/>
      <c r="CO109" s="928"/>
      <c r="CP109" s="928"/>
      <c r="CQ109" s="928"/>
      <c r="CR109" s="928"/>
      <c r="CS109" s="928"/>
      <c r="CT109" s="928"/>
      <c r="CU109" s="928"/>
      <c r="CV109" s="928"/>
      <c r="CW109" s="928"/>
      <c r="CX109" s="928"/>
      <c r="CY109" s="928"/>
      <c r="CZ109" s="928"/>
      <c r="DA109" s="928"/>
      <c r="DB109" s="928"/>
      <c r="DC109" s="928"/>
      <c r="DD109" s="928"/>
      <c r="DE109" s="928"/>
      <c r="DF109" s="929"/>
      <c r="DG109" s="927" t="s">
        <v>409</v>
      </c>
      <c r="DH109" s="928"/>
      <c r="DI109" s="928"/>
      <c r="DJ109" s="928"/>
      <c r="DK109" s="929"/>
      <c r="DL109" s="927" t="s">
        <v>410</v>
      </c>
      <c r="DM109" s="928"/>
      <c r="DN109" s="928"/>
      <c r="DO109" s="928"/>
      <c r="DP109" s="929"/>
      <c r="DQ109" s="927" t="s">
        <v>293</v>
      </c>
      <c r="DR109" s="928"/>
      <c r="DS109" s="928"/>
      <c r="DT109" s="928"/>
      <c r="DU109" s="929"/>
      <c r="DV109" s="927" t="s">
        <v>411</v>
      </c>
      <c r="DW109" s="928"/>
      <c r="DX109" s="928"/>
      <c r="DY109" s="928"/>
      <c r="DZ109" s="930"/>
    </row>
    <row r="110" spans="1:131" s="212" customFormat="1" ht="26.25" customHeight="1" x14ac:dyDescent="0.2">
      <c r="A110" s="931" t="s">
        <v>413</v>
      </c>
      <c r="B110" s="932"/>
      <c r="C110" s="932"/>
      <c r="D110" s="932"/>
      <c r="E110" s="932"/>
      <c r="F110" s="932"/>
      <c r="G110" s="932"/>
      <c r="H110" s="932"/>
      <c r="I110" s="932"/>
      <c r="J110" s="932"/>
      <c r="K110" s="932"/>
      <c r="L110" s="932"/>
      <c r="M110" s="932"/>
      <c r="N110" s="932"/>
      <c r="O110" s="932"/>
      <c r="P110" s="932"/>
      <c r="Q110" s="932"/>
      <c r="R110" s="932"/>
      <c r="S110" s="932"/>
      <c r="T110" s="932"/>
      <c r="U110" s="932"/>
      <c r="V110" s="932"/>
      <c r="W110" s="932"/>
      <c r="X110" s="932"/>
      <c r="Y110" s="932"/>
      <c r="Z110" s="933"/>
      <c r="AA110" s="934">
        <v>1165450</v>
      </c>
      <c r="AB110" s="935"/>
      <c r="AC110" s="935"/>
      <c r="AD110" s="935"/>
      <c r="AE110" s="936"/>
      <c r="AF110" s="937">
        <v>1052961</v>
      </c>
      <c r="AG110" s="935"/>
      <c r="AH110" s="935"/>
      <c r="AI110" s="935"/>
      <c r="AJ110" s="936"/>
      <c r="AK110" s="937">
        <v>1065123</v>
      </c>
      <c r="AL110" s="935"/>
      <c r="AM110" s="935"/>
      <c r="AN110" s="935"/>
      <c r="AO110" s="936"/>
      <c r="AP110" s="938">
        <v>16.399999999999999</v>
      </c>
      <c r="AQ110" s="939"/>
      <c r="AR110" s="939"/>
      <c r="AS110" s="939"/>
      <c r="AT110" s="940"/>
      <c r="AU110" s="941" t="s">
        <v>69</v>
      </c>
      <c r="AV110" s="942"/>
      <c r="AW110" s="942"/>
      <c r="AX110" s="942"/>
      <c r="AY110" s="942"/>
      <c r="AZ110" s="964" t="s">
        <v>414</v>
      </c>
      <c r="BA110" s="932"/>
      <c r="BB110" s="932"/>
      <c r="BC110" s="932"/>
      <c r="BD110" s="932"/>
      <c r="BE110" s="932"/>
      <c r="BF110" s="932"/>
      <c r="BG110" s="932"/>
      <c r="BH110" s="932"/>
      <c r="BI110" s="932"/>
      <c r="BJ110" s="932"/>
      <c r="BK110" s="932"/>
      <c r="BL110" s="932"/>
      <c r="BM110" s="932"/>
      <c r="BN110" s="932"/>
      <c r="BO110" s="932"/>
      <c r="BP110" s="933"/>
      <c r="BQ110" s="965">
        <v>10867137</v>
      </c>
      <c r="BR110" s="966"/>
      <c r="BS110" s="966"/>
      <c r="BT110" s="966"/>
      <c r="BU110" s="966"/>
      <c r="BV110" s="966">
        <v>10658587</v>
      </c>
      <c r="BW110" s="966"/>
      <c r="BX110" s="966"/>
      <c r="BY110" s="966"/>
      <c r="BZ110" s="966"/>
      <c r="CA110" s="966">
        <v>10697554</v>
      </c>
      <c r="CB110" s="966"/>
      <c r="CC110" s="966"/>
      <c r="CD110" s="966"/>
      <c r="CE110" s="966"/>
      <c r="CF110" s="979">
        <v>164.6</v>
      </c>
      <c r="CG110" s="980"/>
      <c r="CH110" s="980"/>
      <c r="CI110" s="980"/>
      <c r="CJ110" s="980"/>
      <c r="CK110" s="981" t="s">
        <v>415</v>
      </c>
      <c r="CL110" s="982"/>
      <c r="CM110" s="964" t="s">
        <v>416</v>
      </c>
      <c r="CN110" s="932"/>
      <c r="CO110" s="932"/>
      <c r="CP110" s="932"/>
      <c r="CQ110" s="932"/>
      <c r="CR110" s="932"/>
      <c r="CS110" s="932"/>
      <c r="CT110" s="932"/>
      <c r="CU110" s="932"/>
      <c r="CV110" s="932"/>
      <c r="CW110" s="932"/>
      <c r="CX110" s="932"/>
      <c r="CY110" s="932"/>
      <c r="CZ110" s="932"/>
      <c r="DA110" s="932"/>
      <c r="DB110" s="932"/>
      <c r="DC110" s="932"/>
      <c r="DD110" s="932"/>
      <c r="DE110" s="932"/>
      <c r="DF110" s="933"/>
      <c r="DG110" s="965" t="s">
        <v>122</v>
      </c>
      <c r="DH110" s="966"/>
      <c r="DI110" s="966"/>
      <c r="DJ110" s="966"/>
      <c r="DK110" s="966"/>
      <c r="DL110" s="966" t="s">
        <v>122</v>
      </c>
      <c r="DM110" s="966"/>
      <c r="DN110" s="966"/>
      <c r="DO110" s="966"/>
      <c r="DP110" s="966"/>
      <c r="DQ110" s="966" t="s">
        <v>122</v>
      </c>
      <c r="DR110" s="966"/>
      <c r="DS110" s="966"/>
      <c r="DT110" s="966"/>
      <c r="DU110" s="966"/>
      <c r="DV110" s="967" t="s">
        <v>122</v>
      </c>
      <c r="DW110" s="967"/>
      <c r="DX110" s="967"/>
      <c r="DY110" s="967"/>
      <c r="DZ110" s="968"/>
    </row>
    <row r="111" spans="1:131" s="212" customFormat="1" ht="26.25" customHeight="1" x14ac:dyDescent="0.2">
      <c r="A111" s="969" t="s">
        <v>417</v>
      </c>
      <c r="B111" s="970"/>
      <c r="C111" s="970"/>
      <c r="D111" s="970"/>
      <c r="E111" s="970"/>
      <c r="F111" s="970"/>
      <c r="G111" s="970"/>
      <c r="H111" s="970"/>
      <c r="I111" s="970"/>
      <c r="J111" s="970"/>
      <c r="K111" s="970"/>
      <c r="L111" s="970"/>
      <c r="M111" s="970"/>
      <c r="N111" s="970"/>
      <c r="O111" s="970"/>
      <c r="P111" s="970"/>
      <c r="Q111" s="970"/>
      <c r="R111" s="970"/>
      <c r="S111" s="970"/>
      <c r="T111" s="970"/>
      <c r="U111" s="970"/>
      <c r="V111" s="970"/>
      <c r="W111" s="970"/>
      <c r="X111" s="970"/>
      <c r="Y111" s="970"/>
      <c r="Z111" s="971"/>
      <c r="AA111" s="972" t="s">
        <v>122</v>
      </c>
      <c r="AB111" s="973"/>
      <c r="AC111" s="973"/>
      <c r="AD111" s="973"/>
      <c r="AE111" s="974"/>
      <c r="AF111" s="975" t="s">
        <v>122</v>
      </c>
      <c r="AG111" s="973"/>
      <c r="AH111" s="973"/>
      <c r="AI111" s="973"/>
      <c r="AJ111" s="974"/>
      <c r="AK111" s="975" t="s">
        <v>122</v>
      </c>
      <c r="AL111" s="973"/>
      <c r="AM111" s="973"/>
      <c r="AN111" s="973"/>
      <c r="AO111" s="974"/>
      <c r="AP111" s="976" t="s">
        <v>122</v>
      </c>
      <c r="AQ111" s="977"/>
      <c r="AR111" s="977"/>
      <c r="AS111" s="977"/>
      <c r="AT111" s="978"/>
      <c r="AU111" s="943"/>
      <c r="AV111" s="944"/>
      <c r="AW111" s="944"/>
      <c r="AX111" s="944"/>
      <c r="AY111" s="944"/>
      <c r="AZ111" s="957" t="s">
        <v>418</v>
      </c>
      <c r="BA111" s="958"/>
      <c r="BB111" s="958"/>
      <c r="BC111" s="958"/>
      <c r="BD111" s="958"/>
      <c r="BE111" s="958"/>
      <c r="BF111" s="958"/>
      <c r="BG111" s="958"/>
      <c r="BH111" s="958"/>
      <c r="BI111" s="958"/>
      <c r="BJ111" s="958"/>
      <c r="BK111" s="958"/>
      <c r="BL111" s="958"/>
      <c r="BM111" s="958"/>
      <c r="BN111" s="958"/>
      <c r="BO111" s="958"/>
      <c r="BP111" s="959"/>
      <c r="BQ111" s="960">
        <v>2470</v>
      </c>
      <c r="BR111" s="961"/>
      <c r="BS111" s="961"/>
      <c r="BT111" s="961"/>
      <c r="BU111" s="961"/>
      <c r="BV111" s="961">
        <v>1121</v>
      </c>
      <c r="BW111" s="961"/>
      <c r="BX111" s="961"/>
      <c r="BY111" s="961"/>
      <c r="BZ111" s="961"/>
      <c r="CA111" s="961">
        <v>330</v>
      </c>
      <c r="CB111" s="961"/>
      <c r="CC111" s="961"/>
      <c r="CD111" s="961"/>
      <c r="CE111" s="961"/>
      <c r="CF111" s="955">
        <v>0</v>
      </c>
      <c r="CG111" s="956"/>
      <c r="CH111" s="956"/>
      <c r="CI111" s="956"/>
      <c r="CJ111" s="956"/>
      <c r="CK111" s="983"/>
      <c r="CL111" s="984"/>
      <c r="CM111" s="957" t="s">
        <v>419</v>
      </c>
      <c r="CN111" s="958"/>
      <c r="CO111" s="958"/>
      <c r="CP111" s="958"/>
      <c r="CQ111" s="958"/>
      <c r="CR111" s="958"/>
      <c r="CS111" s="958"/>
      <c r="CT111" s="958"/>
      <c r="CU111" s="958"/>
      <c r="CV111" s="958"/>
      <c r="CW111" s="958"/>
      <c r="CX111" s="958"/>
      <c r="CY111" s="958"/>
      <c r="CZ111" s="958"/>
      <c r="DA111" s="958"/>
      <c r="DB111" s="958"/>
      <c r="DC111" s="958"/>
      <c r="DD111" s="958"/>
      <c r="DE111" s="958"/>
      <c r="DF111" s="959"/>
      <c r="DG111" s="960" t="s">
        <v>122</v>
      </c>
      <c r="DH111" s="961"/>
      <c r="DI111" s="961"/>
      <c r="DJ111" s="961"/>
      <c r="DK111" s="961"/>
      <c r="DL111" s="961" t="s">
        <v>122</v>
      </c>
      <c r="DM111" s="961"/>
      <c r="DN111" s="961"/>
      <c r="DO111" s="961"/>
      <c r="DP111" s="961"/>
      <c r="DQ111" s="961" t="s">
        <v>122</v>
      </c>
      <c r="DR111" s="961"/>
      <c r="DS111" s="961"/>
      <c r="DT111" s="961"/>
      <c r="DU111" s="961"/>
      <c r="DV111" s="962" t="s">
        <v>122</v>
      </c>
      <c r="DW111" s="962"/>
      <c r="DX111" s="962"/>
      <c r="DY111" s="962"/>
      <c r="DZ111" s="963"/>
    </row>
    <row r="112" spans="1:131" s="212" customFormat="1" ht="26.25" customHeight="1" x14ac:dyDescent="0.2">
      <c r="A112" s="987" t="s">
        <v>420</v>
      </c>
      <c r="B112" s="988"/>
      <c r="C112" s="958" t="s">
        <v>421</v>
      </c>
      <c r="D112" s="958"/>
      <c r="E112" s="958"/>
      <c r="F112" s="958"/>
      <c r="G112" s="958"/>
      <c r="H112" s="958"/>
      <c r="I112" s="958"/>
      <c r="J112" s="958"/>
      <c r="K112" s="958"/>
      <c r="L112" s="958"/>
      <c r="M112" s="958"/>
      <c r="N112" s="958"/>
      <c r="O112" s="958"/>
      <c r="P112" s="958"/>
      <c r="Q112" s="958"/>
      <c r="R112" s="958"/>
      <c r="S112" s="958"/>
      <c r="T112" s="958"/>
      <c r="U112" s="958"/>
      <c r="V112" s="958"/>
      <c r="W112" s="958"/>
      <c r="X112" s="958"/>
      <c r="Y112" s="958"/>
      <c r="Z112" s="959"/>
      <c r="AA112" s="993" t="s">
        <v>122</v>
      </c>
      <c r="AB112" s="994"/>
      <c r="AC112" s="994"/>
      <c r="AD112" s="994"/>
      <c r="AE112" s="995"/>
      <c r="AF112" s="996" t="s">
        <v>122</v>
      </c>
      <c r="AG112" s="994"/>
      <c r="AH112" s="994"/>
      <c r="AI112" s="994"/>
      <c r="AJ112" s="995"/>
      <c r="AK112" s="996" t="s">
        <v>122</v>
      </c>
      <c r="AL112" s="994"/>
      <c r="AM112" s="994"/>
      <c r="AN112" s="994"/>
      <c r="AO112" s="995"/>
      <c r="AP112" s="997" t="s">
        <v>122</v>
      </c>
      <c r="AQ112" s="998"/>
      <c r="AR112" s="998"/>
      <c r="AS112" s="998"/>
      <c r="AT112" s="999"/>
      <c r="AU112" s="943"/>
      <c r="AV112" s="944"/>
      <c r="AW112" s="944"/>
      <c r="AX112" s="944"/>
      <c r="AY112" s="944"/>
      <c r="AZ112" s="957" t="s">
        <v>422</v>
      </c>
      <c r="BA112" s="958"/>
      <c r="BB112" s="958"/>
      <c r="BC112" s="958"/>
      <c r="BD112" s="958"/>
      <c r="BE112" s="958"/>
      <c r="BF112" s="958"/>
      <c r="BG112" s="958"/>
      <c r="BH112" s="958"/>
      <c r="BI112" s="958"/>
      <c r="BJ112" s="958"/>
      <c r="BK112" s="958"/>
      <c r="BL112" s="958"/>
      <c r="BM112" s="958"/>
      <c r="BN112" s="958"/>
      <c r="BO112" s="958"/>
      <c r="BP112" s="959"/>
      <c r="BQ112" s="960">
        <v>2427854</v>
      </c>
      <c r="BR112" s="961"/>
      <c r="BS112" s="961"/>
      <c r="BT112" s="961"/>
      <c r="BU112" s="961"/>
      <c r="BV112" s="961">
        <v>2248176</v>
      </c>
      <c r="BW112" s="961"/>
      <c r="BX112" s="961"/>
      <c r="BY112" s="961"/>
      <c r="BZ112" s="961"/>
      <c r="CA112" s="961">
        <v>2020479</v>
      </c>
      <c r="CB112" s="961"/>
      <c r="CC112" s="961"/>
      <c r="CD112" s="961"/>
      <c r="CE112" s="961"/>
      <c r="CF112" s="955">
        <v>31.1</v>
      </c>
      <c r="CG112" s="956"/>
      <c r="CH112" s="956"/>
      <c r="CI112" s="956"/>
      <c r="CJ112" s="956"/>
      <c r="CK112" s="983"/>
      <c r="CL112" s="984"/>
      <c r="CM112" s="957" t="s">
        <v>423</v>
      </c>
      <c r="CN112" s="958"/>
      <c r="CO112" s="958"/>
      <c r="CP112" s="958"/>
      <c r="CQ112" s="958"/>
      <c r="CR112" s="958"/>
      <c r="CS112" s="958"/>
      <c r="CT112" s="958"/>
      <c r="CU112" s="958"/>
      <c r="CV112" s="958"/>
      <c r="CW112" s="958"/>
      <c r="CX112" s="958"/>
      <c r="CY112" s="958"/>
      <c r="CZ112" s="958"/>
      <c r="DA112" s="958"/>
      <c r="DB112" s="958"/>
      <c r="DC112" s="958"/>
      <c r="DD112" s="958"/>
      <c r="DE112" s="958"/>
      <c r="DF112" s="959"/>
      <c r="DG112" s="960" t="s">
        <v>122</v>
      </c>
      <c r="DH112" s="961"/>
      <c r="DI112" s="961"/>
      <c r="DJ112" s="961"/>
      <c r="DK112" s="961"/>
      <c r="DL112" s="961" t="s">
        <v>122</v>
      </c>
      <c r="DM112" s="961"/>
      <c r="DN112" s="961"/>
      <c r="DO112" s="961"/>
      <c r="DP112" s="961"/>
      <c r="DQ112" s="961" t="s">
        <v>122</v>
      </c>
      <c r="DR112" s="961"/>
      <c r="DS112" s="961"/>
      <c r="DT112" s="961"/>
      <c r="DU112" s="961"/>
      <c r="DV112" s="962" t="s">
        <v>122</v>
      </c>
      <c r="DW112" s="962"/>
      <c r="DX112" s="962"/>
      <c r="DY112" s="962"/>
      <c r="DZ112" s="963"/>
    </row>
    <row r="113" spans="1:130" s="212" customFormat="1" ht="26.25" customHeight="1" x14ac:dyDescent="0.2">
      <c r="A113" s="989"/>
      <c r="B113" s="990"/>
      <c r="C113" s="958" t="s">
        <v>424</v>
      </c>
      <c r="D113" s="958"/>
      <c r="E113" s="958"/>
      <c r="F113" s="958"/>
      <c r="G113" s="958"/>
      <c r="H113" s="958"/>
      <c r="I113" s="958"/>
      <c r="J113" s="958"/>
      <c r="K113" s="958"/>
      <c r="L113" s="958"/>
      <c r="M113" s="958"/>
      <c r="N113" s="958"/>
      <c r="O113" s="958"/>
      <c r="P113" s="958"/>
      <c r="Q113" s="958"/>
      <c r="R113" s="958"/>
      <c r="S113" s="958"/>
      <c r="T113" s="958"/>
      <c r="U113" s="958"/>
      <c r="V113" s="958"/>
      <c r="W113" s="958"/>
      <c r="X113" s="958"/>
      <c r="Y113" s="958"/>
      <c r="Z113" s="959"/>
      <c r="AA113" s="972">
        <v>205598</v>
      </c>
      <c r="AB113" s="973"/>
      <c r="AC113" s="973"/>
      <c r="AD113" s="973"/>
      <c r="AE113" s="974"/>
      <c r="AF113" s="975">
        <v>205329</v>
      </c>
      <c r="AG113" s="973"/>
      <c r="AH113" s="973"/>
      <c r="AI113" s="973"/>
      <c r="AJ113" s="974"/>
      <c r="AK113" s="975">
        <v>171933</v>
      </c>
      <c r="AL113" s="973"/>
      <c r="AM113" s="973"/>
      <c r="AN113" s="973"/>
      <c r="AO113" s="974"/>
      <c r="AP113" s="976">
        <v>2.6</v>
      </c>
      <c r="AQ113" s="977"/>
      <c r="AR113" s="977"/>
      <c r="AS113" s="977"/>
      <c r="AT113" s="978"/>
      <c r="AU113" s="943"/>
      <c r="AV113" s="944"/>
      <c r="AW113" s="944"/>
      <c r="AX113" s="944"/>
      <c r="AY113" s="944"/>
      <c r="AZ113" s="957" t="s">
        <v>425</v>
      </c>
      <c r="BA113" s="958"/>
      <c r="BB113" s="958"/>
      <c r="BC113" s="958"/>
      <c r="BD113" s="958"/>
      <c r="BE113" s="958"/>
      <c r="BF113" s="958"/>
      <c r="BG113" s="958"/>
      <c r="BH113" s="958"/>
      <c r="BI113" s="958"/>
      <c r="BJ113" s="958"/>
      <c r="BK113" s="958"/>
      <c r="BL113" s="958"/>
      <c r="BM113" s="958"/>
      <c r="BN113" s="958"/>
      <c r="BO113" s="958"/>
      <c r="BP113" s="959"/>
      <c r="BQ113" s="960">
        <v>53214</v>
      </c>
      <c r="BR113" s="961"/>
      <c r="BS113" s="961"/>
      <c r="BT113" s="961"/>
      <c r="BU113" s="961"/>
      <c r="BV113" s="961">
        <v>84687</v>
      </c>
      <c r="BW113" s="961"/>
      <c r="BX113" s="961"/>
      <c r="BY113" s="961"/>
      <c r="BZ113" s="961"/>
      <c r="CA113" s="961">
        <v>110789</v>
      </c>
      <c r="CB113" s="961"/>
      <c r="CC113" s="961"/>
      <c r="CD113" s="961"/>
      <c r="CE113" s="961"/>
      <c r="CF113" s="955">
        <v>1.7</v>
      </c>
      <c r="CG113" s="956"/>
      <c r="CH113" s="956"/>
      <c r="CI113" s="956"/>
      <c r="CJ113" s="956"/>
      <c r="CK113" s="983"/>
      <c r="CL113" s="984"/>
      <c r="CM113" s="957" t="s">
        <v>426</v>
      </c>
      <c r="CN113" s="958"/>
      <c r="CO113" s="958"/>
      <c r="CP113" s="958"/>
      <c r="CQ113" s="958"/>
      <c r="CR113" s="958"/>
      <c r="CS113" s="958"/>
      <c r="CT113" s="958"/>
      <c r="CU113" s="958"/>
      <c r="CV113" s="958"/>
      <c r="CW113" s="958"/>
      <c r="CX113" s="958"/>
      <c r="CY113" s="958"/>
      <c r="CZ113" s="958"/>
      <c r="DA113" s="958"/>
      <c r="DB113" s="958"/>
      <c r="DC113" s="958"/>
      <c r="DD113" s="958"/>
      <c r="DE113" s="958"/>
      <c r="DF113" s="959"/>
      <c r="DG113" s="993" t="s">
        <v>122</v>
      </c>
      <c r="DH113" s="994"/>
      <c r="DI113" s="994"/>
      <c r="DJ113" s="994"/>
      <c r="DK113" s="995"/>
      <c r="DL113" s="996" t="s">
        <v>122</v>
      </c>
      <c r="DM113" s="994"/>
      <c r="DN113" s="994"/>
      <c r="DO113" s="994"/>
      <c r="DP113" s="995"/>
      <c r="DQ113" s="996" t="s">
        <v>122</v>
      </c>
      <c r="DR113" s="994"/>
      <c r="DS113" s="994"/>
      <c r="DT113" s="994"/>
      <c r="DU113" s="995"/>
      <c r="DV113" s="997" t="s">
        <v>122</v>
      </c>
      <c r="DW113" s="998"/>
      <c r="DX113" s="998"/>
      <c r="DY113" s="998"/>
      <c r="DZ113" s="999"/>
    </row>
    <row r="114" spans="1:130" s="212" customFormat="1" ht="26.25" customHeight="1" x14ac:dyDescent="0.2">
      <c r="A114" s="989"/>
      <c r="B114" s="990"/>
      <c r="C114" s="958" t="s">
        <v>427</v>
      </c>
      <c r="D114" s="958"/>
      <c r="E114" s="958"/>
      <c r="F114" s="958"/>
      <c r="G114" s="958"/>
      <c r="H114" s="958"/>
      <c r="I114" s="958"/>
      <c r="J114" s="958"/>
      <c r="K114" s="958"/>
      <c r="L114" s="958"/>
      <c r="M114" s="958"/>
      <c r="N114" s="958"/>
      <c r="O114" s="958"/>
      <c r="P114" s="958"/>
      <c r="Q114" s="958"/>
      <c r="R114" s="958"/>
      <c r="S114" s="958"/>
      <c r="T114" s="958"/>
      <c r="U114" s="958"/>
      <c r="V114" s="958"/>
      <c r="W114" s="958"/>
      <c r="X114" s="958"/>
      <c r="Y114" s="958"/>
      <c r="Z114" s="959"/>
      <c r="AA114" s="993">
        <v>11732</v>
      </c>
      <c r="AB114" s="994"/>
      <c r="AC114" s="994"/>
      <c r="AD114" s="994"/>
      <c r="AE114" s="995"/>
      <c r="AF114" s="996">
        <v>12941</v>
      </c>
      <c r="AG114" s="994"/>
      <c r="AH114" s="994"/>
      <c r="AI114" s="994"/>
      <c r="AJ114" s="995"/>
      <c r="AK114" s="996">
        <v>40881</v>
      </c>
      <c r="AL114" s="994"/>
      <c r="AM114" s="994"/>
      <c r="AN114" s="994"/>
      <c r="AO114" s="995"/>
      <c r="AP114" s="997">
        <v>0.6</v>
      </c>
      <c r="AQ114" s="998"/>
      <c r="AR114" s="998"/>
      <c r="AS114" s="998"/>
      <c r="AT114" s="999"/>
      <c r="AU114" s="943"/>
      <c r="AV114" s="944"/>
      <c r="AW114" s="944"/>
      <c r="AX114" s="944"/>
      <c r="AY114" s="944"/>
      <c r="AZ114" s="957" t="s">
        <v>428</v>
      </c>
      <c r="BA114" s="958"/>
      <c r="BB114" s="958"/>
      <c r="BC114" s="958"/>
      <c r="BD114" s="958"/>
      <c r="BE114" s="958"/>
      <c r="BF114" s="958"/>
      <c r="BG114" s="958"/>
      <c r="BH114" s="958"/>
      <c r="BI114" s="958"/>
      <c r="BJ114" s="958"/>
      <c r="BK114" s="958"/>
      <c r="BL114" s="958"/>
      <c r="BM114" s="958"/>
      <c r="BN114" s="958"/>
      <c r="BO114" s="958"/>
      <c r="BP114" s="959"/>
      <c r="BQ114" s="960">
        <v>1525035</v>
      </c>
      <c r="BR114" s="961"/>
      <c r="BS114" s="961"/>
      <c r="BT114" s="961"/>
      <c r="BU114" s="961"/>
      <c r="BV114" s="961">
        <v>1480522</v>
      </c>
      <c r="BW114" s="961"/>
      <c r="BX114" s="961"/>
      <c r="BY114" s="961"/>
      <c r="BZ114" s="961"/>
      <c r="CA114" s="961">
        <v>1406279</v>
      </c>
      <c r="CB114" s="961"/>
      <c r="CC114" s="961"/>
      <c r="CD114" s="961"/>
      <c r="CE114" s="961"/>
      <c r="CF114" s="955">
        <v>21.6</v>
      </c>
      <c r="CG114" s="956"/>
      <c r="CH114" s="956"/>
      <c r="CI114" s="956"/>
      <c r="CJ114" s="956"/>
      <c r="CK114" s="983"/>
      <c r="CL114" s="984"/>
      <c r="CM114" s="957" t="s">
        <v>429</v>
      </c>
      <c r="CN114" s="958"/>
      <c r="CO114" s="958"/>
      <c r="CP114" s="958"/>
      <c r="CQ114" s="958"/>
      <c r="CR114" s="958"/>
      <c r="CS114" s="958"/>
      <c r="CT114" s="958"/>
      <c r="CU114" s="958"/>
      <c r="CV114" s="958"/>
      <c r="CW114" s="958"/>
      <c r="CX114" s="958"/>
      <c r="CY114" s="958"/>
      <c r="CZ114" s="958"/>
      <c r="DA114" s="958"/>
      <c r="DB114" s="958"/>
      <c r="DC114" s="958"/>
      <c r="DD114" s="958"/>
      <c r="DE114" s="958"/>
      <c r="DF114" s="959"/>
      <c r="DG114" s="993" t="s">
        <v>122</v>
      </c>
      <c r="DH114" s="994"/>
      <c r="DI114" s="994"/>
      <c r="DJ114" s="994"/>
      <c r="DK114" s="995"/>
      <c r="DL114" s="996" t="s">
        <v>122</v>
      </c>
      <c r="DM114" s="994"/>
      <c r="DN114" s="994"/>
      <c r="DO114" s="994"/>
      <c r="DP114" s="995"/>
      <c r="DQ114" s="996" t="s">
        <v>122</v>
      </c>
      <c r="DR114" s="994"/>
      <c r="DS114" s="994"/>
      <c r="DT114" s="994"/>
      <c r="DU114" s="995"/>
      <c r="DV114" s="997" t="s">
        <v>122</v>
      </c>
      <c r="DW114" s="998"/>
      <c r="DX114" s="998"/>
      <c r="DY114" s="998"/>
      <c r="DZ114" s="999"/>
    </row>
    <row r="115" spans="1:130" s="212" customFormat="1" ht="26.25" customHeight="1" x14ac:dyDescent="0.2">
      <c r="A115" s="989"/>
      <c r="B115" s="990"/>
      <c r="C115" s="958" t="s">
        <v>430</v>
      </c>
      <c r="D115" s="958"/>
      <c r="E115" s="958"/>
      <c r="F115" s="958"/>
      <c r="G115" s="958"/>
      <c r="H115" s="958"/>
      <c r="I115" s="958"/>
      <c r="J115" s="958"/>
      <c r="K115" s="958"/>
      <c r="L115" s="958"/>
      <c r="M115" s="958"/>
      <c r="N115" s="958"/>
      <c r="O115" s="958"/>
      <c r="P115" s="958"/>
      <c r="Q115" s="958"/>
      <c r="R115" s="958"/>
      <c r="S115" s="958"/>
      <c r="T115" s="958"/>
      <c r="U115" s="958"/>
      <c r="V115" s="958"/>
      <c r="W115" s="958"/>
      <c r="X115" s="958"/>
      <c r="Y115" s="958"/>
      <c r="Z115" s="959"/>
      <c r="AA115" s="972">
        <v>2623</v>
      </c>
      <c r="AB115" s="973"/>
      <c r="AC115" s="973"/>
      <c r="AD115" s="973"/>
      <c r="AE115" s="974"/>
      <c r="AF115" s="975">
        <v>1363</v>
      </c>
      <c r="AG115" s="973"/>
      <c r="AH115" s="973"/>
      <c r="AI115" s="973"/>
      <c r="AJ115" s="974"/>
      <c r="AK115" s="975">
        <v>813</v>
      </c>
      <c r="AL115" s="973"/>
      <c r="AM115" s="973"/>
      <c r="AN115" s="973"/>
      <c r="AO115" s="974"/>
      <c r="AP115" s="976">
        <v>0</v>
      </c>
      <c r="AQ115" s="977"/>
      <c r="AR115" s="977"/>
      <c r="AS115" s="977"/>
      <c r="AT115" s="978"/>
      <c r="AU115" s="943"/>
      <c r="AV115" s="944"/>
      <c r="AW115" s="944"/>
      <c r="AX115" s="944"/>
      <c r="AY115" s="944"/>
      <c r="AZ115" s="957" t="s">
        <v>431</v>
      </c>
      <c r="BA115" s="958"/>
      <c r="BB115" s="958"/>
      <c r="BC115" s="958"/>
      <c r="BD115" s="958"/>
      <c r="BE115" s="958"/>
      <c r="BF115" s="958"/>
      <c r="BG115" s="958"/>
      <c r="BH115" s="958"/>
      <c r="BI115" s="958"/>
      <c r="BJ115" s="958"/>
      <c r="BK115" s="958"/>
      <c r="BL115" s="958"/>
      <c r="BM115" s="958"/>
      <c r="BN115" s="958"/>
      <c r="BO115" s="958"/>
      <c r="BP115" s="959"/>
      <c r="BQ115" s="960" t="s">
        <v>122</v>
      </c>
      <c r="BR115" s="961"/>
      <c r="BS115" s="961"/>
      <c r="BT115" s="961"/>
      <c r="BU115" s="961"/>
      <c r="BV115" s="961" t="s">
        <v>122</v>
      </c>
      <c r="BW115" s="961"/>
      <c r="BX115" s="961"/>
      <c r="BY115" s="961"/>
      <c r="BZ115" s="961"/>
      <c r="CA115" s="961" t="s">
        <v>122</v>
      </c>
      <c r="CB115" s="961"/>
      <c r="CC115" s="961"/>
      <c r="CD115" s="961"/>
      <c r="CE115" s="961"/>
      <c r="CF115" s="955" t="s">
        <v>122</v>
      </c>
      <c r="CG115" s="956"/>
      <c r="CH115" s="956"/>
      <c r="CI115" s="956"/>
      <c r="CJ115" s="956"/>
      <c r="CK115" s="983"/>
      <c r="CL115" s="984"/>
      <c r="CM115" s="957" t="s">
        <v>432</v>
      </c>
      <c r="CN115" s="958"/>
      <c r="CO115" s="958"/>
      <c r="CP115" s="958"/>
      <c r="CQ115" s="958"/>
      <c r="CR115" s="958"/>
      <c r="CS115" s="958"/>
      <c r="CT115" s="958"/>
      <c r="CU115" s="958"/>
      <c r="CV115" s="958"/>
      <c r="CW115" s="958"/>
      <c r="CX115" s="958"/>
      <c r="CY115" s="958"/>
      <c r="CZ115" s="958"/>
      <c r="DA115" s="958"/>
      <c r="DB115" s="958"/>
      <c r="DC115" s="958"/>
      <c r="DD115" s="958"/>
      <c r="DE115" s="958"/>
      <c r="DF115" s="959"/>
      <c r="DG115" s="993" t="s">
        <v>122</v>
      </c>
      <c r="DH115" s="994"/>
      <c r="DI115" s="994"/>
      <c r="DJ115" s="994"/>
      <c r="DK115" s="995"/>
      <c r="DL115" s="996" t="s">
        <v>122</v>
      </c>
      <c r="DM115" s="994"/>
      <c r="DN115" s="994"/>
      <c r="DO115" s="994"/>
      <c r="DP115" s="995"/>
      <c r="DQ115" s="996" t="s">
        <v>122</v>
      </c>
      <c r="DR115" s="994"/>
      <c r="DS115" s="994"/>
      <c r="DT115" s="994"/>
      <c r="DU115" s="995"/>
      <c r="DV115" s="997" t="s">
        <v>122</v>
      </c>
      <c r="DW115" s="998"/>
      <c r="DX115" s="998"/>
      <c r="DY115" s="998"/>
      <c r="DZ115" s="999"/>
    </row>
    <row r="116" spans="1:130" s="212" customFormat="1" ht="26.25" customHeight="1" x14ac:dyDescent="0.2">
      <c r="A116" s="991"/>
      <c r="B116" s="992"/>
      <c r="C116" s="1000" t="s">
        <v>433</v>
      </c>
      <c r="D116" s="1000"/>
      <c r="E116" s="1000"/>
      <c r="F116" s="1000"/>
      <c r="G116" s="1000"/>
      <c r="H116" s="1000"/>
      <c r="I116" s="1000"/>
      <c r="J116" s="1000"/>
      <c r="K116" s="1000"/>
      <c r="L116" s="1000"/>
      <c r="M116" s="1000"/>
      <c r="N116" s="1000"/>
      <c r="O116" s="1000"/>
      <c r="P116" s="1000"/>
      <c r="Q116" s="1000"/>
      <c r="R116" s="1000"/>
      <c r="S116" s="1000"/>
      <c r="T116" s="1000"/>
      <c r="U116" s="1000"/>
      <c r="V116" s="1000"/>
      <c r="W116" s="1000"/>
      <c r="X116" s="1000"/>
      <c r="Y116" s="1000"/>
      <c r="Z116" s="1001"/>
      <c r="AA116" s="993">
        <v>263</v>
      </c>
      <c r="AB116" s="994"/>
      <c r="AC116" s="994"/>
      <c r="AD116" s="994"/>
      <c r="AE116" s="995"/>
      <c r="AF116" s="996">
        <v>39</v>
      </c>
      <c r="AG116" s="994"/>
      <c r="AH116" s="994"/>
      <c r="AI116" s="994"/>
      <c r="AJ116" s="995"/>
      <c r="AK116" s="996">
        <v>210</v>
      </c>
      <c r="AL116" s="994"/>
      <c r="AM116" s="994"/>
      <c r="AN116" s="994"/>
      <c r="AO116" s="995"/>
      <c r="AP116" s="997">
        <v>0</v>
      </c>
      <c r="AQ116" s="998"/>
      <c r="AR116" s="998"/>
      <c r="AS116" s="998"/>
      <c r="AT116" s="999"/>
      <c r="AU116" s="943"/>
      <c r="AV116" s="944"/>
      <c r="AW116" s="944"/>
      <c r="AX116" s="944"/>
      <c r="AY116" s="944"/>
      <c r="AZ116" s="1002" t="s">
        <v>434</v>
      </c>
      <c r="BA116" s="1003"/>
      <c r="BB116" s="1003"/>
      <c r="BC116" s="1003"/>
      <c r="BD116" s="1003"/>
      <c r="BE116" s="1003"/>
      <c r="BF116" s="1003"/>
      <c r="BG116" s="1003"/>
      <c r="BH116" s="1003"/>
      <c r="BI116" s="1003"/>
      <c r="BJ116" s="1003"/>
      <c r="BK116" s="1003"/>
      <c r="BL116" s="1003"/>
      <c r="BM116" s="1003"/>
      <c r="BN116" s="1003"/>
      <c r="BO116" s="1003"/>
      <c r="BP116" s="1004"/>
      <c r="BQ116" s="960" t="s">
        <v>122</v>
      </c>
      <c r="BR116" s="961"/>
      <c r="BS116" s="961"/>
      <c r="BT116" s="961"/>
      <c r="BU116" s="961"/>
      <c r="BV116" s="961" t="s">
        <v>122</v>
      </c>
      <c r="BW116" s="961"/>
      <c r="BX116" s="961"/>
      <c r="BY116" s="961"/>
      <c r="BZ116" s="961"/>
      <c r="CA116" s="961" t="s">
        <v>122</v>
      </c>
      <c r="CB116" s="961"/>
      <c r="CC116" s="961"/>
      <c r="CD116" s="961"/>
      <c r="CE116" s="961"/>
      <c r="CF116" s="955" t="s">
        <v>122</v>
      </c>
      <c r="CG116" s="956"/>
      <c r="CH116" s="956"/>
      <c r="CI116" s="956"/>
      <c r="CJ116" s="956"/>
      <c r="CK116" s="983"/>
      <c r="CL116" s="984"/>
      <c r="CM116" s="957" t="s">
        <v>435</v>
      </c>
      <c r="CN116" s="958"/>
      <c r="CO116" s="958"/>
      <c r="CP116" s="958"/>
      <c r="CQ116" s="958"/>
      <c r="CR116" s="958"/>
      <c r="CS116" s="958"/>
      <c r="CT116" s="958"/>
      <c r="CU116" s="958"/>
      <c r="CV116" s="958"/>
      <c r="CW116" s="958"/>
      <c r="CX116" s="958"/>
      <c r="CY116" s="958"/>
      <c r="CZ116" s="958"/>
      <c r="DA116" s="958"/>
      <c r="DB116" s="958"/>
      <c r="DC116" s="958"/>
      <c r="DD116" s="958"/>
      <c r="DE116" s="958"/>
      <c r="DF116" s="959"/>
      <c r="DG116" s="993" t="s">
        <v>122</v>
      </c>
      <c r="DH116" s="994"/>
      <c r="DI116" s="994"/>
      <c r="DJ116" s="994"/>
      <c r="DK116" s="995"/>
      <c r="DL116" s="996" t="s">
        <v>122</v>
      </c>
      <c r="DM116" s="994"/>
      <c r="DN116" s="994"/>
      <c r="DO116" s="994"/>
      <c r="DP116" s="995"/>
      <c r="DQ116" s="996" t="s">
        <v>122</v>
      </c>
      <c r="DR116" s="994"/>
      <c r="DS116" s="994"/>
      <c r="DT116" s="994"/>
      <c r="DU116" s="995"/>
      <c r="DV116" s="997" t="s">
        <v>122</v>
      </c>
      <c r="DW116" s="998"/>
      <c r="DX116" s="998"/>
      <c r="DY116" s="998"/>
      <c r="DZ116" s="999"/>
    </row>
    <row r="117" spans="1:130" s="212" customFormat="1" ht="26.25" customHeight="1" x14ac:dyDescent="0.2">
      <c r="A117" s="947" t="s">
        <v>176</v>
      </c>
      <c r="B117" s="928"/>
      <c r="C117" s="928"/>
      <c r="D117" s="928"/>
      <c r="E117" s="928"/>
      <c r="F117" s="928"/>
      <c r="G117" s="928"/>
      <c r="H117" s="928"/>
      <c r="I117" s="928"/>
      <c r="J117" s="928"/>
      <c r="K117" s="928"/>
      <c r="L117" s="928"/>
      <c r="M117" s="928"/>
      <c r="N117" s="928"/>
      <c r="O117" s="928"/>
      <c r="P117" s="928"/>
      <c r="Q117" s="928"/>
      <c r="R117" s="928"/>
      <c r="S117" s="928"/>
      <c r="T117" s="928"/>
      <c r="U117" s="928"/>
      <c r="V117" s="928"/>
      <c r="W117" s="928"/>
      <c r="X117" s="928"/>
      <c r="Y117" s="1012" t="s">
        <v>436</v>
      </c>
      <c r="Z117" s="929"/>
      <c r="AA117" s="1013">
        <v>1385666</v>
      </c>
      <c r="AB117" s="1014"/>
      <c r="AC117" s="1014"/>
      <c r="AD117" s="1014"/>
      <c r="AE117" s="1015"/>
      <c r="AF117" s="1016">
        <v>1272633</v>
      </c>
      <c r="AG117" s="1014"/>
      <c r="AH117" s="1014"/>
      <c r="AI117" s="1014"/>
      <c r="AJ117" s="1015"/>
      <c r="AK117" s="1016">
        <v>1278960</v>
      </c>
      <c r="AL117" s="1014"/>
      <c r="AM117" s="1014"/>
      <c r="AN117" s="1014"/>
      <c r="AO117" s="1015"/>
      <c r="AP117" s="1017"/>
      <c r="AQ117" s="1018"/>
      <c r="AR117" s="1018"/>
      <c r="AS117" s="1018"/>
      <c r="AT117" s="1019"/>
      <c r="AU117" s="943"/>
      <c r="AV117" s="944"/>
      <c r="AW117" s="944"/>
      <c r="AX117" s="944"/>
      <c r="AY117" s="944"/>
      <c r="AZ117" s="1009" t="s">
        <v>437</v>
      </c>
      <c r="BA117" s="1010"/>
      <c r="BB117" s="1010"/>
      <c r="BC117" s="1010"/>
      <c r="BD117" s="1010"/>
      <c r="BE117" s="1010"/>
      <c r="BF117" s="1010"/>
      <c r="BG117" s="1010"/>
      <c r="BH117" s="1010"/>
      <c r="BI117" s="1010"/>
      <c r="BJ117" s="1010"/>
      <c r="BK117" s="1010"/>
      <c r="BL117" s="1010"/>
      <c r="BM117" s="1010"/>
      <c r="BN117" s="1010"/>
      <c r="BO117" s="1010"/>
      <c r="BP117" s="1011"/>
      <c r="BQ117" s="960" t="s">
        <v>122</v>
      </c>
      <c r="BR117" s="961"/>
      <c r="BS117" s="961"/>
      <c r="BT117" s="961"/>
      <c r="BU117" s="961"/>
      <c r="BV117" s="961" t="s">
        <v>122</v>
      </c>
      <c r="BW117" s="961"/>
      <c r="BX117" s="961"/>
      <c r="BY117" s="961"/>
      <c r="BZ117" s="961"/>
      <c r="CA117" s="961" t="s">
        <v>122</v>
      </c>
      <c r="CB117" s="961"/>
      <c r="CC117" s="961"/>
      <c r="CD117" s="961"/>
      <c r="CE117" s="961"/>
      <c r="CF117" s="955" t="s">
        <v>122</v>
      </c>
      <c r="CG117" s="956"/>
      <c r="CH117" s="956"/>
      <c r="CI117" s="956"/>
      <c r="CJ117" s="956"/>
      <c r="CK117" s="983"/>
      <c r="CL117" s="984"/>
      <c r="CM117" s="957" t="s">
        <v>438</v>
      </c>
      <c r="CN117" s="958"/>
      <c r="CO117" s="958"/>
      <c r="CP117" s="958"/>
      <c r="CQ117" s="958"/>
      <c r="CR117" s="958"/>
      <c r="CS117" s="958"/>
      <c r="CT117" s="958"/>
      <c r="CU117" s="958"/>
      <c r="CV117" s="958"/>
      <c r="CW117" s="958"/>
      <c r="CX117" s="958"/>
      <c r="CY117" s="958"/>
      <c r="CZ117" s="958"/>
      <c r="DA117" s="958"/>
      <c r="DB117" s="958"/>
      <c r="DC117" s="958"/>
      <c r="DD117" s="958"/>
      <c r="DE117" s="958"/>
      <c r="DF117" s="959"/>
      <c r="DG117" s="993" t="s">
        <v>122</v>
      </c>
      <c r="DH117" s="994"/>
      <c r="DI117" s="994"/>
      <c r="DJ117" s="994"/>
      <c r="DK117" s="995"/>
      <c r="DL117" s="996" t="s">
        <v>122</v>
      </c>
      <c r="DM117" s="994"/>
      <c r="DN117" s="994"/>
      <c r="DO117" s="994"/>
      <c r="DP117" s="995"/>
      <c r="DQ117" s="996" t="s">
        <v>122</v>
      </c>
      <c r="DR117" s="994"/>
      <c r="DS117" s="994"/>
      <c r="DT117" s="994"/>
      <c r="DU117" s="995"/>
      <c r="DV117" s="997" t="s">
        <v>122</v>
      </c>
      <c r="DW117" s="998"/>
      <c r="DX117" s="998"/>
      <c r="DY117" s="998"/>
      <c r="DZ117" s="999"/>
    </row>
    <row r="118" spans="1:130" s="212" customFormat="1" ht="26.25" customHeight="1" x14ac:dyDescent="0.2">
      <c r="A118" s="947" t="s">
        <v>412</v>
      </c>
      <c r="B118" s="928"/>
      <c r="C118" s="928"/>
      <c r="D118" s="928"/>
      <c r="E118" s="928"/>
      <c r="F118" s="928"/>
      <c r="G118" s="928"/>
      <c r="H118" s="928"/>
      <c r="I118" s="928"/>
      <c r="J118" s="928"/>
      <c r="K118" s="928"/>
      <c r="L118" s="928"/>
      <c r="M118" s="928"/>
      <c r="N118" s="928"/>
      <c r="O118" s="928"/>
      <c r="P118" s="928"/>
      <c r="Q118" s="928"/>
      <c r="R118" s="928"/>
      <c r="S118" s="928"/>
      <c r="T118" s="928"/>
      <c r="U118" s="928"/>
      <c r="V118" s="928"/>
      <c r="W118" s="928"/>
      <c r="X118" s="928"/>
      <c r="Y118" s="928"/>
      <c r="Z118" s="929"/>
      <c r="AA118" s="927" t="s">
        <v>409</v>
      </c>
      <c r="AB118" s="928"/>
      <c r="AC118" s="928"/>
      <c r="AD118" s="928"/>
      <c r="AE118" s="929"/>
      <c r="AF118" s="927" t="s">
        <v>410</v>
      </c>
      <c r="AG118" s="928"/>
      <c r="AH118" s="928"/>
      <c r="AI118" s="928"/>
      <c r="AJ118" s="929"/>
      <c r="AK118" s="927" t="s">
        <v>293</v>
      </c>
      <c r="AL118" s="928"/>
      <c r="AM118" s="928"/>
      <c r="AN118" s="928"/>
      <c r="AO118" s="929"/>
      <c r="AP118" s="1005" t="s">
        <v>411</v>
      </c>
      <c r="AQ118" s="1006"/>
      <c r="AR118" s="1006"/>
      <c r="AS118" s="1006"/>
      <c r="AT118" s="1007"/>
      <c r="AU118" s="943"/>
      <c r="AV118" s="944"/>
      <c r="AW118" s="944"/>
      <c r="AX118" s="944"/>
      <c r="AY118" s="944"/>
      <c r="AZ118" s="1008" t="s">
        <v>439</v>
      </c>
      <c r="BA118" s="1000"/>
      <c r="BB118" s="1000"/>
      <c r="BC118" s="1000"/>
      <c r="BD118" s="1000"/>
      <c r="BE118" s="1000"/>
      <c r="BF118" s="1000"/>
      <c r="BG118" s="1000"/>
      <c r="BH118" s="1000"/>
      <c r="BI118" s="1000"/>
      <c r="BJ118" s="1000"/>
      <c r="BK118" s="1000"/>
      <c r="BL118" s="1000"/>
      <c r="BM118" s="1000"/>
      <c r="BN118" s="1000"/>
      <c r="BO118" s="1000"/>
      <c r="BP118" s="1001"/>
      <c r="BQ118" s="1034" t="s">
        <v>122</v>
      </c>
      <c r="BR118" s="1035"/>
      <c r="BS118" s="1035"/>
      <c r="BT118" s="1035"/>
      <c r="BU118" s="1035"/>
      <c r="BV118" s="1035" t="s">
        <v>122</v>
      </c>
      <c r="BW118" s="1035"/>
      <c r="BX118" s="1035"/>
      <c r="BY118" s="1035"/>
      <c r="BZ118" s="1035"/>
      <c r="CA118" s="1035" t="s">
        <v>122</v>
      </c>
      <c r="CB118" s="1035"/>
      <c r="CC118" s="1035"/>
      <c r="CD118" s="1035"/>
      <c r="CE118" s="1035"/>
      <c r="CF118" s="955" t="s">
        <v>122</v>
      </c>
      <c r="CG118" s="956"/>
      <c r="CH118" s="956"/>
      <c r="CI118" s="956"/>
      <c r="CJ118" s="956"/>
      <c r="CK118" s="983"/>
      <c r="CL118" s="984"/>
      <c r="CM118" s="957" t="s">
        <v>440</v>
      </c>
      <c r="CN118" s="958"/>
      <c r="CO118" s="958"/>
      <c r="CP118" s="958"/>
      <c r="CQ118" s="958"/>
      <c r="CR118" s="958"/>
      <c r="CS118" s="958"/>
      <c r="CT118" s="958"/>
      <c r="CU118" s="958"/>
      <c r="CV118" s="958"/>
      <c r="CW118" s="958"/>
      <c r="CX118" s="958"/>
      <c r="CY118" s="958"/>
      <c r="CZ118" s="958"/>
      <c r="DA118" s="958"/>
      <c r="DB118" s="958"/>
      <c r="DC118" s="958"/>
      <c r="DD118" s="958"/>
      <c r="DE118" s="958"/>
      <c r="DF118" s="959"/>
      <c r="DG118" s="993" t="s">
        <v>122</v>
      </c>
      <c r="DH118" s="994"/>
      <c r="DI118" s="994"/>
      <c r="DJ118" s="994"/>
      <c r="DK118" s="995"/>
      <c r="DL118" s="996" t="s">
        <v>122</v>
      </c>
      <c r="DM118" s="994"/>
      <c r="DN118" s="994"/>
      <c r="DO118" s="994"/>
      <c r="DP118" s="995"/>
      <c r="DQ118" s="996" t="s">
        <v>122</v>
      </c>
      <c r="DR118" s="994"/>
      <c r="DS118" s="994"/>
      <c r="DT118" s="994"/>
      <c r="DU118" s="995"/>
      <c r="DV118" s="997" t="s">
        <v>122</v>
      </c>
      <c r="DW118" s="998"/>
      <c r="DX118" s="998"/>
      <c r="DY118" s="998"/>
      <c r="DZ118" s="999"/>
    </row>
    <row r="119" spans="1:130" s="212" customFormat="1" ht="26.25" customHeight="1" x14ac:dyDescent="0.2">
      <c r="A119" s="1091" t="s">
        <v>415</v>
      </c>
      <c r="B119" s="982"/>
      <c r="C119" s="964" t="s">
        <v>416</v>
      </c>
      <c r="D119" s="932"/>
      <c r="E119" s="932"/>
      <c r="F119" s="932"/>
      <c r="G119" s="932"/>
      <c r="H119" s="932"/>
      <c r="I119" s="932"/>
      <c r="J119" s="932"/>
      <c r="K119" s="932"/>
      <c r="L119" s="932"/>
      <c r="M119" s="932"/>
      <c r="N119" s="932"/>
      <c r="O119" s="932"/>
      <c r="P119" s="932"/>
      <c r="Q119" s="932"/>
      <c r="R119" s="932"/>
      <c r="S119" s="932"/>
      <c r="T119" s="932"/>
      <c r="U119" s="932"/>
      <c r="V119" s="932"/>
      <c r="W119" s="932"/>
      <c r="X119" s="932"/>
      <c r="Y119" s="932"/>
      <c r="Z119" s="933"/>
      <c r="AA119" s="934" t="s">
        <v>122</v>
      </c>
      <c r="AB119" s="935"/>
      <c r="AC119" s="935"/>
      <c r="AD119" s="935"/>
      <c r="AE119" s="936"/>
      <c r="AF119" s="937" t="s">
        <v>122</v>
      </c>
      <c r="AG119" s="935"/>
      <c r="AH119" s="935"/>
      <c r="AI119" s="935"/>
      <c r="AJ119" s="936"/>
      <c r="AK119" s="937" t="s">
        <v>122</v>
      </c>
      <c r="AL119" s="935"/>
      <c r="AM119" s="935"/>
      <c r="AN119" s="935"/>
      <c r="AO119" s="936"/>
      <c r="AP119" s="938" t="s">
        <v>122</v>
      </c>
      <c r="AQ119" s="939"/>
      <c r="AR119" s="939"/>
      <c r="AS119" s="939"/>
      <c r="AT119" s="940"/>
      <c r="AU119" s="945"/>
      <c r="AV119" s="946"/>
      <c r="AW119" s="946"/>
      <c r="AX119" s="946"/>
      <c r="AY119" s="946"/>
      <c r="AZ119" s="235" t="s">
        <v>176</v>
      </c>
      <c r="BA119" s="235"/>
      <c r="BB119" s="235"/>
      <c r="BC119" s="235"/>
      <c r="BD119" s="235"/>
      <c r="BE119" s="235"/>
      <c r="BF119" s="235"/>
      <c r="BG119" s="235"/>
      <c r="BH119" s="235"/>
      <c r="BI119" s="235"/>
      <c r="BJ119" s="235"/>
      <c r="BK119" s="235"/>
      <c r="BL119" s="235"/>
      <c r="BM119" s="235"/>
      <c r="BN119" s="235"/>
      <c r="BO119" s="1012" t="s">
        <v>441</v>
      </c>
      <c r="BP119" s="1040"/>
      <c r="BQ119" s="1034">
        <v>14875710</v>
      </c>
      <c r="BR119" s="1035"/>
      <c r="BS119" s="1035"/>
      <c r="BT119" s="1035"/>
      <c r="BU119" s="1035"/>
      <c r="BV119" s="1035">
        <v>14473093</v>
      </c>
      <c r="BW119" s="1035"/>
      <c r="BX119" s="1035"/>
      <c r="BY119" s="1035"/>
      <c r="BZ119" s="1035"/>
      <c r="CA119" s="1035">
        <v>14235431</v>
      </c>
      <c r="CB119" s="1035"/>
      <c r="CC119" s="1035"/>
      <c r="CD119" s="1035"/>
      <c r="CE119" s="1035"/>
      <c r="CF119" s="1036"/>
      <c r="CG119" s="1037"/>
      <c r="CH119" s="1037"/>
      <c r="CI119" s="1037"/>
      <c r="CJ119" s="1038"/>
      <c r="CK119" s="985"/>
      <c r="CL119" s="986"/>
      <c r="CM119" s="1008" t="s">
        <v>442</v>
      </c>
      <c r="CN119" s="1000"/>
      <c r="CO119" s="1000"/>
      <c r="CP119" s="1000"/>
      <c r="CQ119" s="1000"/>
      <c r="CR119" s="1000"/>
      <c r="CS119" s="1000"/>
      <c r="CT119" s="1000"/>
      <c r="CU119" s="1000"/>
      <c r="CV119" s="1000"/>
      <c r="CW119" s="1000"/>
      <c r="CX119" s="1000"/>
      <c r="CY119" s="1000"/>
      <c r="CZ119" s="1000"/>
      <c r="DA119" s="1000"/>
      <c r="DB119" s="1000"/>
      <c r="DC119" s="1000"/>
      <c r="DD119" s="1000"/>
      <c r="DE119" s="1000"/>
      <c r="DF119" s="1001"/>
      <c r="DG119" s="1039">
        <v>2470</v>
      </c>
      <c r="DH119" s="1021"/>
      <c r="DI119" s="1021"/>
      <c r="DJ119" s="1021"/>
      <c r="DK119" s="1022"/>
      <c r="DL119" s="1020">
        <v>1121</v>
      </c>
      <c r="DM119" s="1021"/>
      <c r="DN119" s="1021"/>
      <c r="DO119" s="1021"/>
      <c r="DP119" s="1022"/>
      <c r="DQ119" s="1020">
        <v>330</v>
      </c>
      <c r="DR119" s="1021"/>
      <c r="DS119" s="1021"/>
      <c r="DT119" s="1021"/>
      <c r="DU119" s="1022"/>
      <c r="DV119" s="1023">
        <v>0</v>
      </c>
      <c r="DW119" s="1024"/>
      <c r="DX119" s="1024"/>
      <c r="DY119" s="1024"/>
      <c r="DZ119" s="1025"/>
    </row>
    <row r="120" spans="1:130" s="212" customFormat="1" ht="26.25" customHeight="1" x14ac:dyDescent="0.2">
      <c r="A120" s="1092"/>
      <c r="B120" s="984"/>
      <c r="C120" s="957" t="s">
        <v>419</v>
      </c>
      <c r="D120" s="958"/>
      <c r="E120" s="958"/>
      <c r="F120" s="958"/>
      <c r="G120" s="958"/>
      <c r="H120" s="958"/>
      <c r="I120" s="958"/>
      <c r="J120" s="958"/>
      <c r="K120" s="958"/>
      <c r="L120" s="958"/>
      <c r="M120" s="958"/>
      <c r="N120" s="958"/>
      <c r="O120" s="958"/>
      <c r="P120" s="958"/>
      <c r="Q120" s="958"/>
      <c r="R120" s="958"/>
      <c r="S120" s="958"/>
      <c r="T120" s="958"/>
      <c r="U120" s="958"/>
      <c r="V120" s="958"/>
      <c r="W120" s="958"/>
      <c r="X120" s="958"/>
      <c r="Y120" s="958"/>
      <c r="Z120" s="959"/>
      <c r="AA120" s="993" t="s">
        <v>122</v>
      </c>
      <c r="AB120" s="994"/>
      <c r="AC120" s="994"/>
      <c r="AD120" s="994"/>
      <c r="AE120" s="995"/>
      <c r="AF120" s="996" t="s">
        <v>122</v>
      </c>
      <c r="AG120" s="994"/>
      <c r="AH120" s="994"/>
      <c r="AI120" s="994"/>
      <c r="AJ120" s="995"/>
      <c r="AK120" s="996" t="s">
        <v>122</v>
      </c>
      <c r="AL120" s="994"/>
      <c r="AM120" s="994"/>
      <c r="AN120" s="994"/>
      <c r="AO120" s="995"/>
      <c r="AP120" s="997" t="s">
        <v>122</v>
      </c>
      <c r="AQ120" s="998"/>
      <c r="AR120" s="998"/>
      <c r="AS120" s="998"/>
      <c r="AT120" s="999"/>
      <c r="AU120" s="1026" t="s">
        <v>443</v>
      </c>
      <c r="AV120" s="1027"/>
      <c r="AW120" s="1027"/>
      <c r="AX120" s="1027"/>
      <c r="AY120" s="1028"/>
      <c r="AZ120" s="964" t="s">
        <v>444</v>
      </c>
      <c r="BA120" s="932"/>
      <c r="BB120" s="932"/>
      <c r="BC120" s="932"/>
      <c r="BD120" s="932"/>
      <c r="BE120" s="932"/>
      <c r="BF120" s="932"/>
      <c r="BG120" s="932"/>
      <c r="BH120" s="932"/>
      <c r="BI120" s="932"/>
      <c r="BJ120" s="932"/>
      <c r="BK120" s="932"/>
      <c r="BL120" s="932"/>
      <c r="BM120" s="932"/>
      <c r="BN120" s="932"/>
      <c r="BO120" s="932"/>
      <c r="BP120" s="933"/>
      <c r="BQ120" s="965">
        <v>9057156</v>
      </c>
      <c r="BR120" s="966"/>
      <c r="BS120" s="966"/>
      <c r="BT120" s="966"/>
      <c r="BU120" s="966"/>
      <c r="BV120" s="966">
        <v>8946966</v>
      </c>
      <c r="BW120" s="966"/>
      <c r="BX120" s="966"/>
      <c r="BY120" s="966"/>
      <c r="BZ120" s="966"/>
      <c r="CA120" s="966">
        <v>8912575</v>
      </c>
      <c r="CB120" s="966"/>
      <c r="CC120" s="966"/>
      <c r="CD120" s="966"/>
      <c r="CE120" s="966"/>
      <c r="CF120" s="979">
        <v>137.1</v>
      </c>
      <c r="CG120" s="980"/>
      <c r="CH120" s="980"/>
      <c r="CI120" s="980"/>
      <c r="CJ120" s="980"/>
      <c r="CK120" s="1041" t="s">
        <v>445</v>
      </c>
      <c r="CL120" s="1042"/>
      <c r="CM120" s="1042"/>
      <c r="CN120" s="1042"/>
      <c r="CO120" s="1043"/>
      <c r="CP120" s="1049" t="s">
        <v>392</v>
      </c>
      <c r="CQ120" s="1050"/>
      <c r="CR120" s="1050"/>
      <c r="CS120" s="1050"/>
      <c r="CT120" s="1050"/>
      <c r="CU120" s="1050"/>
      <c r="CV120" s="1050"/>
      <c r="CW120" s="1050"/>
      <c r="CX120" s="1050"/>
      <c r="CY120" s="1050"/>
      <c r="CZ120" s="1050"/>
      <c r="DA120" s="1050"/>
      <c r="DB120" s="1050"/>
      <c r="DC120" s="1050"/>
      <c r="DD120" s="1050"/>
      <c r="DE120" s="1050"/>
      <c r="DF120" s="1051"/>
      <c r="DG120" s="965">
        <v>2278176</v>
      </c>
      <c r="DH120" s="966"/>
      <c r="DI120" s="966"/>
      <c r="DJ120" s="966"/>
      <c r="DK120" s="966"/>
      <c r="DL120" s="966">
        <v>2125177</v>
      </c>
      <c r="DM120" s="966"/>
      <c r="DN120" s="966"/>
      <c r="DO120" s="966"/>
      <c r="DP120" s="966"/>
      <c r="DQ120" s="966">
        <v>1889220</v>
      </c>
      <c r="DR120" s="966"/>
      <c r="DS120" s="966"/>
      <c r="DT120" s="966"/>
      <c r="DU120" s="966"/>
      <c r="DV120" s="967">
        <v>29.1</v>
      </c>
      <c r="DW120" s="967"/>
      <c r="DX120" s="967"/>
      <c r="DY120" s="967"/>
      <c r="DZ120" s="968"/>
    </row>
    <row r="121" spans="1:130" s="212" customFormat="1" ht="26.25" customHeight="1" x14ac:dyDescent="0.2">
      <c r="A121" s="1092"/>
      <c r="B121" s="984"/>
      <c r="C121" s="1009" t="s">
        <v>446</v>
      </c>
      <c r="D121" s="1010"/>
      <c r="E121" s="1010"/>
      <c r="F121" s="1010"/>
      <c r="G121" s="1010"/>
      <c r="H121" s="1010"/>
      <c r="I121" s="1010"/>
      <c r="J121" s="1010"/>
      <c r="K121" s="1010"/>
      <c r="L121" s="1010"/>
      <c r="M121" s="1010"/>
      <c r="N121" s="1010"/>
      <c r="O121" s="1010"/>
      <c r="P121" s="1010"/>
      <c r="Q121" s="1010"/>
      <c r="R121" s="1010"/>
      <c r="S121" s="1010"/>
      <c r="T121" s="1010"/>
      <c r="U121" s="1010"/>
      <c r="V121" s="1010"/>
      <c r="W121" s="1010"/>
      <c r="X121" s="1010"/>
      <c r="Y121" s="1010"/>
      <c r="Z121" s="1011"/>
      <c r="AA121" s="993" t="s">
        <v>122</v>
      </c>
      <c r="AB121" s="994"/>
      <c r="AC121" s="994"/>
      <c r="AD121" s="994"/>
      <c r="AE121" s="995"/>
      <c r="AF121" s="996" t="s">
        <v>122</v>
      </c>
      <c r="AG121" s="994"/>
      <c r="AH121" s="994"/>
      <c r="AI121" s="994"/>
      <c r="AJ121" s="995"/>
      <c r="AK121" s="996" t="s">
        <v>122</v>
      </c>
      <c r="AL121" s="994"/>
      <c r="AM121" s="994"/>
      <c r="AN121" s="994"/>
      <c r="AO121" s="995"/>
      <c r="AP121" s="997" t="s">
        <v>122</v>
      </c>
      <c r="AQ121" s="998"/>
      <c r="AR121" s="998"/>
      <c r="AS121" s="998"/>
      <c r="AT121" s="999"/>
      <c r="AU121" s="1029"/>
      <c r="AV121" s="1030"/>
      <c r="AW121" s="1030"/>
      <c r="AX121" s="1030"/>
      <c r="AY121" s="1031"/>
      <c r="AZ121" s="957" t="s">
        <v>447</v>
      </c>
      <c r="BA121" s="958"/>
      <c r="BB121" s="958"/>
      <c r="BC121" s="958"/>
      <c r="BD121" s="958"/>
      <c r="BE121" s="958"/>
      <c r="BF121" s="958"/>
      <c r="BG121" s="958"/>
      <c r="BH121" s="958"/>
      <c r="BI121" s="958"/>
      <c r="BJ121" s="958"/>
      <c r="BK121" s="958"/>
      <c r="BL121" s="958"/>
      <c r="BM121" s="958"/>
      <c r="BN121" s="958"/>
      <c r="BO121" s="958"/>
      <c r="BP121" s="959"/>
      <c r="BQ121" s="960">
        <v>91467</v>
      </c>
      <c r="BR121" s="961"/>
      <c r="BS121" s="961"/>
      <c r="BT121" s="961"/>
      <c r="BU121" s="961"/>
      <c r="BV121" s="961">
        <v>64256</v>
      </c>
      <c r="BW121" s="961"/>
      <c r="BX121" s="961"/>
      <c r="BY121" s="961"/>
      <c r="BZ121" s="961"/>
      <c r="CA121" s="961">
        <v>45758</v>
      </c>
      <c r="CB121" s="961"/>
      <c r="CC121" s="961"/>
      <c r="CD121" s="961"/>
      <c r="CE121" s="961"/>
      <c r="CF121" s="955">
        <v>0.7</v>
      </c>
      <c r="CG121" s="956"/>
      <c r="CH121" s="956"/>
      <c r="CI121" s="956"/>
      <c r="CJ121" s="956"/>
      <c r="CK121" s="1044"/>
      <c r="CL121" s="1045"/>
      <c r="CM121" s="1045"/>
      <c r="CN121" s="1045"/>
      <c r="CO121" s="1046"/>
      <c r="CP121" s="1054" t="s">
        <v>390</v>
      </c>
      <c r="CQ121" s="1055"/>
      <c r="CR121" s="1055"/>
      <c r="CS121" s="1055"/>
      <c r="CT121" s="1055"/>
      <c r="CU121" s="1055"/>
      <c r="CV121" s="1055"/>
      <c r="CW121" s="1055"/>
      <c r="CX121" s="1055"/>
      <c r="CY121" s="1055"/>
      <c r="CZ121" s="1055"/>
      <c r="DA121" s="1055"/>
      <c r="DB121" s="1055"/>
      <c r="DC121" s="1055"/>
      <c r="DD121" s="1055"/>
      <c r="DE121" s="1055"/>
      <c r="DF121" s="1056"/>
      <c r="DG121" s="960">
        <v>149678</v>
      </c>
      <c r="DH121" s="961"/>
      <c r="DI121" s="961"/>
      <c r="DJ121" s="961"/>
      <c r="DK121" s="961"/>
      <c r="DL121" s="961">
        <v>122999</v>
      </c>
      <c r="DM121" s="961"/>
      <c r="DN121" s="961"/>
      <c r="DO121" s="961"/>
      <c r="DP121" s="961"/>
      <c r="DQ121" s="961">
        <v>131259</v>
      </c>
      <c r="DR121" s="961"/>
      <c r="DS121" s="961"/>
      <c r="DT121" s="961"/>
      <c r="DU121" s="961"/>
      <c r="DV121" s="962">
        <v>2</v>
      </c>
      <c r="DW121" s="962"/>
      <c r="DX121" s="962"/>
      <c r="DY121" s="962"/>
      <c r="DZ121" s="963"/>
    </row>
    <row r="122" spans="1:130" s="212" customFormat="1" ht="26.25" customHeight="1" x14ac:dyDescent="0.2">
      <c r="A122" s="1092"/>
      <c r="B122" s="984"/>
      <c r="C122" s="957" t="s">
        <v>429</v>
      </c>
      <c r="D122" s="958"/>
      <c r="E122" s="958"/>
      <c r="F122" s="958"/>
      <c r="G122" s="958"/>
      <c r="H122" s="958"/>
      <c r="I122" s="958"/>
      <c r="J122" s="958"/>
      <c r="K122" s="958"/>
      <c r="L122" s="958"/>
      <c r="M122" s="958"/>
      <c r="N122" s="958"/>
      <c r="O122" s="958"/>
      <c r="P122" s="958"/>
      <c r="Q122" s="958"/>
      <c r="R122" s="958"/>
      <c r="S122" s="958"/>
      <c r="T122" s="958"/>
      <c r="U122" s="958"/>
      <c r="V122" s="958"/>
      <c r="W122" s="958"/>
      <c r="X122" s="958"/>
      <c r="Y122" s="958"/>
      <c r="Z122" s="959"/>
      <c r="AA122" s="993" t="s">
        <v>122</v>
      </c>
      <c r="AB122" s="994"/>
      <c r="AC122" s="994"/>
      <c r="AD122" s="994"/>
      <c r="AE122" s="995"/>
      <c r="AF122" s="996" t="s">
        <v>122</v>
      </c>
      <c r="AG122" s="994"/>
      <c r="AH122" s="994"/>
      <c r="AI122" s="994"/>
      <c r="AJ122" s="995"/>
      <c r="AK122" s="996" t="s">
        <v>122</v>
      </c>
      <c r="AL122" s="994"/>
      <c r="AM122" s="994"/>
      <c r="AN122" s="994"/>
      <c r="AO122" s="995"/>
      <c r="AP122" s="997" t="s">
        <v>122</v>
      </c>
      <c r="AQ122" s="998"/>
      <c r="AR122" s="998"/>
      <c r="AS122" s="998"/>
      <c r="AT122" s="999"/>
      <c r="AU122" s="1029"/>
      <c r="AV122" s="1030"/>
      <c r="AW122" s="1030"/>
      <c r="AX122" s="1030"/>
      <c r="AY122" s="1031"/>
      <c r="AZ122" s="1008" t="s">
        <v>448</v>
      </c>
      <c r="BA122" s="1000"/>
      <c r="BB122" s="1000"/>
      <c r="BC122" s="1000"/>
      <c r="BD122" s="1000"/>
      <c r="BE122" s="1000"/>
      <c r="BF122" s="1000"/>
      <c r="BG122" s="1000"/>
      <c r="BH122" s="1000"/>
      <c r="BI122" s="1000"/>
      <c r="BJ122" s="1000"/>
      <c r="BK122" s="1000"/>
      <c r="BL122" s="1000"/>
      <c r="BM122" s="1000"/>
      <c r="BN122" s="1000"/>
      <c r="BO122" s="1000"/>
      <c r="BP122" s="1001"/>
      <c r="BQ122" s="1034">
        <v>11287828</v>
      </c>
      <c r="BR122" s="1035"/>
      <c r="BS122" s="1035"/>
      <c r="BT122" s="1035"/>
      <c r="BU122" s="1035"/>
      <c r="BV122" s="1035">
        <v>11264824</v>
      </c>
      <c r="BW122" s="1035"/>
      <c r="BX122" s="1035"/>
      <c r="BY122" s="1035"/>
      <c r="BZ122" s="1035"/>
      <c r="CA122" s="1035">
        <v>11139802</v>
      </c>
      <c r="CB122" s="1035"/>
      <c r="CC122" s="1035"/>
      <c r="CD122" s="1035"/>
      <c r="CE122" s="1035"/>
      <c r="CF122" s="1052">
        <v>171.4</v>
      </c>
      <c r="CG122" s="1053"/>
      <c r="CH122" s="1053"/>
      <c r="CI122" s="1053"/>
      <c r="CJ122" s="1053"/>
      <c r="CK122" s="1044"/>
      <c r="CL122" s="1045"/>
      <c r="CM122" s="1045"/>
      <c r="CN122" s="1045"/>
      <c r="CO122" s="1046"/>
      <c r="CP122" s="1054" t="s">
        <v>388</v>
      </c>
      <c r="CQ122" s="1055"/>
      <c r="CR122" s="1055"/>
      <c r="CS122" s="1055"/>
      <c r="CT122" s="1055"/>
      <c r="CU122" s="1055"/>
      <c r="CV122" s="1055"/>
      <c r="CW122" s="1055"/>
      <c r="CX122" s="1055"/>
      <c r="CY122" s="1055"/>
      <c r="CZ122" s="1055"/>
      <c r="DA122" s="1055"/>
      <c r="DB122" s="1055"/>
      <c r="DC122" s="1055"/>
      <c r="DD122" s="1055"/>
      <c r="DE122" s="1055"/>
      <c r="DF122" s="1056"/>
      <c r="DG122" s="960" t="s">
        <v>122</v>
      </c>
      <c r="DH122" s="961"/>
      <c r="DI122" s="961"/>
      <c r="DJ122" s="961"/>
      <c r="DK122" s="961"/>
      <c r="DL122" s="961" t="s">
        <v>122</v>
      </c>
      <c r="DM122" s="961"/>
      <c r="DN122" s="961"/>
      <c r="DO122" s="961"/>
      <c r="DP122" s="961"/>
      <c r="DQ122" s="961" t="s">
        <v>122</v>
      </c>
      <c r="DR122" s="961"/>
      <c r="DS122" s="961"/>
      <c r="DT122" s="961"/>
      <c r="DU122" s="961"/>
      <c r="DV122" s="962" t="s">
        <v>122</v>
      </c>
      <c r="DW122" s="962"/>
      <c r="DX122" s="962"/>
      <c r="DY122" s="962"/>
      <c r="DZ122" s="963"/>
    </row>
    <row r="123" spans="1:130" s="212" customFormat="1" ht="26.25" customHeight="1" x14ac:dyDescent="0.2">
      <c r="A123" s="1092"/>
      <c r="B123" s="984"/>
      <c r="C123" s="957" t="s">
        <v>435</v>
      </c>
      <c r="D123" s="958"/>
      <c r="E123" s="958"/>
      <c r="F123" s="958"/>
      <c r="G123" s="958"/>
      <c r="H123" s="958"/>
      <c r="I123" s="958"/>
      <c r="J123" s="958"/>
      <c r="K123" s="958"/>
      <c r="L123" s="958"/>
      <c r="M123" s="958"/>
      <c r="N123" s="958"/>
      <c r="O123" s="958"/>
      <c r="P123" s="958"/>
      <c r="Q123" s="958"/>
      <c r="R123" s="958"/>
      <c r="S123" s="958"/>
      <c r="T123" s="958"/>
      <c r="U123" s="958"/>
      <c r="V123" s="958"/>
      <c r="W123" s="958"/>
      <c r="X123" s="958"/>
      <c r="Y123" s="958"/>
      <c r="Z123" s="959"/>
      <c r="AA123" s="993" t="s">
        <v>122</v>
      </c>
      <c r="AB123" s="994"/>
      <c r="AC123" s="994"/>
      <c r="AD123" s="994"/>
      <c r="AE123" s="995"/>
      <c r="AF123" s="996" t="s">
        <v>122</v>
      </c>
      <c r="AG123" s="994"/>
      <c r="AH123" s="994"/>
      <c r="AI123" s="994"/>
      <c r="AJ123" s="995"/>
      <c r="AK123" s="996" t="s">
        <v>122</v>
      </c>
      <c r="AL123" s="994"/>
      <c r="AM123" s="994"/>
      <c r="AN123" s="994"/>
      <c r="AO123" s="995"/>
      <c r="AP123" s="997" t="s">
        <v>122</v>
      </c>
      <c r="AQ123" s="998"/>
      <c r="AR123" s="998"/>
      <c r="AS123" s="998"/>
      <c r="AT123" s="999"/>
      <c r="AU123" s="1032"/>
      <c r="AV123" s="1033"/>
      <c r="AW123" s="1033"/>
      <c r="AX123" s="1033"/>
      <c r="AY123" s="1033"/>
      <c r="AZ123" s="235" t="s">
        <v>176</v>
      </c>
      <c r="BA123" s="235"/>
      <c r="BB123" s="235"/>
      <c r="BC123" s="235"/>
      <c r="BD123" s="235"/>
      <c r="BE123" s="235"/>
      <c r="BF123" s="235"/>
      <c r="BG123" s="235"/>
      <c r="BH123" s="235"/>
      <c r="BI123" s="235"/>
      <c r="BJ123" s="235"/>
      <c r="BK123" s="235"/>
      <c r="BL123" s="235"/>
      <c r="BM123" s="235"/>
      <c r="BN123" s="235"/>
      <c r="BO123" s="1012" t="s">
        <v>449</v>
      </c>
      <c r="BP123" s="1040"/>
      <c r="BQ123" s="1098">
        <v>20436451</v>
      </c>
      <c r="BR123" s="1099"/>
      <c r="BS123" s="1099"/>
      <c r="BT123" s="1099"/>
      <c r="BU123" s="1099"/>
      <c r="BV123" s="1099">
        <v>20276046</v>
      </c>
      <c r="BW123" s="1099"/>
      <c r="BX123" s="1099"/>
      <c r="BY123" s="1099"/>
      <c r="BZ123" s="1099"/>
      <c r="CA123" s="1099">
        <v>20098135</v>
      </c>
      <c r="CB123" s="1099"/>
      <c r="CC123" s="1099"/>
      <c r="CD123" s="1099"/>
      <c r="CE123" s="1099"/>
      <c r="CF123" s="1036"/>
      <c r="CG123" s="1037"/>
      <c r="CH123" s="1037"/>
      <c r="CI123" s="1037"/>
      <c r="CJ123" s="1038"/>
      <c r="CK123" s="1044"/>
      <c r="CL123" s="1045"/>
      <c r="CM123" s="1045"/>
      <c r="CN123" s="1045"/>
      <c r="CO123" s="1046"/>
      <c r="CP123" s="1054" t="s">
        <v>389</v>
      </c>
      <c r="CQ123" s="1055"/>
      <c r="CR123" s="1055"/>
      <c r="CS123" s="1055"/>
      <c r="CT123" s="1055"/>
      <c r="CU123" s="1055"/>
      <c r="CV123" s="1055"/>
      <c r="CW123" s="1055"/>
      <c r="CX123" s="1055"/>
      <c r="CY123" s="1055"/>
      <c r="CZ123" s="1055"/>
      <c r="DA123" s="1055"/>
      <c r="DB123" s="1055"/>
      <c r="DC123" s="1055"/>
      <c r="DD123" s="1055"/>
      <c r="DE123" s="1055"/>
      <c r="DF123" s="1056"/>
      <c r="DG123" s="993" t="s">
        <v>122</v>
      </c>
      <c r="DH123" s="994"/>
      <c r="DI123" s="994"/>
      <c r="DJ123" s="994"/>
      <c r="DK123" s="995"/>
      <c r="DL123" s="996" t="s">
        <v>122</v>
      </c>
      <c r="DM123" s="994"/>
      <c r="DN123" s="994"/>
      <c r="DO123" s="994"/>
      <c r="DP123" s="995"/>
      <c r="DQ123" s="996" t="s">
        <v>122</v>
      </c>
      <c r="DR123" s="994"/>
      <c r="DS123" s="994"/>
      <c r="DT123" s="994"/>
      <c r="DU123" s="995"/>
      <c r="DV123" s="997" t="s">
        <v>122</v>
      </c>
      <c r="DW123" s="998"/>
      <c r="DX123" s="998"/>
      <c r="DY123" s="998"/>
      <c r="DZ123" s="999"/>
    </row>
    <row r="124" spans="1:130" s="212" customFormat="1" ht="26.25" customHeight="1" thickBot="1" x14ac:dyDescent="0.25">
      <c r="A124" s="1092"/>
      <c r="B124" s="984"/>
      <c r="C124" s="957" t="s">
        <v>438</v>
      </c>
      <c r="D124" s="958"/>
      <c r="E124" s="958"/>
      <c r="F124" s="958"/>
      <c r="G124" s="958"/>
      <c r="H124" s="958"/>
      <c r="I124" s="958"/>
      <c r="J124" s="958"/>
      <c r="K124" s="958"/>
      <c r="L124" s="958"/>
      <c r="M124" s="958"/>
      <c r="N124" s="958"/>
      <c r="O124" s="958"/>
      <c r="P124" s="958"/>
      <c r="Q124" s="958"/>
      <c r="R124" s="958"/>
      <c r="S124" s="958"/>
      <c r="T124" s="958"/>
      <c r="U124" s="958"/>
      <c r="V124" s="958"/>
      <c r="W124" s="958"/>
      <c r="X124" s="958"/>
      <c r="Y124" s="958"/>
      <c r="Z124" s="959"/>
      <c r="AA124" s="993" t="s">
        <v>122</v>
      </c>
      <c r="AB124" s="994"/>
      <c r="AC124" s="994"/>
      <c r="AD124" s="994"/>
      <c r="AE124" s="995"/>
      <c r="AF124" s="996" t="s">
        <v>122</v>
      </c>
      <c r="AG124" s="994"/>
      <c r="AH124" s="994"/>
      <c r="AI124" s="994"/>
      <c r="AJ124" s="995"/>
      <c r="AK124" s="996" t="s">
        <v>122</v>
      </c>
      <c r="AL124" s="994"/>
      <c r="AM124" s="994"/>
      <c r="AN124" s="994"/>
      <c r="AO124" s="995"/>
      <c r="AP124" s="997" t="s">
        <v>122</v>
      </c>
      <c r="AQ124" s="998"/>
      <c r="AR124" s="998"/>
      <c r="AS124" s="998"/>
      <c r="AT124" s="999"/>
      <c r="AU124" s="1094" t="s">
        <v>450</v>
      </c>
      <c r="AV124" s="1095"/>
      <c r="AW124" s="1095"/>
      <c r="AX124" s="1095"/>
      <c r="AY124" s="1095"/>
      <c r="AZ124" s="1095"/>
      <c r="BA124" s="1095"/>
      <c r="BB124" s="1095"/>
      <c r="BC124" s="1095"/>
      <c r="BD124" s="1095"/>
      <c r="BE124" s="1095"/>
      <c r="BF124" s="1095"/>
      <c r="BG124" s="1095"/>
      <c r="BH124" s="1095"/>
      <c r="BI124" s="1095"/>
      <c r="BJ124" s="1095"/>
      <c r="BK124" s="1095"/>
      <c r="BL124" s="1095"/>
      <c r="BM124" s="1095"/>
      <c r="BN124" s="1095"/>
      <c r="BO124" s="1095"/>
      <c r="BP124" s="1096"/>
      <c r="BQ124" s="1097" t="s">
        <v>122</v>
      </c>
      <c r="BR124" s="1062"/>
      <c r="BS124" s="1062"/>
      <c r="BT124" s="1062"/>
      <c r="BU124" s="1062"/>
      <c r="BV124" s="1062" t="s">
        <v>122</v>
      </c>
      <c r="BW124" s="1062"/>
      <c r="BX124" s="1062"/>
      <c r="BY124" s="1062"/>
      <c r="BZ124" s="1062"/>
      <c r="CA124" s="1062" t="s">
        <v>122</v>
      </c>
      <c r="CB124" s="1062"/>
      <c r="CC124" s="1062"/>
      <c r="CD124" s="1062"/>
      <c r="CE124" s="1062"/>
      <c r="CF124" s="1063"/>
      <c r="CG124" s="1064"/>
      <c r="CH124" s="1064"/>
      <c r="CI124" s="1064"/>
      <c r="CJ124" s="1065"/>
      <c r="CK124" s="1047"/>
      <c r="CL124" s="1047"/>
      <c r="CM124" s="1047"/>
      <c r="CN124" s="1047"/>
      <c r="CO124" s="1048"/>
      <c r="CP124" s="1054" t="s">
        <v>451</v>
      </c>
      <c r="CQ124" s="1055"/>
      <c r="CR124" s="1055"/>
      <c r="CS124" s="1055"/>
      <c r="CT124" s="1055"/>
      <c r="CU124" s="1055"/>
      <c r="CV124" s="1055"/>
      <c r="CW124" s="1055"/>
      <c r="CX124" s="1055"/>
      <c r="CY124" s="1055"/>
      <c r="CZ124" s="1055"/>
      <c r="DA124" s="1055"/>
      <c r="DB124" s="1055"/>
      <c r="DC124" s="1055"/>
      <c r="DD124" s="1055"/>
      <c r="DE124" s="1055"/>
      <c r="DF124" s="1056"/>
      <c r="DG124" s="1039" t="s">
        <v>122</v>
      </c>
      <c r="DH124" s="1021"/>
      <c r="DI124" s="1021"/>
      <c r="DJ124" s="1021"/>
      <c r="DK124" s="1022"/>
      <c r="DL124" s="1020" t="s">
        <v>122</v>
      </c>
      <c r="DM124" s="1021"/>
      <c r="DN124" s="1021"/>
      <c r="DO124" s="1021"/>
      <c r="DP124" s="1022"/>
      <c r="DQ124" s="1020" t="s">
        <v>122</v>
      </c>
      <c r="DR124" s="1021"/>
      <c r="DS124" s="1021"/>
      <c r="DT124" s="1021"/>
      <c r="DU124" s="1022"/>
      <c r="DV124" s="1023" t="s">
        <v>122</v>
      </c>
      <c r="DW124" s="1024"/>
      <c r="DX124" s="1024"/>
      <c r="DY124" s="1024"/>
      <c r="DZ124" s="1025"/>
    </row>
    <row r="125" spans="1:130" s="212" customFormat="1" ht="26.25" customHeight="1" x14ac:dyDescent="0.2">
      <c r="A125" s="1092"/>
      <c r="B125" s="984"/>
      <c r="C125" s="957" t="s">
        <v>440</v>
      </c>
      <c r="D125" s="958"/>
      <c r="E125" s="958"/>
      <c r="F125" s="958"/>
      <c r="G125" s="958"/>
      <c r="H125" s="958"/>
      <c r="I125" s="958"/>
      <c r="J125" s="958"/>
      <c r="K125" s="958"/>
      <c r="L125" s="958"/>
      <c r="M125" s="958"/>
      <c r="N125" s="958"/>
      <c r="O125" s="958"/>
      <c r="P125" s="958"/>
      <c r="Q125" s="958"/>
      <c r="R125" s="958"/>
      <c r="S125" s="958"/>
      <c r="T125" s="958"/>
      <c r="U125" s="958"/>
      <c r="V125" s="958"/>
      <c r="W125" s="958"/>
      <c r="X125" s="958"/>
      <c r="Y125" s="958"/>
      <c r="Z125" s="959"/>
      <c r="AA125" s="993" t="s">
        <v>122</v>
      </c>
      <c r="AB125" s="994"/>
      <c r="AC125" s="994"/>
      <c r="AD125" s="994"/>
      <c r="AE125" s="995"/>
      <c r="AF125" s="996" t="s">
        <v>122</v>
      </c>
      <c r="AG125" s="994"/>
      <c r="AH125" s="994"/>
      <c r="AI125" s="994"/>
      <c r="AJ125" s="995"/>
      <c r="AK125" s="996" t="s">
        <v>122</v>
      </c>
      <c r="AL125" s="994"/>
      <c r="AM125" s="994"/>
      <c r="AN125" s="994"/>
      <c r="AO125" s="995"/>
      <c r="AP125" s="997" t="s">
        <v>122</v>
      </c>
      <c r="AQ125" s="998"/>
      <c r="AR125" s="998"/>
      <c r="AS125" s="998"/>
      <c r="AT125" s="99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57" t="s">
        <v>452</v>
      </c>
      <c r="CL125" s="1042"/>
      <c r="CM125" s="1042"/>
      <c r="CN125" s="1042"/>
      <c r="CO125" s="1043"/>
      <c r="CP125" s="964" t="s">
        <v>453</v>
      </c>
      <c r="CQ125" s="932"/>
      <c r="CR125" s="932"/>
      <c r="CS125" s="932"/>
      <c r="CT125" s="932"/>
      <c r="CU125" s="932"/>
      <c r="CV125" s="932"/>
      <c r="CW125" s="932"/>
      <c r="CX125" s="932"/>
      <c r="CY125" s="932"/>
      <c r="CZ125" s="932"/>
      <c r="DA125" s="932"/>
      <c r="DB125" s="932"/>
      <c r="DC125" s="932"/>
      <c r="DD125" s="932"/>
      <c r="DE125" s="932"/>
      <c r="DF125" s="933"/>
      <c r="DG125" s="965" t="s">
        <v>122</v>
      </c>
      <c r="DH125" s="966"/>
      <c r="DI125" s="966"/>
      <c r="DJ125" s="966"/>
      <c r="DK125" s="966"/>
      <c r="DL125" s="966" t="s">
        <v>122</v>
      </c>
      <c r="DM125" s="966"/>
      <c r="DN125" s="966"/>
      <c r="DO125" s="966"/>
      <c r="DP125" s="966"/>
      <c r="DQ125" s="966" t="s">
        <v>122</v>
      </c>
      <c r="DR125" s="966"/>
      <c r="DS125" s="966"/>
      <c r="DT125" s="966"/>
      <c r="DU125" s="966"/>
      <c r="DV125" s="967" t="s">
        <v>122</v>
      </c>
      <c r="DW125" s="967"/>
      <c r="DX125" s="967"/>
      <c r="DY125" s="967"/>
      <c r="DZ125" s="968"/>
    </row>
    <row r="126" spans="1:130" s="212" customFormat="1" ht="26.25" customHeight="1" thickBot="1" x14ac:dyDescent="0.25">
      <c r="A126" s="1092"/>
      <c r="B126" s="984"/>
      <c r="C126" s="957" t="s">
        <v>442</v>
      </c>
      <c r="D126" s="958"/>
      <c r="E126" s="958"/>
      <c r="F126" s="958"/>
      <c r="G126" s="958"/>
      <c r="H126" s="958"/>
      <c r="I126" s="958"/>
      <c r="J126" s="958"/>
      <c r="K126" s="958"/>
      <c r="L126" s="958"/>
      <c r="M126" s="958"/>
      <c r="N126" s="958"/>
      <c r="O126" s="958"/>
      <c r="P126" s="958"/>
      <c r="Q126" s="958"/>
      <c r="R126" s="958"/>
      <c r="S126" s="958"/>
      <c r="T126" s="958"/>
      <c r="U126" s="958"/>
      <c r="V126" s="958"/>
      <c r="W126" s="958"/>
      <c r="X126" s="958"/>
      <c r="Y126" s="958"/>
      <c r="Z126" s="959"/>
      <c r="AA126" s="993">
        <v>2581</v>
      </c>
      <c r="AB126" s="994"/>
      <c r="AC126" s="994"/>
      <c r="AD126" s="994"/>
      <c r="AE126" s="995"/>
      <c r="AF126" s="996">
        <v>1326</v>
      </c>
      <c r="AG126" s="994"/>
      <c r="AH126" s="994"/>
      <c r="AI126" s="994"/>
      <c r="AJ126" s="995"/>
      <c r="AK126" s="996">
        <v>780</v>
      </c>
      <c r="AL126" s="994"/>
      <c r="AM126" s="994"/>
      <c r="AN126" s="994"/>
      <c r="AO126" s="995"/>
      <c r="AP126" s="997">
        <v>0</v>
      </c>
      <c r="AQ126" s="998"/>
      <c r="AR126" s="998"/>
      <c r="AS126" s="998"/>
      <c r="AT126" s="99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58"/>
      <c r="CL126" s="1045"/>
      <c r="CM126" s="1045"/>
      <c r="CN126" s="1045"/>
      <c r="CO126" s="1046"/>
      <c r="CP126" s="957" t="s">
        <v>454</v>
      </c>
      <c r="CQ126" s="958"/>
      <c r="CR126" s="958"/>
      <c r="CS126" s="958"/>
      <c r="CT126" s="958"/>
      <c r="CU126" s="958"/>
      <c r="CV126" s="958"/>
      <c r="CW126" s="958"/>
      <c r="CX126" s="958"/>
      <c r="CY126" s="958"/>
      <c r="CZ126" s="958"/>
      <c r="DA126" s="958"/>
      <c r="DB126" s="958"/>
      <c r="DC126" s="958"/>
      <c r="DD126" s="958"/>
      <c r="DE126" s="958"/>
      <c r="DF126" s="959"/>
      <c r="DG126" s="960" t="s">
        <v>122</v>
      </c>
      <c r="DH126" s="961"/>
      <c r="DI126" s="961"/>
      <c r="DJ126" s="961"/>
      <c r="DK126" s="961"/>
      <c r="DL126" s="961" t="s">
        <v>122</v>
      </c>
      <c r="DM126" s="961"/>
      <c r="DN126" s="961"/>
      <c r="DO126" s="961"/>
      <c r="DP126" s="961"/>
      <c r="DQ126" s="961" t="s">
        <v>122</v>
      </c>
      <c r="DR126" s="961"/>
      <c r="DS126" s="961"/>
      <c r="DT126" s="961"/>
      <c r="DU126" s="961"/>
      <c r="DV126" s="962" t="s">
        <v>122</v>
      </c>
      <c r="DW126" s="962"/>
      <c r="DX126" s="962"/>
      <c r="DY126" s="962"/>
      <c r="DZ126" s="963"/>
    </row>
    <row r="127" spans="1:130" s="212" customFormat="1" ht="26.25" customHeight="1" x14ac:dyDescent="0.2">
      <c r="A127" s="1093"/>
      <c r="B127" s="986"/>
      <c r="C127" s="1008" t="s">
        <v>455</v>
      </c>
      <c r="D127" s="1000"/>
      <c r="E127" s="1000"/>
      <c r="F127" s="1000"/>
      <c r="G127" s="1000"/>
      <c r="H127" s="1000"/>
      <c r="I127" s="1000"/>
      <c r="J127" s="1000"/>
      <c r="K127" s="1000"/>
      <c r="L127" s="1000"/>
      <c r="M127" s="1000"/>
      <c r="N127" s="1000"/>
      <c r="O127" s="1000"/>
      <c r="P127" s="1000"/>
      <c r="Q127" s="1000"/>
      <c r="R127" s="1000"/>
      <c r="S127" s="1000"/>
      <c r="T127" s="1000"/>
      <c r="U127" s="1000"/>
      <c r="V127" s="1000"/>
      <c r="W127" s="1000"/>
      <c r="X127" s="1000"/>
      <c r="Y127" s="1000"/>
      <c r="Z127" s="1001"/>
      <c r="AA127" s="993">
        <v>42</v>
      </c>
      <c r="AB127" s="994"/>
      <c r="AC127" s="994"/>
      <c r="AD127" s="994"/>
      <c r="AE127" s="995"/>
      <c r="AF127" s="996">
        <v>37</v>
      </c>
      <c r="AG127" s="994"/>
      <c r="AH127" s="994"/>
      <c r="AI127" s="994"/>
      <c r="AJ127" s="995"/>
      <c r="AK127" s="996">
        <v>33</v>
      </c>
      <c r="AL127" s="994"/>
      <c r="AM127" s="994"/>
      <c r="AN127" s="994"/>
      <c r="AO127" s="995"/>
      <c r="AP127" s="997">
        <v>0</v>
      </c>
      <c r="AQ127" s="998"/>
      <c r="AR127" s="998"/>
      <c r="AS127" s="998"/>
      <c r="AT127" s="999"/>
      <c r="AU127" s="214"/>
      <c r="AV127" s="214"/>
      <c r="AW127" s="214"/>
      <c r="AX127" s="1066" t="s">
        <v>456</v>
      </c>
      <c r="AY127" s="1067"/>
      <c r="AZ127" s="1067"/>
      <c r="BA127" s="1067"/>
      <c r="BB127" s="1067"/>
      <c r="BC127" s="1067"/>
      <c r="BD127" s="1067"/>
      <c r="BE127" s="1068"/>
      <c r="BF127" s="1069" t="s">
        <v>457</v>
      </c>
      <c r="BG127" s="1067"/>
      <c r="BH127" s="1067"/>
      <c r="BI127" s="1067"/>
      <c r="BJ127" s="1067"/>
      <c r="BK127" s="1067"/>
      <c r="BL127" s="1068"/>
      <c r="BM127" s="1069" t="s">
        <v>458</v>
      </c>
      <c r="BN127" s="1067"/>
      <c r="BO127" s="1067"/>
      <c r="BP127" s="1067"/>
      <c r="BQ127" s="1067"/>
      <c r="BR127" s="1067"/>
      <c r="BS127" s="1068"/>
      <c r="BT127" s="1069" t="s">
        <v>459</v>
      </c>
      <c r="BU127" s="1067"/>
      <c r="BV127" s="1067"/>
      <c r="BW127" s="1067"/>
      <c r="BX127" s="1067"/>
      <c r="BY127" s="1067"/>
      <c r="BZ127" s="1090"/>
      <c r="CA127" s="214"/>
      <c r="CB127" s="214"/>
      <c r="CC127" s="214"/>
      <c r="CD127" s="237"/>
      <c r="CE127" s="237"/>
      <c r="CF127" s="237"/>
      <c r="CG127" s="214"/>
      <c r="CH127" s="214"/>
      <c r="CI127" s="214"/>
      <c r="CJ127" s="236"/>
      <c r="CK127" s="1058"/>
      <c r="CL127" s="1045"/>
      <c r="CM127" s="1045"/>
      <c r="CN127" s="1045"/>
      <c r="CO127" s="1046"/>
      <c r="CP127" s="957" t="s">
        <v>460</v>
      </c>
      <c r="CQ127" s="958"/>
      <c r="CR127" s="958"/>
      <c r="CS127" s="958"/>
      <c r="CT127" s="958"/>
      <c r="CU127" s="958"/>
      <c r="CV127" s="958"/>
      <c r="CW127" s="958"/>
      <c r="CX127" s="958"/>
      <c r="CY127" s="958"/>
      <c r="CZ127" s="958"/>
      <c r="DA127" s="958"/>
      <c r="DB127" s="958"/>
      <c r="DC127" s="958"/>
      <c r="DD127" s="958"/>
      <c r="DE127" s="958"/>
      <c r="DF127" s="959"/>
      <c r="DG127" s="960" t="s">
        <v>122</v>
      </c>
      <c r="DH127" s="961"/>
      <c r="DI127" s="961"/>
      <c r="DJ127" s="961"/>
      <c r="DK127" s="961"/>
      <c r="DL127" s="961" t="s">
        <v>122</v>
      </c>
      <c r="DM127" s="961"/>
      <c r="DN127" s="961"/>
      <c r="DO127" s="961"/>
      <c r="DP127" s="961"/>
      <c r="DQ127" s="961" t="s">
        <v>122</v>
      </c>
      <c r="DR127" s="961"/>
      <c r="DS127" s="961"/>
      <c r="DT127" s="961"/>
      <c r="DU127" s="961"/>
      <c r="DV127" s="962" t="s">
        <v>122</v>
      </c>
      <c r="DW127" s="962"/>
      <c r="DX127" s="962"/>
      <c r="DY127" s="962"/>
      <c r="DZ127" s="963"/>
    </row>
    <row r="128" spans="1:130" s="212" customFormat="1" ht="26.25" customHeight="1" thickBot="1" x14ac:dyDescent="0.25">
      <c r="A128" s="1076" t="s">
        <v>461</v>
      </c>
      <c r="B128" s="1077"/>
      <c r="C128" s="1077"/>
      <c r="D128" s="1077"/>
      <c r="E128" s="1077"/>
      <c r="F128" s="1077"/>
      <c r="G128" s="1077"/>
      <c r="H128" s="1077"/>
      <c r="I128" s="1077"/>
      <c r="J128" s="1077"/>
      <c r="K128" s="1077"/>
      <c r="L128" s="1077"/>
      <c r="M128" s="1077"/>
      <c r="N128" s="1077"/>
      <c r="O128" s="1077"/>
      <c r="P128" s="1077"/>
      <c r="Q128" s="1077"/>
      <c r="R128" s="1077"/>
      <c r="S128" s="1077"/>
      <c r="T128" s="1077"/>
      <c r="U128" s="1077"/>
      <c r="V128" s="1077"/>
      <c r="W128" s="1078" t="s">
        <v>462</v>
      </c>
      <c r="X128" s="1078"/>
      <c r="Y128" s="1078"/>
      <c r="Z128" s="1079"/>
      <c r="AA128" s="1080">
        <v>35693</v>
      </c>
      <c r="AB128" s="1081"/>
      <c r="AC128" s="1081"/>
      <c r="AD128" s="1081"/>
      <c r="AE128" s="1082"/>
      <c r="AF128" s="1083">
        <v>28204</v>
      </c>
      <c r="AG128" s="1081"/>
      <c r="AH128" s="1081"/>
      <c r="AI128" s="1081"/>
      <c r="AJ128" s="1082"/>
      <c r="AK128" s="1083">
        <v>19127</v>
      </c>
      <c r="AL128" s="1081"/>
      <c r="AM128" s="1081"/>
      <c r="AN128" s="1081"/>
      <c r="AO128" s="1082"/>
      <c r="AP128" s="1084"/>
      <c r="AQ128" s="1085"/>
      <c r="AR128" s="1085"/>
      <c r="AS128" s="1085"/>
      <c r="AT128" s="1086"/>
      <c r="AU128" s="214"/>
      <c r="AV128" s="214"/>
      <c r="AW128" s="214"/>
      <c r="AX128" s="931" t="s">
        <v>463</v>
      </c>
      <c r="AY128" s="932"/>
      <c r="AZ128" s="932"/>
      <c r="BA128" s="932"/>
      <c r="BB128" s="932"/>
      <c r="BC128" s="932"/>
      <c r="BD128" s="932"/>
      <c r="BE128" s="933"/>
      <c r="BF128" s="1087" t="s">
        <v>122</v>
      </c>
      <c r="BG128" s="1088"/>
      <c r="BH128" s="1088"/>
      <c r="BI128" s="1088"/>
      <c r="BJ128" s="1088"/>
      <c r="BK128" s="1088"/>
      <c r="BL128" s="1089"/>
      <c r="BM128" s="1087">
        <v>13.87</v>
      </c>
      <c r="BN128" s="1088"/>
      <c r="BO128" s="1088"/>
      <c r="BP128" s="1088"/>
      <c r="BQ128" s="1088"/>
      <c r="BR128" s="1088"/>
      <c r="BS128" s="1089"/>
      <c r="BT128" s="1087">
        <v>20</v>
      </c>
      <c r="BU128" s="1088"/>
      <c r="BV128" s="1088"/>
      <c r="BW128" s="1088"/>
      <c r="BX128" s="1088"/>
      <c r="BY128" s="1088"/>
      <c r="BZ128" s="1111"/>
      <c r="CA128" s="237"/>
      <c r="CB128" s="237"/>
      <c r="CC128" s="237"/>
      <c r="CD128" s="237"/>
      <c r="CE128" s="237"/>
      <c r="CF128" s="237"/>
      <c r="CG128" s="214"/>
      <c r="CH128" s="214"/>
      <c r="CI128" s="214"/>
      <c r="CJ128" s="236"/>
      <c r="CK128" s="1059"/>
      <c r="CL128" s="1060"/>
      <c r="CM128" s="1060"/>
      <c r="CN128" s="1060"/>
      <c r="CO128" s="1061"/>
      <c r="CP128" s="1070" t="s">
        <v>464</v>
      </c>
      <c r="CQ128" s="761"/>
      <c r="CR128" s="761"/>
      <c r="CS128" s="761"/>
      <c r="CT128" s="761"/>
      <c r="CU128" s="761"/>
      <c r="CV128" s="761"/>
      <c r="CW128" s="761"/>
      <c r="CX128" s="761"/>
      <c r="CY128" s="761"/>
      <c r="CZ128" s="761"/>
      <c r="DA128" s="761"/>
      <c r="DB128" s="761"/>
      <c r="DC128" s="761"/>
      <c r="DD128" s="761"/>
      <c r="DE128" s="761"/>
      <c r="DF128" s="1071"/>
      <c r="DG128" s="1072" t="s">
        <v>122</v>
      </c>
      <c r="DH128" s="1073"/>
      <c r="DI128" s="1073"/>
      <c r="DJ128" s="1073"/>
      <c r="DK128" s="1073"/>
      <c r="DL128" s="1073" t="s">
        <v>122</v>
      </c>
      <c r="DM128" s="1073"/>
      <c r="DN128" s="1073"/>
      <c r="DO128" s="1073"/>
      <c r="DP128" s="1073"/>
      <c r="DQ128" s="1073" t="s">
        <v>122</v>
      </c>
      <c r="DR128" s="1073"/>
      <c r="DS128" s="1073"/>
      <c r="DT128" s="1073"/>
      <c r="DU128" s="1073"/>
      <c r="DV128" s="1074" t="s">
        <v>122</v>
      </c>
      <c r="DW128" s="1074"/>
      <c r="DX128" s="1074"/>
      <c r="DY128" s="1074"/>
      <c r="DZ128" s="1075"/>
    </row>
    <row r="129" spans="1:131" s="212" customFormat="1" ht="26.25" customHeight="1" x14ac:dyDescent="0.2">
      <c r="A129" s="969" t="s">
        <v>102</v>
      </c>
      <c r="B129" s="970"/>
      <c r="C129" s="970"/>
      <c r="D129" s="970"/>
      <c r="E129" s="970"/>
      <c r="F129" s="970"/>
      <c r="G129" s="970"/>
      <c r="H129" s="970"/>
      <c r="I129" s="970"/>
      <c r="J129" s="970"/>
      <c r="K129" s="970"/>
      <c r="L129" s="970"/>
      <c r="M129" s="970"/>
      <c r="N129" s="970"/>
      <c r="O129" s="970"/>
      <c r="P129" s="970"/>
      <c r="Q129" s="970"/>
      <c r="R129" s="970"/>
      <c r="S129" s="970"/>
      <c r="T129" s="970"/>
      <c r="U129" s="970"/>
      <c r="V129" s="970"/>
      <c r="W129" s="1105" t="s">
        <v>465</v>
      </c>
      <c r="X129" s="1106"/>
      <c r="Y129" s="1106"/>
      <c r="Z129" s="1107"/>
      <c r="AA129" s="993">
        <v>7186661</v>
      </c>
      <c r="AB129" s="994"/>
      <c r="AC129" s="994"/>
      <c r="AD129" s="994"/>
      <c r="AE129" s="995"/>
      <c r="AF129" s="996">
        <v>7243896</v>
      </c>
      <c r="AG129" s="994"/>
      <c r="AH129" s="994"/>
      <c r="AI129" s="994"/>
      <c r="AJ129" s="995"/>
      <c r="AK129" s="996">
        <v>7578626</v>
      </c>
      <c r="AL129" s="994"/>
      <c r="AM129" s="994"/>
      <c r="AN129" s="994"/>
      <c r="AO129" s="995"/>
      <c r="AP129" s="1108"/>
      <c r="AQ129" s="1109"/>
      <c r="AR129" s="1109"/>
      <c r="AS129" s="1109"/>
      <c r="AT129" s="1110"/>
      <c r="AU129" s="215"/>
      <c r="AV129" s="215"/>
      <c r="AW129" s="215"/>
      <c r="AX129" s="1100" t="s">
        <v>466</v>
      </c>
      <c r="AY129" s="958"/>
      <c r="AZ129" s="958"/>
      <c r="BA129" s="958"/>
      <c r="BB129" s="958"/>
      <c r="BC129" s="958"/>
      <c r="BD129" s="958"/>
      <c r="BE129" s="959"/>
      <c r="BF129" s="1101" t="s">
        <v>122</v>
      </c>
      <c r="BG129" s="1102"/>
      <c r="BH129" s="1102"/>
      <c r="BI129" s="1102"/>
      <c r="BJ129" s="1102"/>
      <c r="BK129" s="1102"/>
      <c r="BL129" s="1103"/>
      <c r="BM129" s="1101">
        <v>18.87</v>
      </c>
      <c r="BN129" s="1102"/>
      <c r="BO129" s="1102"/>
      <c r="BP129" s="1102"/>
      <c r="BQ129" s="1102"/>
      <c r="BR129" s="1102"/>
      <c r="BS129" s="1103"/>
      <c r="BT129" s="1101">
        <v>30</v>
      </c>
      <c r="BU129" s="1102"/>
      <c r="BV129" s="1102"/>
      <c r="BW129" s="1102"/>
      <c r="BX129" s="1102"/>
      <c r="BY129" s="1102"/>
      <c r="BZ129" s="1104"/>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69" t="s">
        <v>467</v>
      </c>
      <c r="B130" s="970"/>
      <c r="C130" s="970"/>
      <c r="D130" s="970"/>
      <c r="E130" s="970"/>
      <c r="F130" s="970"/>
      <c r="G130" s="970"/>
      <c r="H130" s="970"/>
      <c r="I130" s="970"/>
      <c r="J130" s="970"/>
      <c r="K130" s="970"/>
      <c r="L130" s="970"/>
      <c r="M130" s="970"/>
      <c r="N130" s="970"/>
      <c r="O130" s="970"/>
      <c r="P130" s="970"/>
      <c r="Q130" s="970"/>
      <c r="R130" s="970"/>
      <c r="S130" s="970"/>
      <c r="T130" s="970"/>
      <c r="U130" s="970"/>
      <c r="V130" s="970"/>
      <c r="W130" s="1105" t="s">
        <v>468</v>
      </c>
      <c r="X130" s="1106"/>
      <c r="Y130" s="1106"/>
      <c r="Z130" s="1107"/>
      <c r="AA130" s="993">
        <v>1067159</v>
      </c>
      <c r="AB130" s="994"/>
      <c r="AC130" s="994"/>
      <c r="AD130" s="994"/>
      <c r="AE130" s="995"/>
      <c r="AF130" s="996">
        <v>1057196</v>
      </c>
      <c r="AG130" s="994"/>
      <c r="AH130" s="994"/>
      <c r="AI130" s="994"/>
      <c r="AJ130" s="995"/>
      <c r="AK130" s="996">
        <v>1078659</v>
      </c>
      <c r="AL130" s="994"/>
      <c r="AM130" s="994"/>
      <c r="AN130" s="994"/>
      <c r="AO130" s="995"/>
      <c r="AP130" s="1108"/>
      <c r="AQ130" s="1109"/>
      <c r="AR130" s="1109"/>
      <c r="AS130" s="1109"/>
      <c r="AT130" s="1110"/>
      <c r="AU130" s="215"/>
      <c r="AV130" s="215"/>
      <c r="AW130" s="215"/>
      <c r="AX130" s="1100" t="s">
        <v>469</v>
      </c>
      <c r="AY130" s="958"/>
      <c r="AZ130" s="958"/>
      <c r="BA130" s="958"/>
      <c r="BB130" s="958"/>
      <c r="BC130" s="958"/>
      <c r="BD130" s="958"/>
      <c r="BE130" s="959"/>
      <c r="BF130" s="1136">
        <v>3.4</v>
      </c>
      <c r="BG130" s="1137"/>
      <c r="BH130" s="1137"/>
      <c r="BI130" s="1137"/>
      <c r="BJ130" s="1137"/>
      <c r="BK130" s="1137"/>
      <c r="BL130" s="1138"/>
      <c r="BM130" s="1136">
        <v>25</v>
      </c>
      <c r="BN130" s="1137"/>
      <c r="BO130" s="1137"/>
      <c r="BP130" s="1137"/>
      <c r="BQ130" s="1137"/>
      <c r="BR130" s="1137"/>
      <c r="BS130" s="1138"/>
      <c r="BT130" s="1136">
        <v>35</v>
      </c>
      <c r="BU130" s="1137"/>
      <c r="BV130" s="1137"/>
      <c r="BW130" s="1137"/>
      <c r="BX130" s="1137"/>
      <c r="BY130" s="1137"/>
      <c r="BZ130" s="1139"/>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40"/>
      <c r="B131" s="1141"/>
      <c r="C131" s="1141"/>
      <c r="D131" s="1141"/>
      <c r="E131" s="1141"/>
      <c r="F131" s="1141"/>
      <c r="G131" s="1141"/>
      <c r="H131" s="1141"/>
      <c r="I131" s="1141"/>
      <c r="J131" s="1141"/>
      <c r="K131" s="1141"/>
      <c r="L131" s="1141"/>
      <c r="M131" s="1141"/>
      <c r="N131" s="1141"/>
      <c r="O131" s="1141"/>
      <c r="P131" s="1141"/>
      <c r="Q131" s="1141"/>
      <c r="R131" s="1141"/>
      <c r="S131" s="1141"/>
      <c r="T131" s="1141"/>
      <c r="U131" s="1141"/>
      <c r="V131" s="1141"/>
      <c r="W131" s="1142" t="s">
        <v>470</v>
      </c>
      <c r="X131" s="1143"/>
      <c r="Y131" s="1143"/>
      <c r="Z131" s="1144"/>
      <c r="AA131" s="1039">
        <v>6119502</v>
      </c>
      <c r="AB131" s="1021"/>
      <c r="AC131" s="1021"/>
      <c r="AD131" s="1021"/>
      <c r="AE131" s="1022"/>
      <c r="AF131" s="1020">
        <v>6186700</v>
      </c>
      <c r="AG131" s="1021"/>
      <c r="AH131" s="1021"/>
      <c r="AI131" s="1021"/>
      <c r="AJ131" s="1022"/>
      <c r="AK131" s="1020">
        <v>6499967</v>
      </c>
      <c r="AL131" s="1021"/>
      <c r="AM131" s="1021"/>
      <c r="AN131" s="1021"/>
      <c r="AO131" s="1022"/>
      <c r="AP131" s="1145"/>
      <c r="AQ131" s="1146"/>
      <c r="AR131" s="1146"/>
      <c r="AS131" s="1146"/>
      <c r="AT131" s="1147"/>
      <c r="AU131" s="215"/>
      <c r="AV131" s="215"/>
      <c r="AW131" s="215"/>
      <c r="AX131" s="1118" t="s">
        <v>471</v>
      </c>
      <c r="AY131" s="761"/>
      <c r="AZ131" s="761"/>
      <c r="BA131" s="761"/>
      <c r="BB131" s="761"/>
      <c r="BC131" s="761"/>
      <c r="BD131" s="761"/>
      <c r="BE131" s="1071"/>
      <c r="BF131" s="1119" t="s">
        <v>122</v>
      </c>
      <c r="BG131" s="1120"/>
      <c r="BH131" s="1120"/>
      <c r="BI131" s="1120"/>
      <c r="BJ131" s="1120"/>
      <c r="BK131" s="1120"/>
      <c r="BL131" s="1121"/>
      <c r="BM131" s="1119">
        <v>350</v>
      </c>
      <c r="BN131" s="1120"/>
      <c r="BO131" s="1120"/>
      <c r="BP131" s="1120"/>
      <c r="BQ131" s="1120"/>
      <c r="BR131" s="1120"/>
      <c r="BS131" s="1121"/>
      <c r="BT131" s="1122"/>
      <c r="BU131" s="1123"/>
      <c r="BV131" s="1123"/>
      <c r="BW131" s="1123"/>
      <c r="BX131" s="1123"/>
      <c r="BY131" s="1123"/>
      <c r="BZ131" s="11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25" t="s">
        <v>472</v>
      </c>
      <c r="B132" s="1126"/>
      <c r="C132" s="1126"/>
      <c r="D132" s="1126"/>
      <c r="E132" s="1126"/>
      <c r="F132" s="1126"/>
      <c r="G132" s="1126"/>
      <c r="H132" s="1126"/>
      <c r="I132" s="1126"/>
      <c r="J132" s="1126"/>
      <c r="K132" s="1126"/>
      <c r="L132" s="1126"/>
      <c r="M132" s="1126"/>
      <c r="N132" s="1126"/>
      <c r="O132" s="1126"/>
      <c r="P132" s="1126"/>
      <c r="Q132" s="1126"/>
      <c r="R132" s="1126"/>
      <c r="S132" s="1126"/>
      <c r="T132" s="1126"/>
      <c r="U132" s="1126"/>
      <c r="V132" s="1129" t="s">
        <v>473</v>
      </c>
      <c r="W132" s="1129"/>
      <c r="X132" s="1129"/>
      <c r="Y132" s="1129"/>
      <c r="Z132" s="1130"/>
      <c r="AA132" s="1131">
        <v>4.6215198559999999</v>
      </c>
      <c r="AB132" s="1132"/>
      <c r="AC132" s="1132"/>
      <c r="AD132" s="1132"/>
      <c r="AE132" s="1133"/>
      <c r="AF132" s="1134">
        <v>3.0263791680000001</v>
      </c>
      <c r="AG132" s="1132"/>
      <c r="AH132" s="1132"/>
      <c r="AI132" s="1132"/>
      <c r="AJ132" s="1133"/>
      <c r="AK132" s="1134">
        <v>2.7873064589999998</v>
      </c>
      <c r="AL132" s="1132"/>
      <c r="AM132" s="1132"/>
      <c r="AN132" s="1132"/>
      <c r="AO132" s="1133"/>
      <c r="AP132" s="1036"/>
      <c r="AQ132" s="1037"/>
      <c r="AR132" s="1037"/>
      <c r="AS132" s="1037"/>
      <c r="AT132" s="113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27"/>
      <c r="B133" s="1128"/>
      <c r="C133" s="1128"/>
      <c r="D133" s="1128"/>
      <c r="E133" s="1128"/>
      <c r="F133" s="1128"/>
      <c r="G133" s="1128"/>
      <c r="H133" s="1128"/>
      <c r="I133" s="1128"/>
      <c r="J133" s="1128"/>
      <c r="K133" s="1128"/>
      <c r="L133" s="1128"/>
      <c r="M133" s="1128"/>
      <c r="N133" s="1128"/>
      <c r="O133" s="1128"/>
      <c r="P133" s="1128"/>
      <c r="Q133" s="1128"/>
      <c r="R133" s="1128"/>
      <c r="S133" s="1128"/>
      <c r="T133" s="1128"/>
      <c r="U133" s="1128"/>
      <c r="V133" s="1112" t="s">
        <v>474</v>
      </c>
      <c r="W133" s="1112"/>
      <c r="X133" s="1112"/>
      <c r="Y133" s="1112"/>
      <c r="Z133" s="1113"/>
      <c r="AA133" s="1114">
        <v>4.9000000000000004</v>
      </c>
      <c r="AB133" s="1115"/>
      <c r="AC133" s="1115"/>
      <c r="AD133" s="1115"/>
      <c r="AE133" s="1116"/>
      <c r="AF133" s="1114">
        <v>4.3</v>
      </c>
      <c r="AG133" s="1115"/>
      <c r="AH133" s="1115"/>
      <c r="AI133" s="1115"/>
      <c r="AJ133" s="1116"/>
      <c r="AK133" s="1114">
        <v>3.4</v>
      </c>
      <c r="AL133" s="1115"/>
      <c r="AM133" s="1115"/>
      <c r="AN133" s="1115"/>
      <c r="AO133" s="1116"/>
      <c r="AP133" s="1063"/>
      <c r="AQ133" s="1064"/>
      <c r="AR133" s="1064"/>
      <c r="AS133" s="1064"/>
      <c r="AT133" s="1117"/>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eLxSxwlicW4ku8p6H7GD0CVkN+Q1Ztk8VmA122GiKicykeA+nL/wcRjrpEJ1FcVuCM3g+t4Sk9vSnvIoyOoLuQ==" saltValue="kf14WLu+G4uwifWyVnVrj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election activeCell="DP82" sqref="DP82"/>
    </sheetView>
  </sheetViews>
  <sheetFormatPr defaultColWidth="0" defaultRowHeight="13.5" customHeight="1" zeroHeight="1" x14ac:dyDescent="0.2"/>
  <cols>
    <col min="1" max="120" width="2.8164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475</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CqyIMlm7yPoEeQkSiXxpJJRq/CtQc6lqeJVvzAIh5/D/hnTkcocartMHX/tyCwu20CHrJHcDo1RYc6v/gdesaQ==" saltValue="WsXSfhqchxA3d/X1y8ntc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v91PvJxhmbYuVsY5sUgaESs5En4Kcg32Zf8c2pm9hwSL0HOJS4/ewQXJW8wlWkFoRyFlIKEN9FK5c4UP4xvoSw==" saltValue="/PtBXifXXmrZdzW8dhEKxg=="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477</v>
      </c>
      <c r="AL6" s="248"/>
      <c r="AM6" s="248"/>
      <c r="AN6" s="248"/>
    </row>
    <row r="7" spans="1:46" ht="13.5" customHeight="1" x14ac:dyDescent="0.2">
      <c r="A7" s="247"/>
      <c r="AK7" s="250"/>
      <c r="AL7" s="251"/>
      <c r="AM7" s="251"/>
      <c r="AN7" s="252"/>
      <c r="AO7" s="1149" t="s">
        <v>478</v>
      </c>
      <c r="AP7" s="253"/>
      <c r="AQ7" s="254" t="s">
        <v>479</v>
      </c>
      <c r="AR7" s="255"/>
    </row>
    <row r="8" spans="1:46" ht="13" x14ac:dyDescent="0.2">
      <c r="A8" s="247"/>
      <c r="AK8" s="256"/>
      <c r="AL8" s="257"/>
      <c r="AM8" s="257"/>
      <c r="AN8" s="258"/>
      <c r="AO8" s="1150"/>
      <c r="AP8" s="259" t="s">
        <v>480</v>
      </c>
      <c r="AQ8" s="260" t="s">
        <v>481</v>
      </c>
      <c r="AR8" s="261" t="s">
        <v>482</v>
      </c>
    </row>
    <row r="9" spans="1:46" ht="13" x14ac:dyDescent="0.2">
      <c r="A9" s="247"/>
      <c r="AK9" s="1151" t="s">
        <v>483</v>
      </c>
      <c r="AL9" s="1152"/>
      <c r="AM9" s="1152"/>
      <c r="AN9" s="1153"/>
      <c r="AO9" s="262">
        <v>1885057</v>
      </c>
      <c r="AP9" s="262">
        <v>104049</v>
      </c>
      <c r="AQ9" s="263">
        <v>110873</v>
      </c>
      <c r="AR9" s="264">
        <v>-6.2</v>
      </c>
    </row>
    <row r="10" spans="1:46" ht="13.5" customHeight="1" x14ac:dyDescent="0.2">
      <c r="A10" s="247"/>
      <c r="AK10" s="1151" t="s">
        <v>484</v>
      </c>
      <c r="AL10" s="1152"/>
      <c r="AM10" s="1152"/>
      <c r="AN10" s="1153"/>
      <c r="AO10" s="265">
        <v>344082</v>
      </c>
      <c r="AP10" s="265">
        <v>18992</v>
      </c>
      <c r="AQ10" s="266">
        <v>12701</v>
      </c>
      <c r="AR10" s="267">
        <v>49.5</v>
      </c>
    </row>
    <row r="11" spans="1:46" ht="13.5" customHeight="1" x14ac:dyDescent="0.2">
      <c r="A11" s="247"/>
      <c r="AK11" s="1151" t="s">
        <v>485</v>
      </c>
      <c r="AL11" s="1152"/>
      <c r="AM11" s="1152"/>
      <c r="AN11" s="1153"/>
      <c r="AO11" s="265" t="s">
        <v>486</v>
      </c>
      <c r="AP11" s="265" t="s">
        <v>486</v>
      </c>
      <c r="AQ11" s="266">
        <v>1473</v>
      </c>
      <c r="AR11" s="267" t="s">
        <v>486</v>
      </c>
    </row>
    <row r="12" spans="1:46" ht="13.5" customHeight="1" x14ac:dyDescent="0.2">
      <c r="A12" s="247"/>
      <c r="AK12" s="1151" t="s">
        <v>487</v>
      </c>
      <c r="AL12" s="1152"/>
      <c r="AM12" s="1152"/>
      <c r="AN12" s="1153"/>
      <c r="AO12" s="265" t="s">
        <v>486</v>
      </c>
      <c r="AP12" s="265" t="s">
        <v>486</v>
      </c>
      <c r="AQ12" s="266">
        <v>4</v>
      </c>
      <c r="AR12" s="267" t="s">
        <v>486</v>
      </c>
    </row>
    <row r="13" spans="1:46" ht="13.5" customHeight="1" x14ac:dyDescent="0.2">
      <c r="A13" s="247"/>
      <c r="AK13" s="1151" t="s">
        <v>488</v>
      </c>
      <c r="AL13" s="1152"/>
      <c r="AM13" s="1152"/>
      <c r="AN13" s="1153"/>
      <c r="AO13" s="265" t="s">
        <v>486</v>
      </c>
      <c r="AP13" s="265" t="s">
        <v>486</v>
      </c>
      <c r="AQ13" s="266">
        <v>3598</v>
      </c>
      <c r="AR13" s="267" t="s">
        <v>486</v>
      </c>
    </row>
    <row r="14" spans="1:46" ht="13.5" customHeight="1" x14ac:dyDescent="0.2">
      <c r="A14" s="247"/>
      <c r="AK14" s="1151" t="s">
        <v>489</v>
      </c>
      <c r="AL14" s="1152"/>
      <c r="AM14" s="1152"/>
      <c r="AN14" s="1153"/>
      <c r="AO14" s="265">
        <v>76688</v>
      </c>
      <c r="AP14" s="265">
        <v>4233</v>
      </c>
      <c r="AQ14" s="266">
        <v>2175</v>
      </c>
      <c r="AR14" s="267">
        <v>94.6</v>
      </c>
    </row>
    <row r="15" spans="1:46" ht="13.5" customHeight="1" x14ac:dyDescent="0.2">
      <c r="A15" s="247"/>
      <c r="AK15" s="1154" t="s">
        <v>490</v>
      </c>
      <c r="AL15" s="1155"/>
      <c r="AM15" s="1155"/>
      <c r="AN15" s="1156"/>
      <c r="AO15" s="265">
        <v>-141657</v>
      </c>
      <c r="AP15" s="265">
        <v>-7819</v>
      </c>
      <c r="AQ15" s="266">
        <v>-6566</v>
      </c>
      <c r="AR15" s="267">
        <v>19.100000000000001</v>
      </c>
    </row>
    <row r="16" spans="1:46" ht="13" x14ac:dyDescent="0.2">
      <c r="A16" s="247"/>
      <c r="AK16" s="1154" t="s">
        <v>176</v>
      </c>
      <c r="AL16" s="1155"/>
      <c r="AM16" s="1155"/>
      <c r="AN16" s="1156"/>
      <c r="AO16" s="265">
        <v>2164170</v>
      </c>
      <c r="AP16" s="265">
        <v>119455</v>
      </c>
      <c r="AQ16" s="266">
        <v>124259</v>
      </c>
      <c r="AR16" s="267">
        <v>-3.9</v>
      </c>
    </row>
    <row r="17" spans="1:46" ht="13" x14ac:dyDescent="0.2">
      <c r="A17" s="247"/>
    </row>
    <row r="18" spans="1:46" ht="13" x14ac:dyDescent="0.2">
      <c r="A18" s="247"/>
      <c r="AQ18" s="268"/>
      <c r="AR18" s="268"/>
    </row>
    <row r="19" spans="1:46" ht="13" x14ac:dyDescent="0.2">
      <c r="A19" s="247"/>
      <c r="AK19" s="243" t="s">
        <v>491</v>
      </c>
    </row>
    <row r="20" spans="1:46" ht="13" x14ac:dyDescent="0.2">
      <c r="A20" s="247"/>
      <c r="AK20" s="269"/>
      <c r="AL20" s="270"/>
      <c r="AM20" s="270"/>
      <c r="AN20" s="271"/>
      <c r="AO20" s="272" t="s">
        <v>492</v>
      </c>
      <c r="AP20" s="273" t="s">
        <v>493</v>
      </c>
      <c r="AQ20" s="274" t="s">
        <v>494</v>
      </c>
      <c r="AR20" s="275"/>
    </row>
    <row r="21" spans="1:46" s="248" customFormat="1" ht="13" x14ac:dyDescent="0.2">
      <c r="A21" s="276"/>
      <c r="AK21" s="1157" t="s">
        <v>495</v>
      </c>
      <c r="AL21" s="1158"/>
      <c r="AM21" s="1158"/>
      <c r="AN21" s="1159"/>
      <c r="AO21" s="277">
        <v>10.6</v>
      </c>
      <c r="AP21" s="278">
        <v>10.18</v>
      </c>
      <c r="AQ21" s="279">
        <v>0.42</v>
      </c>
      <c r="AS21" s="280"/>
      <c r="AT21" s="276"/>
    </row>
    <row r="22" spans="1:46" s="248" customFormat="1" ht="13" x14ac:dyDescent="0.2">
      <c r="A22" s="276"/>
      <c r="AK22" s="1157" t="s">
        <v>496</v>
      </c>
      <c r="AL22" s="1158"/>
      <c r="AM22" s="1158"/>
      <c r="AN22" s="1159"/>
      <c r="AO22" s="281">
        <v>97.8</v>
      </c>
      <c r="AP22" s="282">
        <v>96.1</v>
      </c>
      <c r="AQ22" s="283">
        <v>1.7</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48" t="s">
        <v>497</v>
      </c>
      <c r="B26" s="1148"/>
      <c r="C26" s="1148"/>
      <c r="D26" s="1148"/>
      <c r="E26" s="1148"/>
      <c r="F26" s="1148"/>
      <c r="G26" s="1148"/>
      <c r="H26" s="1148"/>
      <c r="I26" s="1148"/>
      <c r="J26" s="1148"/>
      <c r="K26" s="1148"/>
      <c r="L26" s="1148"/>
      <c r="M26" s="1148"/>
      <c r="N26" s="1148"/>
      <c r="O26" s="1148"/>
      <c r="P26" s="1148"/>
      <c r="Q26" s="1148"/>
      <c r="R26" s="1148"/>
      <c r="S26" s="1148"/>
      <c r="T26" s="1148"/>
      <c r="U26" s="1148"/>
      <c r="V26" s="1148"/>
      <c r="W26" s="1148"/>
      <c r="X26" s="1148"/>
      <c r="Y26" s="1148"/>
      <c r="Z26" s="1148"/>
      <c r="AA26" s="1148"/>
      <c r="AB26" s="1148"/>
      <c r="AC26" s="1148"/>
      <c r="AD26" s="1148"/>
      <c r="AE26" s="1148"/>
      <c r="AF26" s="1148"/>
      <c r="AG26" s="1148"/>
      <c r="AH26" s="1148"/>
      <c r="AI26" s="1148"/>
      <c r="AJ26" s="1148"/>
      <c r="AK26" s="1148"/>
      <c r="AL26" s="1148"/>
      <c r="AM26" s="1148"/>
      <c r="AN26" s="1148"/>
      <c r="AO26" s="1148"/>
      <c r="AP26" s="1148"/>
      <c r="AQ26" s="1148"/>
      <c r="AR26" s="1148"/>
      <c r="AS26" s="1148"/>
    </row>
    <row r="27" spans="1:46" ht="13" x14ac:dyDescent="0.2">
      <c r="A27" s="288"/>
      <c r="AS27" s="243"/>
      <c r="AT27" s="243"/>
    </row>
    <row r="28" spans="1:46" ht="16.5"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499</v>
      </c>
      <c r="AL29" s="248"/>
      <c r="AM29" s="248"/>
      <c r="AN29" s="248"/>
      <c r="AS29" s="290"/>
    </row>
    <row r="30" spans="1:46" ht="13.5" customHeight="1" x14ac:dyDescent="0.2">
      <c r="A30" s="247"/>
      <c r="AK30" s="250"/>
      <c r="AL30" s="251"/>
      <c r="AM30" s="251"/>
      <c r="AN30" s="252"/>
      <c r="AO30" s="1149" t="s">
        <v>478</v>
      </c>
      <c r="AP30" s="253"/>
      <c r="AQ30" s="254" t="s">
        <v>479</v>
      </c>
      <c r="AR30" s="255"/>
    </row>
    <row r="31" spans="1:46" ht="13" x14ac:dyDescent="0.2">
      <c r="A31" s="247"/>
      <c r="AK31" s="256"/>
      <c r="AL31" s="257"/>
      <c r="AM31" s="257"/>
      <c r="AN31" s="258"/>
      <c r="AO31" s="1150"/>
      <c r="AP31" s="259" t="s">
        <v>480</v>
      </c>
      <c r="AQ31" s="260" t="s">
        <v>481</v>
      </c>
      <c r="AR31" s="261" t="s">
        <v>482</v>
      </c>
    </row>
    <row r="32" spans="1:46" ht="27" customHeight="1" x14ac:dyDescent="0.2">
      <c r="A32" s="247"/>
      <c r="AK32" s="1165" t="s">
        <v>500</v>
      </c>
      <c r="AL32" s="1166"/>
      <c r="AM32" s="1166"/>
      <c r="AN32" s="1167"/>
      <c r="AO32" s="291">
        <v>1065123</v>
      </c>
      <c r="AP32" s="291">
        <v>58791</v>
      </c>
      <c r="AQ32" s="292">
        <v>56040</v>
      </c>
      <c r="AR32" s="293">
        <v>4.9000000000000004</v>
      </c>
    </row>
    <row r="33" spans="1:46" ht="13.5" customHeight="1" x14ac:dyDescent="0.2">
      <c r="A33" s="247"/>
      <c r="AK33" s="1165" t="s">
        <v>501</v>
      </c>
      <c r="AL33" s="1166"/>
      <c r="AM33" s="1166"/>
      <c r="AN33" s="1167"/>
      <c r="AO33" s="291" t="s">
        <v>486</v>
      </c>
      <c r="AP33" s="291" t="s">
        <v>486</v>
      </c>
      <c r="AQ33" s="292" t="s">
        <v>486</v>
      </c>
      <c r="AR33" s="293" t="s">
        <v>486</v>
      </c>
    </row>
    <row r="34" spans="1:46" ht="27" customHeight="1" x14ac:dyDescent="0.2">
      <c r="A34" s="247"/>
      <c r="AK34" s="1165" t="s">
        <v>502</v>
      </c>
      <c r="AL34" s="1166"/>
      <c r="AM34" s="1166"/>
      <c r="AN34" s="1167"/>
      <c r="AO34" s="291" t="s">
        <v>486</v>
      </c>
      <c r="AP34" s="291" t="s">
        <v>486</v>
      </c>
      <c r="AQ34" s="292" t="s">
        <v>486</v>
      </c>
      <c r="AR34" s="293" t="s">
        <v>486</v>
      </c>
    </row>
    <row r="35" spans="1:46" ht="27" customHeight="1" x14ac:dyDescent="0.2">
      <c r="A35" s="247"/>
      <c r="AK35" s="1165" t="s">
        <v>503</v>
      </c>
      <c r="AL35" s="1166"/>
      <c r="AM35" s="1166"/>
      <c r="AN35" s="1167"/>
      <c r="AO35" s="291">
        <v>171933</v>
      </c>
      <c r="AP35" s="291">
        <v>9490</v>
      </c>
      <c r="AQ35" s="292">
        <v>19608</v>
      </c>
      <c r="AR35" s="293">
        <v>-51.6</v>
      </c>
    </row>
    <row r="36" spans="1:46" ht="27" customHeight="1" x14ac:dyDescent="0.2">
      <c r="A36" s="247"/>
      <c r="AK36" s="1165" t="s">
        <v>504</v>
      </c>
      <c r="AL36" s="1166"/>
      <c r="AM36" s="1166"/>
      <c r="AN36" s="1167"/>
      <c r="AO36" s="291">
        <v>40881</v>
      </c>
      <c r="AP36" s="291">
        <v>2256</v>
      </c>
      <c r="AQ36" s="292">
        <v>3090</v>
      </c>
      <c r="AR36" s="293">
        <v>-27</v>
      </c>
    </row>
    <row r="37" spans="1:46" ht="13.5" customHeight="1" x14ac:dyDescent="0.2">
      <c r="A37" s="247"/>
      <c r="AK37" s="1165" t="s">
        <v>505</v>
      </c>
      <c r="AL37" s="1166"/>
      <c r="AM37" s="1166"/>
      <c r="AN37" s="1167"/>
      <c r="AO37" s="291">
        <v>813</v>
      </c>
      <c r="AP37" s="291">
        <v>45</v>
      </c>
      <c r="AQ37" s="292">
        <v>590</v>
      </c>
      <c r="AR37" s="293">
        <v>-92.4</v>
      </c>
    </row>
    <row r="38" spans="1:46" ht="27" customHeight="1" x14ac:dyDescent="0.2">
      <c r="A38" s="247"/>
      <c r="AK38" s="1168" t="s">
        <v>506</v>
      </c>
      <c r="AL38" s="1169"/>
      <c r="AM38" s="1169"/>
      <c r="AN38" s="1170"/>
      <c r="AO38" s="294">
        <v>210</v>
      </c>
      <c r="AP38" s="294">
        <v>12</v>
      </c>
      <c r="AQ38" s="295">
        <v>10</v>
      </c>
      <c r="AR38" s="283">
        <v>20</v>
      </c>
      <c r="AS38" s="290"/>
    </row>
    <row r="39" spans="1:46" ht="13" x14ac:dyDescent="0.2">
      <c r="A39" s="247"/>
      <c r="AK39" s="1168" t="s">
        <v>507</v>
      </c>
      <c r="AL39" s="1169"/>
      <c r="AM39" s="1169"/>
      <c r="AN39" s="1170"/>
      <c r="AO39" s="291">
        <v>-19127</v>
      </c>
      <c r="AP39" s="291">
        <v>-1056</v>
      </c>
      <c r="AQ39" s="292">
        <v>-2093</v>
      </c>
      <c r="AR39" s="293">
        <v>-49.5</v>
      </c>
      <c r="AS39" s="290"/>
    </row>
    <row r="40" spans="1:46" ht="27" customHeight="1" x14ac:dyDescent="0.2">
      <c r="A40" s="247"/>
      <c r="AK40" s="1165" t="s">
        <v>508</v>
      </c>
      <c r="AL40" s="1166"/>
      <c r="AM40" s="1166"/>
      <c r="AN40" s="1167"/>
      <c r="AO40" s="291">
        <v>-1078659</v>
      </c>
      <c r="AP40" s="291">
        <v>-59538</v>
      </c>
      <c r="AQ40" s="292">
        <v>-52347</v>
      </c>
      <c r="AR40" s="293">
        <v>13.7</v>
      </c>
      <c r="AS40" s="290"/>
    </row>
    <row r="41" spans="1:46" ht="13" x14ac:dyDescent="0.2">
      <c r="A41" s="247"/>
      <c r="AK41" s="1171" t="s">
        <v>286</v>
      </c>
      <c r="AL41" s="1172"/>
      <c r="AM41" s="1172"/>
      <c r="AN41" s="1173"/>
      <c r="AO41" s="291">
        <v>181174</v>
      </c>
      <c r="AP41" s="291">
        <v>10000</v>
      </c>
      <c r="AQ41" s="292">
        <v>24899</v>
      </c>
      <c r="AR41" s="293">
        <v>-59.8</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 x14ac:dyDescent="0.2">
      <c r="A48" s="247"/>
      <c r="AK48" s="301" t="s">
        <v>510</v>
      </c>
      <c r="AL48" s="301"/>
      <c r="AM48" s="301"/>
      <c r="AN48" s="301"/>
      <c r="AO48" s="301"/>
      <c r="AP48" s="301"/>
      <c r="AQ48" s="302"/>
      <c r="AR48" s="301"/>
    </row>
    <row r="49" spans="1:44" ht="13.5" customHeight="1" x14ac:dyDescent="0.2">
      <c r="A49" s="247"/>
      <c r="AK49" s="303"/>
      <c r="AL49" s="304"/>
      <c r="AM49" s="1160" t="s">
        <v>478</v>
      </c>
      <c r="AN49" s="1162" t="s">
        <v>511</v>
      </c>
      <c r="AO49" s="1163"/>
      <c r="AP49" s="1163"/>
      <c r="AQ49" s="1163"/>
      <c r="AR49" s="1164"/>
    </row>
    <row r="50" spans="1:44" ht="13" x14ac:dyDescent="0.2">
      <c r="A50" s="247"/>
      <c r="AK50" s="305"/>
      <c r="AL50" s="306"/>
      <c r="AM50" s="1161"/>
      <c r="AN50" s="307" t="s">
        <v>512</v>
      </c>
      <c r="AO50" s="308" t="s">
        <v>513</v>
      </c>
      <c r="AP50" s="309" t="s">
        <v>514</v>
      </c>
      <c r="AQ50" s="310" t="s">
        <v>515</v>
      </c>
      <c r="AR50" s="311" t="s">
        <v>516</v>
      </c>
    </row>
    <row r="51" spans="1:44" ht="13" x14ac:dyDescent="0.2">
      <c r="A51" s="247"/>
      <c r="AK51" s="303" t="s">
        <v>517</v>
      </c>
      <c r="AL51" s="304"/>
      <c r="AM51" s="312">
        <v>2099350</v>
      </c>
      <c r="AN51" s="313">
        <v>106173</v>
      </c>
      <c r="AO51" s="314">
        <v>26.8</v>
      </c>
      <c r="AP51" s="315">
        <v>84459</v>
      </c>
      <c r="AQ51" s="316">
        <v>42.9</v>
      </c>
      <c r="AR51" s="317">
        <v>-16.100000000000001</v>
      </c>
    </row>
    <row r="52" spans="1:44" ht="13" x14ac:dyDescent="0.2">
      <c r="A52" s="247"/>
      <c r="AK52" s="318"/>
      <c r="AL52" s="319" t="s">
        <v>518</v>
      </c>
      <c r="AM52" s="320">
        <v>564321</v>
      </c>
      <c r="AN52" s="321">
        <v>28540</v>
      </c>
      <c r="AO52" s="322">
        <v>-19.3</v>
      </c>
      <c r="AP52" s="323">
        <v>47314</v>
      </c>
      <c r="AQ52" s="324">
        <v>58.2</v>
      </c>
      <c r="AR52" s="325">
        <v>-77.5</v>
      </c>
    </row>
    <row r="53" spans="1:44" ht="13" x14ac:dyDescent="0.2">
      <c r="A53" s="247"/>
      <c r="AK53" s="303" t="s">
        <v>519</v>
      </c>
      <c r="AL53" s="304"/>
      <c r="AM53" s="312">
        <v>2033055</v>
      </c>
      <c r="AN53" s="313">
        <v>105182</v>
      </c>
      <c r="AO53" s="314">
        <v>-0.9</v>
      </c>
      <c r="AP53" s="315">
        <v>74568</v>
      </c>
      <c r="AQ53" s="316">
        <v>-11.7</v>
      </c>
      <c r="AR53" s="317">
        <v>10.8</v>
      </c>
    </row>
    <row r="54" spans="1:44" ht="13" x14ac:dyDescent="0.2">
      <c r="A54" s="247"/>
      <c r="AK54" s="318"/>
      <c r="AL54" s="319" t="s">
        <v>518</v>
      </c>
      <c r="AM54" s="320">
        <v>1315568</v>
      </c>
      <c r="AN54" s="321">
        <v>68062</v>
      </c>
      <c r="AO54" s="322">
        <v>138.5</v>
      </c>
      <c r="AP54" s="323">
        <v>42558</v>
      </c>
      <c r="AQ54" s="324">
        <v>-10.1</v>
      </c>
      <c r="AR54" s="325">
        <v>148.6</v>
      </c>
    </row>
    <row r="55" spans="1:44" ht="13" x14ac:dyDescent="0.2">
      <c r="A55" s="247"/>
      <c r="AK55" s="303" t="s">
        <v>520</v>
      </c>
      <c r="AL55" s="304"/>
      <c r="AM55" s="312">
        <v>1746067</v>
      </c>
      <c r="AN55" s="313">
        <v>92170</v>
      </c>
      <c r="AO55" s="314">
        <v>-12.4</v>
      </c>
      <c r="AP55" s="315">
        <v>73693</v>
      </c>
      <c r="AQ55" s="316">
        <v>-1.2</v>
      </c>
      <c r="AR55" s="317">
        <v>-11.2</v>
      </c>
    </row>
    <row r="56" spans="1:44" ht="13" x14ac:dyDescent="0.2">
      <c r="A56" s="247"/>
      <c r="AK56" s="318"/>
      <c r="AL56" s="319" t="s">
        <v>518</v>
      </c>
      <c r="AM56" s="320">
        <v>1089409</v>
      </c>
      <c r="AN56" s="321">
        <v>57507</v>
      </c>
      <c r="AO56" s="322">
        <v>-15.5</v>
      </c>
      <c r="AP56" s="323">
        <v>44203</v>
      </c>
      <c r="AQ56" s="324">
        <v>3.9</v>
      </c>
      <c r="AR56" s="325">
        <v>-19.399999999999999</v>
      </c>
    </row>
    <row r="57" spans="1:44" ht="13" x14ac:dyDescent="0.2">
      <c r="A57" s="247"/>
      <c r="AK57" s="303" t="s">
        <v>521</v>
      </c>
      <c r="AL57" s="304"/>
      <c r="AM57" s="312">
        <v>1606372</v>
      </c>
      <c r="AN57" s="313">
        <v>86709</v>
      </c>
      <c r="AO57" s="314">
        <v>-5.9</v>
      </c>
      <c r="AP57" s="315">
        <v>79401</v>
      </c>
      <c r="AQ57" s="316">
        <v>7.7</v>
      </c>
      <c r="AR57" s="317">
        <v>-13.6</v>
      </c>
    </row>
    <row r="58" spans="1:44" ht="13" x14ac:dyDescent="0.2">
      <c r="A58" s="247"/>
      <c r="AK58" s="318"/>
      <c r="AL58" s="319" t="s">
        <v>518</v>
      </c>
      <c r="AM58" s="320">
        <v>1254489</v>
      </c>
      <c r="AN58" s="321">
        <v>67715</v>
      </c>
      <c r="AO58" s="322">
        <v>17.8</v>
      </c>
      <c r="AP58" s="323">
        <v>49347</v>
      </c>
      <c r="AQ58" s="324">
        <v>11.6</v>
      </c>
      <c r="AR58" s="325">
        <v>6.2</v>
      </c>
    </row>
    <row r="59" spans="1:44" ht="13" x14ac:dyDescent="0.2">
      <c r="A59" s="247"/>
      <c r="AK59" s="303" t="s">
        <v>522</v>
      </c>
      <c r="AL59" s="304"/>
      <c r="AM59" s="312">
        <v>1788258</v>
      </c>
      <c r="AN59" s="313">
        <v>98706</v>
      </c>
      <c r="AO59" s="314">
        <v>13.8</v>
      </c>
      <c r="AP59" s="315">
        <v>87379</v>
      </c>
      <c r="AQ59" s="316">
        <v>10</v>
      </c>
      <c r="AR59" s="317">
        <v>3.8</v>
      </c>
    </row>
    <row r="60" spans="1:44" ht="13" x14ac:dyDescent="0.2">
      <c r="A60" s="247"/>
      <c r="AK60" s="318"/>
      <c r="AL60" s="319" t="s">
        <v>518</v>
      </c>
      <c r="AM60" s="320">
        <v>1410150</v>
      </c>
      <c r="AN60" s="321">
        <v>77836</v>
      </c>
      <c r="AO60" s="322">
        <v>14.9</v>
      </c>
      <c r="AP60" s="323">
        <v>55855</v>
      </c>
      <c r="AQ60" s="324">
        <v>13.2</v>
      </c>
      <c r="AR60" s="325">
        <v>1.7</v>
      </c>
    </row>
    <row r="61" spans="1:44" ht="13" x14ac:dyDescent="0.2">
      <c r="A61" s="247"/>
      <c r="AK61" s="303" t="s">
        <v>523</v>
      </c>
      <c r="AL61" s="326"/>
      <c r="AM61" s="312">
        <v>1854620</v>
      </c>
      <c r="AN61" s="313">
        <v>97788</v>
      </c>
      <c r="AO61" s="314">
        <v>4.3</v>
      </c>
      <c r="AP61" s="315">
        <v>79900</v>
      </c>
      <c r="AQ61" s="327">
        <v>9.5</v>
      </c>
      <c r="AR61" s="317">
        <v>-5.2</v>
      </c>
    </row>
    <row r="62" spans="1:44" ht="13" x14ac:dyDescent="0.2">
      <c r="A62" s="247"/>
      <c r="AK62" s="318"/>
      <c r="AL62" s="319" t="s">
        <v>518</v>
      </c>
      <c r="AM62" s="320">
        <v>1126787</v>
      </c>
      <c r="AN62" s="321">
        <v>59932</v>
      </c>
      <c r="AO62" s="322">
        <v>27.3</v>
      </c>
      <c r="AP62" s="323">
        <v>47855</v>
      </c>
      <c r="AQ62" s="324">
        <v>15.4</v>
      </c>
      <c r="AR62" s="325">
        <v>11.9</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ZucZdV1S0xmN6/NXacQAxoq2V2pypB+AYjkpuMaw4pCf64ltrnnBpgoFRInzRCGEA9JggS9sCRupARxCvS0i4Q==" saltValue="/sKooYt/E/576xGQFsSUa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election activeCell="BY15" sqref="BY15"/>
    </sheetView>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NtFjvVehgzLxxiNCBLDsd/ATInoF6cnxCWv3GpctDefluiw9QIU7O5MA7TsySqVcvYQCRYoLUjUELmEn1G/4Xg==" saltValue="qrIwDDZwaqraSQw3YnAcp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QF3yNkDHw3to0TOFXDPIbBCm3TJbJYhtLHqPRk6KqxRp7634ViqfvfTW/+Eiof7pbexVuLfsq0b6fbNxa/kF6g==" saltValue="QXSFB51GDCZnGxbSTnJpT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election activeCell="J47" sqref="J47"/>
    </sheetView>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525</v>
      </c>
      <c r="G46" s="8" t="s">
        <v>526</v>
      </c>
      <c r="H46" s="8" t="s">
        <v>527</v>
      </c>
      <c r="I46" s="8" t="s">
        <v>528</v>
      </c>
      <c r="J46" s="9" t="s">
        <v>529</v>
      </c>
    </row>
    <row r="47" spans="2:10" ht="57.75" customHeight="1" x14ac:dyDescent="0.2">
      <c r="B47" s="10"/>
      <c r="C47" s="1174" t="s">
        <v>3</v>
      </c>
      <c r="D47" s="1174"/>
      <c r="E47" s="1175"/>
      <c r="F47" s="11">
        <v>59.33</v>
      </c>
      <c r="G47" s="12">
        <v>67.3</v>
      </c>
      <c r="H47" s="12">
        <v>68.989999999999995</v>
      </c>
      <c r="I47" s="12">
        <v>64.08</v>
      </c>
      <c r="J47" s="13">
        <v>57.44</v>
      </c>
    </row>
    <row r="48" spans="2:10" ht="57.75" customHeight="1" x14ac:dyDescent="0.2">
      <c r="B48" s="14"/>
      <c r="C48" s="1176" t="s">
        <v>4</v>
      </c>
      <c r="D48" s="1176"/>
      <c r="E48" s="1177"/>
      <c r="F48" s="15">
        <v>5.58</v>
      </c>
      <c r="G48" s="16">
        <v>5.54</v>
      </c>
      <c r="H48" s="16">
        <v>7.7</v>
      </c>
      <c r="I48" s="16">
        <v>10</v>
      </c>
      <c r="J48" s="17">
        <v>9.7799999999999994</v>
      </c>
    </row>
    <row r="49" spans="2:10" ht="57.75" customHeight="1" thickBot="1" x14ac:dyDescent="0.25">
      <c r="B49" s="18"/>
      <c r="C49" s="1178" t="s">
        <v>5</v>
      </c>
      <c r="D49" s="1178"/>
      <c r="E49" s="1179"/>
      <c r="F49" s="19">
        <v>8.52</v>
      </c>
      <c r="G49" s="20">
        <v>9.7100000000000009</v>
      </c>
      <c r="H49" s="20">
        <v>15.57</v>
      </c>
      <c r="I49" s="20">
        <v>3.73</v>
      </c>
      <c r="J49" s="21">
        <v>1.35</v>
      </c>
    </row>
    <row r="50" spans="2:10" ht="13" x14ac:dyDescent="0.2"/>
  </sheetData>
  <sheetProtection algorithmName="SHA-512" hashValue="hbotVDqjuBlw9N1712YSNb1PkdAb3rr8Re3lYNBgHCUS38sWu4v9mR2m5rg/pWnkmkCkLOHeZno/DyDIH/550A==" saltValue="D6NtT+20niDXky5dbavbg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84" t="s">
        <v>530</v>
      </c>
      <c r="D34" s="1184"/>
      <c r="E34" s="1185"/>
      <c r="F34" s="32">
        <v>5.57</v>
      </c>
      <c r="G34" s="33">
        <v>5.54</v>
      </c>
      <c r="H34" s="33">
        <v>7.7</v>
      </c>
      <c r="I34" s="33">
        <v>9.99</v>
      </c>
      <c r="J34" s="34">
        <v>9.77</v>
      </c>
      <c r="K34" s="22"/>
      <c r="L34" s="22"/>
      <c r="M34" s="22"/>
      <c r="N34" s="22"/>
      <c r="O34" s="22"/>
      <c r="P34" s="22"/>
    </row>
    <row r="35" spans="1:16" ht="39" customHeight="1" x14ac:dyDescent="0.2">
      <c r="A35" s="22"/>
      <c r="B35" s="35"/>
      <c r="C35" s="1180" t="s">
        <v>531</v>
      </c>
      <c r="D35" s="1180"/>
      <c r="E35" s="1181"/>
      <c r="F35" s="36">
        <v>5.51</v>
      </c>
      <c r="G35" s="37">
        <v>6.59</v>
      </c>
      <c r="H35" s="37">
        <v>7.6</v>
      </c>
      <c r="I35" s="37">
        <v>8.02</v>
      </c>
      <c r="J35" s="38">
        <v>8.07</v>
      </c>
      <c r="K35" s="22"/>
      <c r="L35" s="22"/>
      <c r="M35" s="22"/>
      <c r="N35" s="22"/>
      <c r="O35" s="22"/>
      <c r="P35" s="22"/>
    </row>
    <row r="36" spans="1:16" ht="39" customHeight="1" x14ac:dyDescent="0.2">
      <c r="A36" s="22"/>
      <c r="B36" s="35"/>
      <c r="C36" s="1180" t="s">
        <v>532</v>
      </c>
      <c r="D36" s="1180"/>
      <c r="E36" s="1181"/>
      <c r="F36" s="36">
        <v>2.72</v>
      </c>
      <c r="G36" s="37">
        <v>3.52</v>
      </c>
      <c r="H36" s="37">
        <v>5.39</v>
      </c>
      <c r="I36" s="37">
        <v>4.6100000000000003</v>
      </c>
      <c r="J36" s="38">
        <v>5.55</v>
      </c>
      <c r="K36" s="22"/>
      <c r="L36" s="22"/>
      <c r="M36" s="22"/>
      <c r="N36" s="22"/>
      <c r="O36" s="22"/>
      <c r="P36" s="22"/>
    </row>
    <row r="37" spans="1:16" ht="39" customHeight="1" x14ac:dyDescent="0.2">
      <c r="A37" s="22"/>
      <c r="B37" s="35"/>
      <c r="C37" s="1180" t="s">
        <v>533</v>
      </c>
      <c r="D37" s="1180"/>
      <c r="E37" s="1181"/>
      <c r="F37" s="36">
        <v>2.69</v>
      </c>
      <c r="G37" s="37">
        <v>2.06</v>
      </c>
      <c r="H37" s="37">
        <v>1.53</v>
      </c>
      <c r="I37" s="37">
        <v>1.35</v>
      </c>
      <c r="J37" s="38">
        <v>1.76</v>
      </c>
      <c r="K37" s="22"/>
      <c r="L37" s="22"/>
      <c r="M37" s="22"/>
      <c r="N37" s="22"/>
      <c r="O37" s="22"/>
      <c r="P37" s="22"/>
    </row>
    <row r="38" spans="1:16" ht="39" customHeight="1" x14ac:dyDescent="0.2">
      <c r="A38" s="22"/>
      <c r="B38" s="35"/>
      <c r="C38" s="1180" t="s">
        <v>534</v>
      </c>
      <c r="D38" s="1180"/>
      <c r="E38" s="1181"/>
      <c r="F38" s="36">
        <v>0.55000000000000004</v>
      </c>
      <c r="G38" s="37">
        <v>0.68</v>
      </c>
      <c r="H38" s="37">
        <v>1.27</v>
      </c>
      <c r="I38" s="37">
        <v>1.29</v>
      </c>
      <c r="J38" s="38">
        <v>1.7</v>
      </c>
      <c r="K38" s="22"/>
      <c r="L38" s="22"/>
      <c r="M38" s="22"/>
      <c r="N38" s="22"/>
      <c r="O38" s="22"/>
      <c r="P38" s="22"/>
    </row>
    <row r="39" spans="1:16" ht="39" customHeight="1" x14ac:dyDescent="0.2">
      <c r="A39" s="22"/>
      <c r="B39" s="35"/>
      <c r="C39" s="1180" t="s">
        <v>535</v>
      </c>
      <c r="D39" s="1180"/>
      <c r="E39" s="1181"/>
      <c r="F39" s="36">
        <v>0.14000000000000001</v>
      </c>
      <c r="G39" s="37">
        <v>0.09</v>
      </c>
      <c r="H39" s="37">
        <v>0.02</v>
      </c>
      <c r="I39" s="37">
        <v>0</v>
      </c>
      <c r="J39" s="38">
        <v>0.01</v>
      </c>
      <c r="K39" s="22"/>
      <c r="L39" s="22"/>
      <c r="M39" s="22"/>
      <c r="N39" s="22"/>
      <c r="O39" s="22"/>
      <c r="P39" s="22"/>
    </row>
    <row r="40" spans="1:16" ht="39" customHeight="1" x14ac:dyDescent="0.2">
      <c r="A40" s="22"/>
      <c r="B40" s="35"/>
      <c r="C40" s="1180" t="s">
        <v>536</v>
      </c>
      <c r="D40" s="1180"/>
      <c r="E40" s="1181"/>
      <c r="F40" s="36">
        <v>0</v>
      </c>
      <c r="G40" s="37">
        <v>0</v>
      </c>
      <c r="H40" s="37">
        <v>0</v>
      </c>
      <c r="I40" s="37">
        <v>0.01</v>
      </c>
      <c r="J40" s="38">
        <v>0</v>
      </c>
      <c r="K40" s="22"/>
      <c r="L40" s="22"/>
      <c r="M40" s="22"/>
      <c r="N40" s="22"/>
      <c r="O40" s="22"/>
      <c r="P40" s="22"/>
    </row>
    <row r="41" spans="1:16" ht="39" customHeight="1" x14ac:dyDescent="0.2">
      <c r="A41" s="22"/>
      <c r="B41" s="35"/>
      <c r="C41" s="1180"/>
      <c r="D41" s="1180"/>
      <c r="E41" s="1181"/>
      <c r="F41" s="36"/>
      <c r="G41" s="37"/>
      <c r="H41" s="37"/>
      <c r="I41" s="37"/>
      <c r="J41" s="38"/>
      <c r="K41" s="22"/>
      <c r="L41" s="22"/>
      <c r="M41" s="22"/>
      <c r="N41" s="22"/>
      <c r="O41" s="22"/>
      <c r="P41" s="22"/>
    </row>
    <row r="42" spans="1:16" ht="39" customHeight="1" x14ac:dyDescent="0.2">
      <c r="A42" s="22"/>
      <c r="B42" s="39"/>
      <c r="C42" s="1180" t="s">
        <v>537</v>
      </c>
      <c r="D42" s="1180"/>
      <c r="E42" s="1181"/>
      <c r="F42" s="36" t="s">
        <v>486</v>
      </c>
      <c r="G42" s="37" t="s">
        <v>486</v>
      </c>
      <c r="H42" s="37" t="s">
        <v>486</v>
      </c>
      <c r="I42" s="37" t="s">
        <v>486</v>
      </c>
      <c r="J42" s="38" t="s">
        <v>486</v>
      </c>
      <c r="K42" s="22"/>
      <c r="L42" s="22"/>
      <c r="M42" s="22"/>
      <c r="N42" s="22"/>
      <c r="O42" s="22"/>
      <c r="P42" s="22"/>
    </row>
    <row r="43" spans="1:16" ht="39" customHeight="1" thickBot="1" x14ac:dyDescent="0.25">
      <c r="A43" s="22"/>
      <c r="B43" s="40"/>
      <c r="C43" s="1182" t="s">
        <v>538</v>
      </c>
      <c r="D43" s="1182"/>
      <c r="E43" s="1183"/>
      <c r="F43" s="41">
        <v>0.14000000000000001</v>
      </c>
      <c r="G43" s="42">
        <v>0.13</v>
      </c>
      <c r="H43" s="42">
        <v>0.04</v>
      </c>
      <c r="I43" s="42">
        <v>0</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axqvxC47KCLliqJD+1KPwnwKfJ12cq2d7TTPSj7XN1p15/+2dMd3YAjj+/EZ+Hi2xUgGRRZ2hKsSg4tyl4PSIg==" saltValue="mjiuRCYBCKQUFKbbZa1If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election activeCell="T55" sqref="T55"/>
    </sheetView>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86" t="s">
        <v>9</v>
      </c>
      <c r="C45" s="1187"/>
      <c r="D45" s="56"/>
      <c r="E45" s="1192" t="s">
        <v>10</v>
      </c>
      <c r="F45" s="1192"/>
      <c r="G45" s="1192"/>
      <c r="H45" s="1192"/>
      <c r="I45" s="1192"/>
      <c r="J45" s="1193"/>
      <c r="K45" s="57">
        <v>1193</v>
      </c>
      <c r="L45" s="58">
        <v>1195</v>
      </c>
      <c r="M45" s="58">
        <v>1165</v>
      </c>
      <c r="N45" s="58">
        <v>1053</v>
      </c>
      <c r="O45" s="59">
        <v>1065</v>
      </c>
      <c r="P45" s="46"/>
      <c r="Q45" s="46"/>
      <c r="R45" s="46"/>
      <c r="S45" s="46"/>
      <c r="T45" s="46"/>
      <c r="U45" s="46"/>
    </row>
    <row r="46" spans="1:21" ht="30.75" customHeight="1" x14ac:dyDescent="0.2">
      <c r="A46" s="46"/>
      <c r="B46" s="1188"/>
      <c r="C46" s="1189"/>
      <c r="D46" s="60"/>
      <c r="E46" s="1194" t="s">
        <v>11</v>
      </c>
      <c r="F46" s="1194"/>
      <c r="G46" s="1194"/>
      <c r="H46" s="1194"/>
      <c r="I46" s="1194"/>
      <c r="J46" s="1195"/>
      <c r="K46" s="61" t="s">
        <v>486</v>
      </c>
      <c r="L46" s="62" t="s">
        <v>486</v>
      </c>
      <c r="M46" s="62" t="s">
        <v>486</v>
      </c>
      <c r="N46" s="62" t="s">
        <v>486</v>
      </c>
      <c r="O46" s="63" t="s">
        <v>486</v>
      </c>
      <c r="P46" s="46"/>
      <c r="Q46" s="46"/>
      <c r="R46" s="46"/>
      <c r="S46" s="46"/>
      <c r="T46" s="46"/>
      <c r="U46" s="46"/>
    </row>
    <row r="47" spans="1:21" ht="30.75" customHeight="1" x14ac:dyDescent="0.2">
      <c r="A47" s="46"/>
      <c r="B47" s="1188"/>
      <c r="C47" s="1189"/>
      <c r="D47" s="60"/>
      <c r="E47" s="1194" t="s">
        <v>12</v>
      </c>
      <c r="F47" s="1194"/>
      <c r="G47" s="1194"/>
      <c r="H47" s="1194"/>
      <c r="I47" s="1194"/>
      <c r="J47" s="1195"/>
      <c r="K47" s="61" t="s">
        <v>486</v>
      </c>
      <c r="L47" s="62" t="s">
        <v>486</v>
      </c>
      <c r="M47" s="62" t="s">
        <v>486</v>
      </c>
      <c r="N47" s="62" t="s">
        <v>486</v>
      </c>
      <c r="O47" s="63" t="s">
        <v>486</v>
      </c>
      <c r="P47" s="46"/>
      <c r="Q47" s="46"/>
      <c r="R47" s="46"/>
      <c r="S47" s="46"/>
      <c r="T47" s="46"/>
      <c r="U47" s="46"/>
    </row>
    <row r="48" spans="1:21" ht="30.75" customHeight="1" x14ac:dyDescent="0.2">
      <c r="A48" s="46"/>
      <c r="B48" s="1188"/>
      <c r="C48" s="1189"/>
      <c r="D48" s="60"/>
      <c r="E48" s="1194" t="s">
        <v>13</v>
      </c>
      <c r="F48" s="1194"/>
      <c r="G48" s="1194"/>
      <c r="H48" s="1194"/>
      <c r="I48" s="1194"/>
      <c r="J48" s="1195"/>
      <c r="K48" s="61">
        <v>245</v>
      </c>
      <c r="L48" s="62">
        <v>211</v>
      </c>
      <c r="M48" s="62">
        <v>206</v>
      </c>
      <c r="N48" s="62">
        <v>205</v>
      </c>
      <c r="O48" s="63">
        <v>172</v>
      </c>
      <c r="P48" s="46"/>
      <c r="Q48" s="46"/>
      <c r="R48" s="46"/>
      <c r="S48" s="46"/>
      <c r="T48" s="46"/>
      <c r="U48" s="46"/>
    </row>
    <row r="49" spans="1:21" ht="30.75" customHeight="1" x14ac:dyDescent="0.2">
      <c r="A49" s="46"/>
      <c r="B49" s="1188"/>
      <c r="C49" s="1189"/>
      <c r="D49" s="60"/>
      <c r="E49" s="1194" t="s">
        <v>14</v>
      </c>
      <c r="F49" s="1194"/>
      <c r="G49" s="1194"/>
      <c r="H49" s="1194"/>
      <c r="I49" s="1194"/>
      <c r="J49" s="1195"/>
      <c r="K49" s="61">
        <v>11</v>
      </c>
      <c r="L49" s="62">
        <v>12</v>
      </c>
      <c r="M49" s="62">
        <v>12</v>
      </c>
      <c r="N49" s="62">
        <v>13</v>
      </c>
      <c r="O49" s="63">
        <v>41</v>
      </c>
      <c r="P49" s="46"/>
      <c r="Q49" s="46"/>
      <c r="R49" s="46"/>
      <c r="S49" s="46"/>
      <c r="T49" s="46"/>
      <c r="U49" s="46"/>
    </row>
    <row r="50" spans="1:21" ht="30.75" customHeight="1" x14ac:dyDescent="0.2">
      <c r="A50" s="46"/>
      <c r="B50" s="1188"/>
      <c r="C50" s="1189"/>
      <c r="D50" s="60"/>
      <c r="E50" s="1194" t="s">
        <v>15</v>
      </c>
      <c r="F50" s="1194"/>
      <c r="G50" s="1194"/>
      <c r="H50" s="1194"/>
      <c r="I50" s="1194"/>
      <c r="J50" s="1195"/>
      <c r="K50" s="61">
        <v>4</v>
      </c>
      <c r="L50" s="62">
        <v>3</v>
      </c>
      <c r="M50" s="62">
        <v>3</v>
      </c>
      <c r="N50" s="62">
        <v>1</v>
      </c>
      <c r="O50" s="63">
        <v>1</v>
      </c>
      <c r="P50" s="46"/>
      <c r="Q50" s="46"/>
      <c r="R50" s="46"/>
      <c r="S50" s="46"/>
      <c r="T50" s="46"/>
      <c r="U50" s="46"/>
    </row>
    <row r="51" spans="1:21" ht="30.75" customHeight="1" x14ac:dyDescent="0.2">
      <c r="A51" s="46"/>
      <c r="B51" s="1190"/>
      <c r="C51" s="1191"/>
      <c r="D51" s="64"/>
      <c r="E51" s="1194" t="s">
        <v>16</v>
      </c>
      <c r="F51" s="1194"/>
      <c r="G51" s="1194"/>
      <c r="H51" s="1194"/>
      <c r="I51" s="1194"/>
      <c r="J51" s="1195"/>
      <c r="K51" s="61">
        <v>0</v>
      </c>
      <c r="L51" s="62">
        <v>0</v>
      </c>
      <c r="M51" s="62">
        <v>0</v>
      </c>
      <c r="N51" s="62">
        <v>0</v>
      </c>
      <c r="O51" s="63">
        <v>0</v>
      </c>
      <c r="P51" s="46"/>
      <c r="Q51" s="46"/>
      <c r="R51" s="46"/>
      <c r="S51" s="46"/>
      <c r="T51" s="46"/>
      <c r="U51" s="46"/>
    </row>
    <row r="52" spans="1:21" ht="30.75" customHeight="1" x14ac:dyDescent="0.2">
      <c r="A52" s="46"/>
      <c r="B52" s="1196" t="s">
        <v>17</v>
      </c>
      <c r="C52" s="1197"/>
      <c r="D52" s="64"/>
      <c r="E52" s="1194" t="s">
        <v>18</v>
      </c>
      <c r="F52" s="1194"/>
      <c r="G52" s="1194"/>
      <c r="H52" s="1194"/>
      <c r="I52" s="1194"/>
      <c r="J52" s="1195"/>
      <c r="K52" s="61">
        <v>1146</v>
      </c>
      <c r="L52" s="62">
        <v>1081</v>
      </c>
      <c r="M52" s="62">
        <v>1103</v>
      </c>
      <c r="N52" s="62">
        <v>1085</v>
      </c>
      <c r="O52" s="63">
        <v>1098</v>
      </c>
      <c r="P52" s="46"/>
      <c r="Q52" s="46"/>
      <c r="R52" s="46"/>
      <c r="S52" s="46"/>
      <c r="T52" s="46"/>
      <c r="U52" s="46"/>
    </row>
    <row r="53" spans="1:21" ht="30.75" customHeight="1" thickBot="1" x14ac:dyDescent="0.25">
      <c r="A53" s="46"/>
      <c r="B53" s="1198" t="s">
        <v>19</v>
      </c>
      <c r="C53" s="1199"/>
      <c r="D53" s="65"/>
      <c r="E53" s="1200" t="s">
        <v>20</v>
      </c>
      <c r="F53" s="1200"/>
      <c r="G53" s="1200"/>
      <c r="H53" s="1200"/>
      <c r="I53" s="1200"/>
      <c r="J53" s="1201"/>
      <c r="K53" s="66">
        <v>307</v>
      </c>
      <c r="L53" s="67">
        <v>340</v>
      </c>
      <c r="M53" s="67">
        <v>283</v>
      </c>
      <c r="N53" s="67">
        <v>187</v>
      </c>
      <c r="O53" s="68">
        <v>181</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539</v>
      </c>
      <c r="L57" s="79" t="s">
        <v>540</v>
      </c>
      <c r="M57" s="79" t="s">
        <v>541</v>
      </c>
      <c r="N57" s="79" t="s">
        <v>542</v>
      </c>
      <c r="O57" s="80" t="s">
        <v>543</v>
      </c>
      <c r="P57" s="46"/>
      <c r="Q57" s="46"/>
      <c r="R57" s="46"/>
      <c r="S57" s="46"/>
      <c r="T57" s="46"/>
      <c r="U57" s="46"/>
    </row>
    <row r="58" spans="1:21" ht="31.5" customHeight="1" x14ac:dyDescent="0.2">
      <c r="B58" s="1202" t="s">
        <v>24</v>
      </c>
      <c r="C58" s="1203"/>
      <c r="D58" s="1208" t="s">
        <v>25</v>
      </c>
      <c r="E58" s="1209"/>
      <c r="F58" s="1209"/>
      <c r="G58" s="1209"/>
      <c r="H58" s="1209"/>
      <c r="I58" s="1209"/>
      <c r="J58" s="1210"/>
      <c r="K58" s="81"/>
      <c r="L58" s="82"/>
      <c r="M58" s="82"/>
      <c r="N58" s="82"/>
      <c r="O58" s="83"/>
    </row>
    <row r="59" spans="1:21" ht="31.5" customHeight="1" x14ac:dyDescent="0.2">
      <c r="B59" s="1204"/>
      <c r="C59" s="1205"/>
      <c r="D59" s="1211" t="s">
        <v>26</v>
      </c>
      <c r="E59" s="1212"/>
      <c r="F59" s="1212"/>
      <c r="G59" s="1212"/>
      <c r="H59" s="1212"/>
      <c r="I59" s="1212"/>
      <c r="J59" s="1213"/>
      <c r="K59" s="84"/>
      <c r="L59" s="85"/>
      <c r="M59" s="85"/>
      <c r="N59" s="85"/>
      <c r="O59" s="86"/>
    </row>
    <row r="60" spans="1:21" ht="31.5" customHeight="1" thickBot="1" x14ac:dyDescent="0.25">
      <c r="B60" s="1206"/>
      <c r="C60" s="1207"/>
      <c r="D60" s="1214" t="s">
        <v>27</v>
      </c>
      <c r="E60" s="1215"/>
      <c r="F60" s="1215"/>
      <c r="G60" s="1215"/>
      <c r="H60" s="1215"/>
      <c r="I60" s="1215"/>
      <c r="J60" s="121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51HkjXjsLyikG7FkQwRm0i/ayi8qlm64K0ryBITOausnUdffndfdWfIoY5MwgM9IjGd4/ZsZixNcyE7wI6AooA==" saltValue="yNsnhoH4wRrFkU747fueM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election activeCell="M45" sqref="M45"/>
    </sheetView>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525</v>
      </c>
      <c r="J40" s="101" t="s">
        <v>526</v>
      </c>
      <c r="K40" s="101" t="s">
        <v>527</v>
      </c>
      <c r="L40" s="101" t="s">
        <v>528</v>
      </c>
      <c r="M40" s="102" t="s">
        <v>529</v>
      </c>
    </row>
    <row r="41" spans="2:13" ht="27.75" customHeight="1" x14ac:dyDescent="0.2">
      <c r="B41" s="1217" t="s">
        <v>30</v>
      </c>
      <c r="C41" s="1218"/>
      <c r="D41" s="103"/>
      <c r="E41" s="1223" t="s">
        <v>31</v>
      </c>
      <c r="F41" s="1223"/>
      <c r="G41" s="1223"/>
      <c r="H41" s="1224"/>
      <c r="I41" s="330">
        <v>11615</v>
      </c>
      <c r="J41" s="331">
        <v>12038</v>
      </c>
      <c r="K41" s="331">
        <v>10867</v>
      </c>
      <c r="L41" s="331">
        <v>10659</v>
      </c>
      <c r="M41" s="332">
        <v>10698</v>
      </c>
    </row>
    <row r="42" spans="2:13" ht="27.75" customHeight="1" x14ac:dyDescent="0.2">
      <c r="B42" s="1219"/>
      <c r="C42" s="1220"/>
      <c r="D42" s="104"/>
      <c r="E42" s="1225" t="s">
        <v>32</v>
      </c>
      <c r="F42" s="1225"/>
      <c r="G42" s="1225"/>
      <c r="H42" s="1226"/>
      <c r="I42" s="333">
        <v>8</v>
      </c>
      <c r="J42" s="334">
        <v>5</v>
      </c>
      <c r="K42" s="334">
        <v>2</v>
      </c>
      <c r="L42" s="334">
        <v>1</v>
      </c>
      <c r="M42" s="335">
        <v>0</v>
      </c>
    </row>
    <row r="43" spans="2:13" ht="27.75" customHeight="1" x14ac:dyDescent="0.2">
      <c r="B43" s="1219"/>
      <c r="C43" s="1220"/>
      <c r="D43" s="104"/>
      <c r="E43" s="1225" t="s">
        <v>33</v>
      </c>
      <c r="F43" s="1225"/>
      <c r="G43" s="1225"/>
      <c r="H43" s="1226"/>
      <c r="I43" s="333">
        <v>2644</v>
      </c>
      <c r="J43" s="334">
        <v>2802</v>
      </c>
      <c r="K43" s="334">
        <v>2428</v>
      </c>
      <c r="L43" s="334">
        <v>2248</v>
      </c>
      <c r="M43" s="335">
        <v>2020</v>
      </c>
    </row>
    <row r="44" spans="2:13" ht="27.75" customHeight="1" x14ac:dyDescent="0.2">
      <c r="B44" s="1219"/>
      <c r="C44" s="1220"/>
      <c r="D44" s="104"/>
      <c r="E44" s="1225" t="s">
        <v>34</v>
      </c>
      <c r="F44" s="1225"/>
      <c r="G44" s="1225"/>
      <c r="H44" s="1226"/>
      <c r="I44" s="333">
        <v>39</v>
      </c>
      <c r="J44" s="334">
        <v>57</v>
      </c>
      <c r="K44" s="334">
        <v>53</v>
      </c>
      <c r="L44" s="334">
        <v>85</v>
      </c>
      <c r="M44" s="335">
        <v>111</v>
      </c>
    </row>
    <row r="45" spans="2:13" ht="27.75" customHeight="1" x14ac:dyDescent="0.2">
      <c r="B45" s="1219"/>
      <c r="C45" s="1220"/>
      <c r="D45" s="104"/>
      <c r="E45" s="1225" t="s">
        <v>35</v>
      </c>
      <c r="F45" s="1225"/>
      <c r="G45" s="1225"/>
      <c r="H45" s="1226"/>
      <c r="I45" s="333">
        <v>1630</v>
      </c>
      <c r="J45" s="334">
        <v>1566</v>
      </c>
      <c r="K45" s="334">
        <v>1525</v>
      </c>
      <c r="L45" s="334">
        <v>1481</v>
      </c>
      <c r="M45" s="335">
        <v>1406</v>
      </c>
    </row>
    <row r="46" spans="2:13" ht="27.75" customHeight="1" x14ac:dyDescent="0.2">
      <c r="B46" s="1219"/>
      <c r="C46" s="1220"/>
      <c r="D46" s="105"/>
      <c r="E46" s="1225" t="s">
        <v>36</v>
      </c>
      <c r="F46" s="1225"/>
      <c r="G46" s="1225"/>
      <c r="H46" s="1226"/>
      <c r="I46" s="333" t="s">
        <v>486</v>
      </c>
      <c r="J46" s="334" t="s">
        <v>486</v>
      </c>
      <c r="K46" s="334" t="s">
        <v>486</v>
      </c>
      <c r="L46" s="334" t="s">
        <v>486</v>
      </c>
      <c r="M46" s="335" t="s">
        <v>486</v>
      </c>
    </row>
    <row r="47" spans="2:13" ht="27.75" customHeight="1" x14ac:dyDescent="0.2">
      <c r="B47" s="1219"/>
      <c r="C47" s="1220"/>
      <c r="D47" s="106"/>
      <c r="E47" s="1227" t="s">
        <v>37</v>
      </c>
      <c r="F47" s="1228"/>
      <c r="G47" s="1228"/>
      <c r="H47" s="1229"/>
      <c r="I47" s="333" t="s">
        <v>486</v>
      </c>
      <c r="J47" s="334" t="s">
        <v>486</v>
      </c>
      <c r="K47" s="334" t="s">
        <v>486</v>
      </c>
      <c r="L47" s="334" t="s">
        <v>486</v>
      </c>
      <c r="M47" s="335" t="s">
        <v>486</v>
      </c>
    </row>
    <row r="48" spans="2:13" ht="27.75" customHeight="1" x14ac:dyDescent="0.2">
      <c r="B48" s="1219"/>
      <c r="C48" s="1220"/>
      <c r="D48" s="104"/>
      <c r="E48" s="1225" t="s">
        <v>38</v>
      </c>
      <c r="F48" s="1225"/>
      <c r="G48" s="1225"/>
      <c r="H48" s="1226"/>
      <c r="I48" s="333" t="s">
        <v>486</v>
      </c>
      <c r="J48" s="334" t="s">
        <v>486</v>
      </c>
      <c r="K48" s="334" t="s">
        <v>486</v>
      </c>
      <c r="L48" s="334" t="s">
        <v>486</v>
      </c>
      <c r="M48" s="335" t="s">
        <v>486</v>
      </c>
    </row>
    <row r="49" spans="2:13" ht="27.75" customHeight="1" x14ac:dyDescent="0.2">
      <c r="B49" s="1221"/>
      <c r="C49" s="1222"/>
      <c r="D49" s="104"/>
      <c r="E49" s="1225" t="s">
        <v>39</v>
      </c>
      <c r="F49" s="1225"/>
      <c r="G49" s="1225"/>
      <c r="H49" s="1226"/>
      <c r="I49" s="333" t="s">
        <v>486</v>
      </c>
      <c r="J49" s="334" t="s">
        <v>486</v>
      </c>
      <c r="K49" s="334" t="s">
        <v>486</v>
      </c>
      <c r="L49" s="334" t="s">
        <v>486</v>
      </c>
      <c r="M49" s="335" t="s">
        <v>486</v>
      </c>
    </row>
    <row r="50" spans="2:13" ht="27.75" customHeight="1" x14ac:dyDescent="0.2">
      <c r="B50" s="1230" t="s">
        <v>40</v>
      </c>
      <c r="C50" s="1231"/>
      <c r="D50" s="107"/>
      <c r="E50" s="1225" t="s">
        <v>41</v>
      </c>
      <c r="F50" s="1225"/>
      <c r="G50" s="1225"/>
      <c r="H50" s="1226"/>
      <c r="I50" s="333">
        <v>9370</v>
      </c>
      <c r="J50" s="334">
        <v>9935</v>
      </c>
      <c r="K50" s="334">
        <v>9057</v>
      </c>
      <c r="L50" s="334">
        <v>8947</v>
      </c>
      <c r="M50" s="335">
        <v>8913</v>
      </c>
    </row>
    <row r="51" spans="2:13" ht="27.75" customHeight="1" x14ac:dyDescent="0.2">
      <c r="B51" s="1219"/>
      <c r="C51" s="1220"/>
      <c r="D51" s="104"/>
      <c r="E51" s="1225" t="s">
        <v>42</v>
      </c>
      <c r="F51" s="1225"/>
      <c r="G51" s="1225"/>
      <c r="H51" s="1226"/>
      <c r="I51" s="333">
        <v>162</v>
      </c>
      <c r="J51" s="334">
        <v>126</v>
      </c>
      <c r="K51" s="334">
        <v>91</v>
      </c>
      <c r="L51" s="334">
        <v>64</v>
      </c>
      <c r="M51" s="335">
        <v>46</v>
      </c>
    </row>
    <row r="52" spans="2:13" ht="27.75" customHeight="1" x14ac:dyDescent="0.2">
      <c r="B52" s="1221"/>
      <c r="C52" s="1222"/>
      <c r="D52" s="104"/>
      <c r="E52" s="1225" t="s">
        <v>43</v>
      </c>
      <c r="F52" s="1225"/>
      <c r="G52" s="1225"/>
      <c r="H52" s="1226"/>
      <c r="I52" s="333">
        <v>11362</v>
      </c>
      <c r="J52" s="334">
        <v>11545</v>
      </c>
      <c r="K52" s="334">
        <v>11288</v>
      </c>
      <c r="L52" s="334">
        <v>11265</v>
      </c>
      <c r="M52" s="335">
        <v>11140</v>
      </c>
    </row>
    <row r="53" spans="2:13" ht="27.75" customHeight="1" thickBot="1" x14ac:dyDescent="0.25">
      <c r="B53" s="1232" t="s">
        <v>19</v>
      </c>
      <c r="C53" s="1233"/>
      <c r="D53" s="108"/>
      <c r="E53" s="1234" t="s">
        <v>44</v>
      </c>
      <c r="F53" s="1234"/>
      <c r="G53" s="1234"/>
      <c r="H53" s="1235"/>
      <c r="I53" s="336">
        <v>-4957</v>
      </c>
      <c r="J53" s="337">
        <v>-5136</v>
      </c>
      <c r="K53" s="337">
        <v>-5561</v>
      </c>
      <c r="L53" s="337">
        <v>-5803</v>
      </c>
      <c r="M53" s="338">
        <v>-5863</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wYgoKMsMeFoPvVAa4lW/NlKjY/ITPOXSHrr7zLQdkLV1xNiysTt49qqI3ayt488weTmmqxJZ98kg/B6s/Ab4FQ==" saltValue="fW5nvDaRrke7d7h0KH3M3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H63" sqref="H63"/>
    </sheetView>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527</v>
      </c>
      <c r="G54" s="117" t="s">
        <v>528</v>
      </c>
      <c r="H54" s="118" t="s">
        <v>529</v>
      </c>
    </row>
    <row r="55" spans="2:8" ht="52.5" customHeight="1" x14ac:dyDescent="0.2">
      <c r="B55" s="119"/>
      <c r="C55" s="1244" t="s">
        <v>46</v>
      </c>
      <c r="D55" s="1244"/>
      <c r="E55" s="1245"/>
      <c r="F55" s="339">
        <v>4958</v>
      </c>
      <c r="G55" s="339">
        <v>4642</v>
      </c>
      <c r="H55" s="340">
        <v>4353</v>
      </c>
    </row>
    <row r="56" spans="2:8" ht="52.5" customHeight="1" x14ac:dyDescent="0.2">
      <c r="B56" s="120"/>
      <c r="C56" s="1246" t="s">
        <v>47</v>
      </c>
      <c r="D56" s="1246"/>
      <c r="E56" s="1247"/>
      <c r="F56" s="341">
        <v>0</v>
      </c>
      <c r="G56" s="341">
        <v>0</v>
      </c>
      <c r="H56" s="342">
        <v>0</v>
      </c>
    </row>
    <row r="57" spans="2:8" ht="53.25" customHeight="1" x14ac:dyDescent="0.2">
      <c r="B57" s="120"/>
      <c r="C57" s="1248" t="s">
        <v>48</v>
      </c>
      <c r="D57" s="1248"/>
      <c r="E57" s="1249"/>
      <c r="F57" s="343">
        <v>3692</v>
      </c>
      <c r="G57" s="343">
        <v>3741</v>
      </c>
      <c r="H57" s="344">
        <v>4006</v>
      </c>
    </row>
    <row r="58" spans="2:8" ht="45.75" customHeight="1" x14ac:dyDescent="0.2">
      <c r="B58" s="121"/>
      <c r="C58" s="1236" t="s">
        <v>555</v>
      </c>
      <c r="D58" s="1237"/>
      <c r="E58" s="1238"/>
      <c r="F58" s="345">
        <v>2891</v>
      </c>
      <c r="G58" s="345">
        <v>2903</v>
      </c>
      <c r="H58" s="346">
        <v>3229</v>
      </c>
    </row>
    <row r="59" spans="2:8" ht="45.75" customHeight="1" x14ac:dyDescent="0.2">
      <c r="B59" s="121"/>
      <c r="C59" s="1236" t="s">
        <v>556</v>
      </c>
      <c r="D59" s="1237"/>
      <c r="E59" s="1238"/>
      <c r="F59" s="345">
        <v>249</v>
      </c>
      <c r="G59" s="345">
        <v>248</v>
      </c>
      <c r="H59" s="346">
        <v>245</v>
      </c>
    </row>
    <row r="60" spans="2:8" ht="45.75" customHeight="1" x14ac:dyDescent="0.2">
      <c r="B60" s="121"/>
      <c r="C60" s="1236" t="s">
        <v>557</v>
      </c>
      <c r="D60" s="1237"/>
      <c r="E60" s="1238"/>
      <c r="F60" s="345">
        <v>208</v>
      </c>
      <c r="G60" s="345">
        <v>203</v>
      </c>
      <c r="H60" s="346">
        <v>202</v>
      </c>
    </row>
    <row r="61" spans="2:8" ht="45.75" customHeight="1" x14ac:dyDescent="0.2">
      <c r="B61" s="121"/>
      <c r="C61" s="1236" t="s">
        <v>558</v>
      </c>
      <c r="D61" s="1237"/>
      <c r="E61" s="1238"/>
      <c r="F61" s="345">
        <v>157</v>
      </c>
      <c r="G61" s="345">
        <v>157</v>
      </c>
      <c r="H61" s="346">
        <v>157</v>
      </c>
    </row>
    <row r="62" spans="2:8" ht="45.75" customHeight="1" thickBot="1" x14ac:dyDescent="0.25">
      <c r="B62" s="122"/>
      <c r="C62" s="1239" t="s">
        <v>559</v>
      </c>
      <c r="D62" s="1240"/>
      <c r="E62" s="1241"/>
      <c r="F62" s="347">
        <v>91</v>
      </c>
      <c r="G62" s="347">
        <v>138</v>
      </c>
      <c r="H62" s="348">
        <v>100</v>
      </c>
    </row>
    <row r="63" spans="2:8" ht="52.5" customHeight="1" thickBot="1" x14ac:dyDescent="0.25">
      <c r="B63" s="123"/>
      <c r="C63" s="1242" t="s">
        <v>49</v>
      </c>
      <c r="D63" s="1242"/>
      <c r="E63" s="1243"/>
      <c r="F63" s="349">
        <v>8650</v>
      </c>
      <c r="G63" s="349">
        <v>8383</v>
      </c>
      <c r="H63" s="350">
        <v>8360</v>
      </c>
    </row>
    <row r="64" spans="2:8" ht="13" x14ac:dyDescent="0.2"/>
  </sheetData>
  <sheetProtection algorithmName="SHA-512" hashValue="CRXwoqOy/VdodRBQGyuWhE2U7uNyh6XXpVDHJlcGXV75eyNce6ZeIatZJUQiRFePM3YH2KyIp3zv9UmJcFdpoQ==" saltValue="+oKgYpCBcRzMkZL0RpQco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10EDA1-6C4E-41F0-B0AB-BAC3D24B6E09}">
  <sheetPr>
    <pageSetUpPr fitToPage="1"/>
  </sheetPr>
  <dimension ref="A1:DE85"/>
  <sheetViews>
    <sheetView showGridLines="0" zoomScale="55" zoomScaleNormal="55" zoomScaleSheetLayoutView="55" workbookViewId="0">
      <selection activeCell="BQ71" sqref="BQ71"/>
    </sheetView>
  </sheetViews>
  <sheetFormatPr defaultColWidth="0" defaultRowHeight="0"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76"/>
      <c r="B1" s="375"/>
      <c r="DD1" s="243"/>
      <c r="DE1" s="243"/>
    </row>
    <row r="2" spans="1:109" ht="25.5" customHeight="1" x14ac:dyDescent="0.2">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43"/>
      <c r="DE2" s="243"/>
    </row>
    <row r="3" spans="1:109" ht="25.5" customHeight="1" x14ac:dyDescent="0.2">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43"/>
      <c r="DE3" s="243"/>
    </row>
    <row r="4" spans="1:109" s="241" customFormat="1" ht="13" x14ac:dyDescent="0.2">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41" customFormat="1" ht="13" x14ac:dyDescent="0.2">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41" customFormat="1" ht="13" x14ac:dyDescent="0.2">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41" customFormat="1" ht="13" x14ac:dyDescent="0.2">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41" customFormat="1" ht="13" x14ac:dyDescent="0.2">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41" customFormat="1" ht="13" x14ac:dyDescent="0.2">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41" customFormat="1" ht="13" x14ac:dyDescent="0.2">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41" customFormat="1" ht="13" x14ac:dyDescent="0.2">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41" customFormat="1" ht="13" x14ac:dyDescent="0.2">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41" customFormat="1" ht="13" x14ac:dyDescent="0.2">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41" customFormat="1" ht="13" x14ac:dyDescent="0.2">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41" customFormat="1" ht="13" x14ac:dyDescent="0.2">
      <c r="A15" s="243"/>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41" customFormat="1" ht="13" x14ac:dyDescent="0.2">
      <c r="A16" s="243"/>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41" customFormat="1" ht="13" x14ac:dyDescent="0.2">
      <c r="A17" s="243"/>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41" customFormat="1" ht="13" x14ac:dyDescent="0.2">
      <c r="A18" s="243"/>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 x14ac:dyDescent="0.2">
      <c r="DD19" s="243"/>
      <c r="DE19" s="243"/>
    </row>
    <row r="20" spans="1:109" ht="13" x14ac:dyDescent="0.2">
      <c r="DD20" s="243"/>
      <c r="DE20" s="243"/>
    </row>
    <row r="21" spans="1:109" ht="17.25" customHeight="1" x14ac:dyDescent="0.2">
      <c r="B21" s="373"/>
      <c r="C21" s="245"/>
      <c r="D21" s="245"/>
      <c r="E21" s="245"/>
      <c r="F21" s="245"/>
      <c r="G21" s="245"/>
      <c r="H21" s="245"/>
      <c r="I21" s="245"/>
      <c r="J21" s="245"/>
      <c r="K21" s="245"/>
      <c r="L21" s="245"/>
      <c r="M21" s="245"/>
      <c r="N21" s="372"/>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72"/>
      <c r="AU21" s="245"/>
      <c r="AV21" s="245"/>
      <c r="AW21" s="245"/>
      <c r="AX21" s="245"/>
      <c r="AY21" s="245"/>
      <c r="AZ21" s="245"/>
      <c r="BA21" s="245"/>
      <c r="BB21" s="245"/>
      <c r="BC21" s="245"/>
      <c r="BD21" s="245"/>
      <c r="BE21" s="245"/>
      <c r="BF21" s="372"/>
      <c r="BG21" s="245"/>
      <c r="BH21" s="245"/>
      <c r="BI21" s="245"/>
      <c r="BJ21" s="245"/>
      <c r="BK21" s="245"/>
      <c r="BL21" s="245"/>
      <c r="BM21" s="245"/>
      <c r="BN21" s="245"/>
      <c r="BO21" s="245"/>
      <c r="BP21" s="245"/>
      <c r="BQ21" s="245"/>
      <c r="BR21" s="372"/>
      <c r="BS21" s="245"/>
      <c r="BT21" s="245"/>
      <c r="BU21" s="245"/>
      <c r="BV21" s="245"/>
      <c r="BW21" s="245"/>
      <c r="BX21" s="245"/>
      <c r="BY21" s="245"/>
      <c r="BZ21" s="245"/>
      <c r="CA21" s="245"/>
      <c r="CB21" s="245"/>
      <c r="CC21" s="245"/>
      <c r="CD21" s="372"/>
      <c r="CE21" s="245"/>
      <c r="CF21" s="245"/>
      <c r="CG21" s="245"/>
      <c r="CH21" s="245"/>
      <c r="CI21" s="245"/>
      <c r="CJ21" s="245"/>
      <c r="CK21" s="245"/>
      <c r="CL21" s="245"/>
      <c r="CM21" s="245"/>
      <c r="CN21" s="245"/>
      <c r="CO21" s="245"/>
      <c r="CP21" s="372"/>
      <c r="CQ21" s="245"/>
      <c r="CR21" s="245"/>
      <c r="CS21" s="245"/>
      <c r="CT21" s="245"/>
      <c r="CU21" s="245"/>
      <c r="CV21" s="245"/>
      <c r="CW21" s="245"/>
      <c r="CX21" s="245"/>
      <c r="CY21" s="245"/>
      <c r="CZ21" s="245"/>
      <c r="DA21" s="245"/>
      <c r="DB21" s="372"/>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64"/>
      <c r="DD40" s="364"/>
      <c r="DE40" s="243"/>
    </row>
    <row r="41" spans="2:109" ht="16.5" x14ac:dyDescent="0.2">
      <c r="B41" s="244" t="s">
        <v>570</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61"/>
      <c r="I42" s="360"/>
      <c r="J42" s="360"/>
      <c r="K42" s="360"/>
      <c r="AM42" s="361"/>
      <c r="AN42" s="361" t="s">
        <v>566</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2">
      <c r="B43" s="247"/>
      <c r="AN43" s="389" t="s">
        <v>569</v>
      </c>
      <c r="AO43" s="390"/>
      <c r="AP43" s="390"/>
      <c r="AQ43" s="390"/>
      <c r="AR43" s="390"/>
      <c r="AS43" s="390"/>
      <c r="AT43" s="390"/>
      <c r="AU43" s="390"/>
      <c r="AV43" s="390"/>
      <c r="AW43" s="390"/>
      <c r="AX43" s="390"/>
      <c r="AY43" s="390"/>
      <c r="AZ43" s="390"/>
      <c r="BA43" s="390"/>
      <c r="BB43" s="390"/>
      <c r="BC43" s="390"/>
      <c r="BD43" s="390"/>
      <c r="BE43" s="390"/>
      <c r="BF43" s="390"/>
      <c r="BG43" s="390"/>
      <c r="BH43" s="390"/>
      <c r="BI43" s="390"/>
      <c r="BJ43" s="390"/>
      <c r="BK43" s="390"/>
      <c r="BL43" s="390"/>
      <c r="BM43" s="390"/>
      <c r="BN43" s="390"/>
      <c r="BO43" s="390"/>
      <c r="BP43" s="390"/>
      <c r="BQ43" s="390"/>
      <c r="BR43" s="390"/>
      <c r="BS43" s="390"/>
      <c r="BT43" s="390"/>
      <c r="BU43" s="390"/>
      <c r="BV43" s="390"/>
      <c r="BW43" s="390"/>
      <c r="BX43" s="390"/>
      <c r="BY43" s="390"/>
      <c r="BZ43" s="390"/>
      <c r="CA43" s="390"/>
      <c r="CB43" s="390"/>
      <c r="CC43" s="390"/>
      <c r="CD43" s="390"/>
      <c r="CE43" s="390"/>
      <c r="CF43" s="390"/>
      <c r="CG43" s="390"/>
      <c r="CH43" s="390"/>
      <c r="CI43" s="390"/>
      <c r="CJ43" s="390"/>
      <c r="CK43" s="390"/>
      <c r="CL43" s="390"/>
      <c r="CM43" s="390"/>
      <c r="CN43" s="390"/>
      <c r="CO43" s="390"/>
      <c r="CP43" s="390"/>
      <c r="CQ43" s="390"/>
      <c r="CR43" s="390"/>
      <c r="CS43" s="390"/>
      <c r="CT43" s="390"/>
      <c r="CU43" s="390"/>
      <c r="CV43" s="390"/>
      <c r="CW43" s="390"/>
      <c r="CX43" s="390"/>
      <c r="CY43" s="390"/>
      <c r="CZ43" s="390"/>
      <c r="DA43" s="390"/>
      <c r="DB43" s="390"/>
      <c r="DC43" s="391"/>
    </row>
    <row r="44" spans="2:109" ht="13" x14ac:dyDescent="0.2">
      <c r="B44" s="247"/>
      <c r="AN44" s="392"/>
      <c r="AO44" s="393"/>
      <c r="AP44" s="393"/>
      <c r="AQ44" s="393"/>
      <c r="AR44" s="393"/>
      <c r="AS44" s="393"/>
      <c r="AT44" s="393"/>
      <c r="AU44" s="393"/>
      <c r="AV44" s="393"/>
      <c r="AW44" s="393"/>
      <c r="AX44" s="393"/>
      <c r="AY44" s="393"/>
      <c r="AZ44" s="393"/>
      <c r="BA44" s="393"/>
      <c r="BB44" s="393"/>
      <c r="BC44" s="393"/>
      <c r="BD44" s="393"/>
      <c r="BE44" s="393"/>
      <c r="BF44" s="393"/>
      <c r="BG44" s="393"/>
      <c r="BH44" s="393"/>
      <c r="BI44" s="393"/>
      <c r="BJ44" s="393"/>
      <c r="BK44" s="393"/>
      <c r="BL44" s="393"/>
      <c r="BM44" s="393"/>
      <c r="BN44" s="393"/>
      <c r="BO44" s="393"/>
      <c r="BP44" s="393"/>
      <c r="BQ44" s="393"/>
      <c r="BR44" s="393"/>
      <c r="BS44" s="393"/>
      <c r="BT44" s="393"/>
      <c r="BU44" s="393"/>
      <c r="BV44" s="393"/>
      <c r="BW44" s="393"/>
      <c r="BX44" s="393"/>
      <c r="BY44" s="393"/>
      <c r="BZ44" s="393"/>
      <c r="CA44" s="393"/>
      <c r="CB44" s="393"/>
      <c r="CC44" s="393"/>
      <c r="CD44" s="393"/>
      <c r="CE44" s="393"/>
      <c r="CF44" s="393"/>
      <c r="CG44" s="393"/>
      <c r="CH44" s="393"/>
      <c r="CI44" s="393"/>
      <c r="CJ44" s="393"/>
      <c r="CK44" s="393"/>
      <c r="CL44" s="393"/>
      <c r="CM44" s="393"/>
      <c r="CN44" s="393"/>
      <c r="CO44" s="393"/>
      <c r="CP44" s="393"/>
      <c r="CQ44" s="393"/>
      <c r="CR44" s="393"/>
      <c r="CS44" s="393"/>
      <c r="CT44" s="393"/>
      <c r="CU44" s="393"/>
      <c r="CV44" s="393"/>
      <c r="CW44" s="393"/>
      <c r="CX44" s="393"/>
      <c r="CY44" s="393"/>
      <c r="CZ44" s="393"/>
      <c r="DA44" s="393"/>
      <c r="DB44" s="393"/>
      <c r="DC44" s="394"/>
    </row>
    <row r="45" spans="2:109" ht="13" x14ac:dyDescent="0.2">
      <c r="B45" s="247"/>
      <c r="AN45" s="392"/>
      <c r="AO45" s="393"/>
      <c r="AP45" s="393"/>
      <c r="AQ45" s="393"/>
      <c r="AR45" s="393"/>
      <c r="AS45" s="393"/>
      <c r="AT45" s="393"/>
      <c r="AU45" s="393"/>
      <c r="AV45" s="393"/>
      <c r="AW45" s="393"/>
      <c r="AX45" s="393"/>
      <c r="AY45" s="393"/>
      <c r="AZ45" s="393"/>
      <c r="BA45" s="393"/>
      <c r="BB45" s="393"/>
      <c r="BC45" s="393"/>
      <c r="BD45" s="393"/>
      <c r="BE45" s="393"/>
      <c r="BF45" s="393"/>
      <c r="BG45" s="393"/>
      <c r="BH45" s="393"/>
      <c r="BI45" s="393"/>
      <c r="BJ45" s="393"/>
      <c r="BK45" s="393"/>
      <c r="BL45" s="393"/>
      <c r="BM45" s="393"/>
      <c r="BN45" s="393"/>
      <c r="BO45" s="393"/>
      <c r="BP45" s="393"/>
      <c r="BQ45" s="393"/>
      <c r="BR45" s="393"/>
      <c r="BS45" s="393"/>
      <c r="BT45" s="393"/>
      <c r="BU45" s="393"/>
      <c r="BV45" s="393"/>
      <c r="BW45" s="393"/>
      <c r="BX45" s="393"/>
      <c r="BY45" s="393"/>
      <c r="BZ45" s="393"/>
      <c r="CA45" s="393"/>
      <c r="CB45" s="393"/>
      <c r="CC45" s="393"/>
      <c r="CD45" s="393"/>
      <c r="CE45" s="393"/>
      <c r="CF45" s="393"/>
      <c r="CG45" s="393"/>
      <c r="CH45" s="393"/>
      <c r="CI45" s="393"/>
      <c r="CJ45" s="393"/>
      <c r="CK45" s="393"/>
      <c r="CL45" s="393"/>
      <c r="CM45" s="393"/>
      <c r="CN45" s="393"/>
      <c r="CO45" s="393"/>
      <c r="CP45" s="393"/>
      <c r="CQ45" s="393"/>
      <c r="CR45" s="393"/>
      <c r="CS45" s="393"/>
      <c r="CT45" s="393"/>
      <c r="CU45" s="393"/>
      <c r="CV45" s="393"/>
      <c r="CW45" s="393"/>
      <c r="CX45" s="393"/>
      <c r="CY45" s="393"/>
      <c r="CZ45" s="393"/>
      <c r="DA45" s="393"/>
      <c r="DB45" s="393"/>
      <c r="DC45" s="394"/>
    </row>
    <row r="46" spans="2:109" ht="13" x14ac:dyDescent="0.2">
      <c r="B46" s="247"/>
      <c r="AN46" s="392"/>
      <c r="AO46" s="393"/>
      <c r="AP46" s="393"/>
      <c r="AQ46" s="393"/>
      <c r="AR46" s="393"/>
      <c r="AS46" s="393"/>
      <c r="AT46" s="393"/>
      <c r="AU46" s="393"/>
      <c r="AV46" s="393"/>
      <c r="AW46" s="393"/>
      <c r="AX46" s="393"/>
      <c r="AY46" s="393"/>
      <c r="AZ46" s="393"/>
      <c r="BA46" s="393"/>
      <c r="BB46" s="393"/>
      <c r="BC46" s="393"/>
      <c r="BD46" s="393"/>
      <c r="BE46" s="393"/>
      <c r="BF46" s="393"/>
      <c r="BG46" s="393"/>
      <c r="BH46" s="393"/>
      <c r="BI46" s="393"/>
      <c r="BJ46" s="393"/>
      <c r="BK46" s="393"/>
      <c r="BL46" s="393"/>
      <c r="BM46" s="393"/>
      <c r="BN46" s="393"/>
      <c r="BO46" s="393"/>
      <c r="BP46" s="393"/>
      <c r="BQ46" s="393"/>
      <c r="BR46" s="393"/>
      <c r="BS46" s="393"/>
      <c r="BT46" s="393"/>
      <c r="BU46" s="393"/>
      <c r="BV46" s="393"/>
      <c r="BW46" s="393"/>
      <c r="BX46" s="393"/>
      <c r="BY46" s="393"/>
      <c r="BZ46" s="393"/>
      <c r="CA46" s="393"/>
      <c r="CB46" s="393"/>
      <c r="CC46" s="393"/>
      <c r="CD46" s="393"/>
      <c r="CE46" s="393"/>
      <c r="CF46" s="393"/>
      <c r="CG46" s="393"/>
      <c r="CH46" s="393"/>
      <c r="CI46" s="393"/>
      <c r="CJ46" s="393"/>
      <c r="CK46" s="393"/>
      <c r="CL46" s="393"/>
      <c r="CM46" s="393"/>
      <c r="CN46" s="393"/>
      <c r="CO46" s="393"/>
      <c r="CP46" s="393"/>
      <c r="CQ46" s="393"/>
      <c r="CR46" s="393"/>
      <c r="CS46" s="393"/>
      <c r="CT46" s="393"/>
      <c r="CU46" s="393"/>
      <c r="CV46" s="393"/>
      <c r="CW46" s="393"/>
      <c r="CX46" s="393"/>
      <c r="CY46" s="393"/>
      <c r="CZ46" s="393"/>
      <c r="DA46" s="393"/>
      <c r="DB46" s="393"/>
      <c r="DC46" s="394"/>
    </row>
    <row r="47" spans="2:109" ht="13" x14ac:dyDescent="0.2">
      <c r="B47" s="247"/>
      <c r="AN47" s="395"/>
      <c r="AO47" s="396"/>
      <c r="AP47" s="396"/>
      <c r="AQ47" s="396"/>
      <c r="AR47" s="396"/>
      <c r="AS47" s="396"/>
      <c r="AT47" s="396"/>
      <c r="AU47" s="396"/>
      <c r="AV47" s="396"/>
      <c r="AW47" s="396"/>
      <c r="AX47" s="396"/>
      <c r="AY47" s="396"/>
      <c r="AZ47" s="396"/>
      <c r="BA47" s="396"/>
      <c r="BB47" s="396"/>
      <c r="BC47" s="396"/>
      <c r="BD47" s="396"/>
      <c r="BE47" s="396"/>
      <c r="BF47" s="396"/>
      <c r="BG47" s="396"/>
      <c r="BH47" s="396"/>
      <c r="BI47" s="396"/>
      <c r="BJ47" s="396"/>
      <c r="BK47" s="396"/>
      <c r="BL47" s="396"/>
      <c r="BM47" s="396"/>
      <c r="BN47" s="396"/>
      <c r="BO47" s="396"/>
      <c r="BP47" s="396"/>
      <c r="BQ47" s="396"/>
      <c r="BR47" s="396"/>
      <c r="BS47" s="396"/>
      <c r="BT47" s="396"/>
      <c r="BU47" s="396"/>
      <c r="BV47" s="396"/>
      <c r="BW47" s="396"/>
      <c r="BX47" s="396"/>
      <c r="BY47" s="396"/>
      <c r="BZ47" s="396"/>
      <c r="CA47" s="396"/>
      <c r="CB47" s="396"/>
      <c r="CC47" s="396"/>
      <c r="CD47" s="396"/>
      <c r="CE47" s="396"/>
      <c r="CF47" s="396"/>
      <c r="CG47" s="396"/>
      <c r="CH47" s="396"/>
      <c r="CI47" s="396"/>
      <c r="CJ47" s="396"/>
      <c r="CK47" s="396"/>
      <c r="CL47" s="396"/>
      <c r="CM47" s="396"/>
      <c r="CN47" s="396"/>
      <c r="CO47" s="396"/>
      <c r="CP47" s="396"/>
      <c r="CQ47" s="396"/>
      <c r="CR47" s="396"/>
      <c r="CS47" s="396"/>
      <c r="CT47" s="396"/>
      <c r="CU47" s="396"/>
      <c r="CV47" s="396"/>
      <c r="CW47" s="396"/>
      <c r="CX47" s="396"/>
      <c r="CY47" s="396"/>
      <c r="CZ47" s="396"/>
      <c r="DA47" s="396"/>
      <c r="DB47" s="396"/>
      <c r="DC47" s="397"/>
    </row>
    <row r="48" spans="2:109" ht="13" x14ac:dyDescent="0.2">
      <c r="B48" s="247"/>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 x14ac:dyDescent="0.2">
      <c r="B49" s="247"/>
      <c r="AN49" s="243" t="s">
        <v>564</v>
      </c>
    </row>
    <row r="50" spans="1:109" ht="13" x14ac:dyDescent="0.2">
      <c r="B50" s="247"/>
      <c r="G50" s="383"/>
      <c r="H50" s="383"/>
      <c r="I50" s="383"/>
      <c r="J50" s="383"/>
      <c r="K50" s="354"/>
      <c r="L50" s="354"/>
      <c r="M50" s="353"/>
      <c r="N50" s="353"/>
      <c r="AN50" s="385"/>
      <c r="AO50" s="386"/>
      <c r="AP50" s="386"/>
      <c r="AQ50" s="386"/>
      <c r="AR50" s="386"/>
      <c r="AS50" s="386"/>
      <c r="AT50" s="386"/>
      <c r="AU50" s="386"/>
      <c r="AV50" s="386"/>
      <c r="AW50" s="386"/>
      <c r="AX50" s="386"/>
      <c r="AY50" s="386"/>
      <c r="AZ50" s="386"/>
      <c r="BA50" s="386"/>
      <c r="BB50" s="386"/>
      <c r="BC50" s="386"/>
      <c r="BD50" s="386"/>
      <c r="BE50" s="386"/>
      <c r="BF50" s="386"/>
      <c r="BG50" s="386"/>
      <c r="BH50" s="386"/>
      <c r="BI50" s="386"/>
      <c r="BJ50" s="386"/>
      <c r="BK50" s="386"/>
      <c r="BL50" s="386"/>
      <c r="BM50" s="386"/>
      <c r="BN50" s="386"/>
      <c r="BO50" s="387"/>
      <c r="BP50" s="379" t="s">
        <v>525</v>
      </c>
      <c r="BQ50" s="379"/>
      <c r="BR50" s="379"/>
      <c r="BS50" s="379"/>
      <c r="BT50" s="379"/>
      <c r="BU50" s="379"/>
      <c r="BV50" s="379"/>
      <c r="BW50" s="379"/>
      <c r="BX50" s="379" t="s">
        <v>526</v>
      </c>
      <c r="BY50" s="379"/>
      <c r="BZ50" s="379"/>
      <c r="CA50" s="379"/>
      <c r="CB50" s="379"/>
      <c r="CC50" s="379"/>
      <c r="CD50" s="379"/>
      <c r="CE50" s="379"/>
      <c r="CF50" s="379" t="s">
        <v>527</v>
      </c>
      <c r="CG50" s="379"/>
      <c r="CH50" s="379"/>
      <c r="CI50" s="379"/>
      <c r="CJ50" s="379"/>
      <c r="CK50" s="379"/>
      <c r="CL50" s="379"/>
      <c r="CM50" s="379"/>
      <c r="CN50" s="379" t="s">
        <v>528</v>
      </c>
      <c r="CO50" s="379"/>
      <c r="CP50" s="379"/>
      <c r="CQ50" s="379"/>
      <c r="CR50" s="379"/>
      <c r="CS50" s="379"/>
      <c r="CT50" s="379"/>
      <c r="CU50" s="379"/>
      <c r="CV50" s="379" t="s">
        <v>529</v>
      </c>
      <c r="CW50" s="379"/>
      <c r="CX50" s="379"/>
      <c r="CY50" s="379"/>
      <c r="CZ50" s="379"/>
      <c r="DA50" s="379"/>
      <c r="DB50" s="379"/>
      <c r="DC50" s="379"/>
    </row>
    <row r="51" spans="1:109" ht="13.5" customHeight="1" x14ac:dyDescent="0.2">
      <c r="B51" s="247"/>
      <c r="G51" s="388"/>
      <c r="H51" s="388"/>
      <c r="I51" s="398"/>
      <c r="J51" s="398"/>
      <c r="K51" s="384"/>
      <c r="L51" s="384"/>
      <c r="M51" s="384"/>
      <c r="N51" s="384"/>
      <c r="AM51" s="352"/>
      <c r="AN51" s="380" t="s">
        <v>563</v>
      </c>
      <c r="AO51" s="380"/>
      <c r="AP51" s="380"/>
      <c r="AQ51" s="380"/>
      <c r="AR51" s="380"/>
      <c r="AS51" s="380"/>
      <c r="AT51" s="380"/>
      <c r="AU51" s="380"/>
      <c r="AV51" s="380"/>
      <c r="AW51" s="380"/>
      <c r="AX51" s="380"/>
      <c r="AY51" s="380"/>
      <c r="AZ51" s="380"/>
      <c r="BA51" s="380"/>
      <c r="BB51" s="380" t="s">
        <v>561</v>
      </c>
      <c r="BC51" s="380"/>
      <c r="BD51" s="380"/>
      <c r="BE51" s="380"/>
      <c r="BF51" s="380"/>
      <c r="BG51" s="380"/>
      <c r="BH51" s="380"/>
      <c r="BI51" s="380"/>
      <c r="BJ51" s="380"/>
      <c r="BK51" s="380"/>
      <c r="BL51" s="380"/>
      <c r="BM51" s="380"/>
      <c r="BN51" s="380"/>
      <c r="BO51" s="380"/>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row>
    <row r="52" spans="1:109" ht="13" x14ac:dyDescent="0.2">
      <c r="B52" s="247"/>
      <c r="G52" s="388"/>
      <c r="H52" s="388"/>
      <c r="I52" s="398"/>
      <c r="J52" s="398"/>
      <c r="K52" s="384"/>
      <c r="L52" s="384"/>
      <c r="M52" s="384"/>
      <c r="N52" s="384"/>
      <c r="AM52" s="352"/>
      <c r="AN52" s="380"/>
      <c r="AO52" s="380"/>
      <c r="AP52" s="380"/>
      <c r="AQ52" s="380"/>
      <c r="AR52" s="380"/>
      <c r="AS52" s="380"/>
      <c r="AT52" s="380"/>
      <c r="AU52" s="380"/>
      <c r="AV52" s="380"/>
      <c r="AW52" s="380"/>
      <c r="AX52" s="380"/>
      <c r="AY52" s="380"/>
      <c r="AZ52" s="380"/>
      <c r="BA52" s="380"/>
      <c r="BB52" s="380"/>
      <c r="BC52" s="380"/>
      <c r="BD52" s="380"/>
      <c r="BE52" s="380"/>
      <c r="BF52" s="380"/>
      <c r="BG52" s="380"/>
      <c r="BH52" s="380"/>
      <c r="BI52" s="380"/>
      <c r="BJ52" s="380"/>
      <c r="BK52" s="380"/>
      <c r="BL52" s="380"/>
      <c r="BM52" s="380"/>
      <c r="BN52" s="380"/>
      <c r="BO52" s="380"/>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row>
    <row r="53" spans="1:109" ht="13" x14ac:dyDescent="0.2">
      <c r="A53" s="360"/>
      <c r="B53" s="247"/>
      <c r="G53" s="388"/>
      <c r="H53" s="388"/>
      <c r="I53" s="383"/>
      <c r="J53" s="383"/>
      <c r="K53" s="384"/>
      <c r="L53" s="384"/>
      <c r="M53" s="384"/>
      <c r="N53" s="384"/>
      <c r="AM53" s="352"/>
      <c r="AN53" s="380"/>
      <c r="AO53" s="380"/>
      <c r="AP53" s="380"/>
      <c r="AQ53" s="380"/>
      <c r="AR53" s="380"/>
      <c r="AS53" s="380"/>
      <c r="AT53" s="380"/>
      <c r="AU53" s="380"/>
      <c r="AV53" s="380"/>
      <c r="AW53" s="380"/>
      <c r="AX53" s="380"/>
      <c r="AY53" s="380"/>
      <c r="AZ53" s="380"/>
      <c r="BA53" s="380"/>
      <c r="BB53" s="380" t="s">
        <v>568</v>
      </c>
      <c r="BC53" s="380"/>
      <c r="BD53" s="380"/>
      <c r="BE53" s="380"/>
      <c r="BF53" s="380"/>
      <c r="BG53" s="380"/>
      <c r="BH53" s="380"/>
      <c r="BI53" s="380"/>
      <c r="BJ53" s="380"/>
      <c r="BK53" s="380"/>
      <c r="BL53" s="380"/>
      <c r="BM53" s="380"/>
      <c r="BN53" s="380"/>
      <c r="BO53" s="380"/>
      <c r="BP53" s="377">
        <v>51.8</v>
      </c>
      <c r="BQ53" s="377"/>
      <c r="BR53" s="377"/>
      <c r="BS53" s="377"/>
      <c r="BT53" s="377"/>
      <c r="BU53" s="377"/>
      <c r="BV53" s="377"/>
      <c r="BW53" s="377"/>
      <c r="BX53" s="377">
        <v>52.1</v>
      </c>
      <c r="BY53" s="377"/>
      <c r="BZ53" s="377"/>
      <c r="CA53" s="377"/>
      <c r="CB53" s="377"/>
      <c r="CC53" s="377"/>
      <c r="CD53" s="377"/>
      <c r="CE53" s="377"/>
      <c r="CF53" s="377">
        <v>53.2</v>
      </c>
      <c r="CG53" s="377"/>
      <c r="CH53" s="377"/>
      <c r="CI53" s="377"/>
      <c r="CJ53" s="377"/>
      <c r="CK53" s="377"/>
      <c r="CL53" s="377"/>
      <c r="CM53" s="377"/>
      <c r="CN53" s="377">
        <v>54.5</v>
      </c>
      <c r="CO53" s="377"/>
      <c r="CP53" s="377"/>
      <c r="CQ53" s="377"/>
      <c r="CR53" s="377"/>
      <c r="CS53" s="377"/>
      <c r="CT53" s="377"/>
      <c r="CU53" s="377"/>
      <c r="CV53" s="377">
        <v>55.2</v>
      </c>
      <c r="CW53" s="377"/>
      <c r="CX53" s="377"/>
      <c r="CY53" s="377"/>
      <c r="CZ53" s="377"/>
      <c r="DA53" s="377"/>
      <c r="DB53" s="377"/>
      <c r="DC53" s="377"/>
    </row>
    <row r="54" spans="1:109" ht="13" x14ac:dyDescent="0.2">
      <c r="A54" s="360"/>
      <c r="B54" s="247"/>
      <c r="G54" s="388"/>
      <c r="H54" s="388"/>
      <c r="I54" s="383"/>
      <c r="J54" s="383"/>
      <c r="K54" s="384"/>
      <c r="L54" s="384"/>
      <c r="M54" s="384"/>
      <c r="N54" s="384"/>
      <c r="AM54" s="352"/>
      <c r="AN54" s="380"/>
      <c r="AO54" s="380"/>
      <c r="AP54" s="380"/>
      <c r="AQ54" s="380"/>
      <c r="AR54" s="380"/>
      <c r="AS54" s="380"/>
      <c r="AT54" s="380"/>
      <c r="AU54" s="380"/>
      <c r="AV54" s="380"/>
      <c r="AW54" s="380"/>
      <c r="AX54" s="380"/>
      <c r="AY54" s="380"/>
      <c r="AZ54" s="380"/>
      <c r="BA54" s="380"/>
      <c r="BB54" s="380"/>
      <c r="BC54" s="380"/>
      <c r="BD54" s="380"/>
      <c r="BE54" s="380"/>
      <c r="BF54" s="380"/>
      <c r="BG54" s="380"/>
      <c r="BH54" s="380"/>
      <c r="BI54" s="380"/>
      <c r="BJ54" s="380"/>
      <c r="BK54" s="380"/>
      <c r="BL54" s="380"/>
      <c r="BM54" s="380"/>
      <c r="BN54" s="380"/>
      <c r="BO54" s="380"/>
      <c r="BP54" s="377"/>
      <c r="BQ54" s="377"/>
      <c r="BR54" s="377"/>
      <c r="BS54" s="377"/>
      <c r="BT54" s="377"/>
      <c r="BU54" s="377"/>
      <c r="BV54" s="377"/>
      <c r="BW54" s="377"/>
      <c r="BX54" s="377"/>
      <c r="BY54" s="377"/>
      <c r="BZ54" s="377"/>
      <c r="CA54" s="377"/>
      <c r="CB54" s="377"/>
      <c r="CC54" s="377"/>
      <c r="CD54" s="377"/>
      <c r="CE54" s="377"/>
      <c r="CF54" s="377"/>
      <c r="CG54" s="377"/>
      <c r="CH54" s="377"/>
      <c r="CI54" s="377"/>
      <c r="CJ54" s="377"/>
      <c r="CK54" s="377"/>
      <c r="CL54" s="377"/>
      <c r="CM54" s="377"/>
      <c r="CN54" s="377"/>
      <c r="CO54" s="377"/>
      <c r="CP54" s="377"/>
      <c r="CQ54" s="377"/>
      <c r="CR54" s="377"/>
      <c r="CS54" s="377"/>
      <c r="CT54" s="377"/>
      <c r="CU54" s="377"/>
      <c r="CV54" s="377"/>
      <c r="CW54" s="377"/>
      <c r="CX54" s="377"/>
      <c r="CY54" s="377"/>
      <c r="CZ54" s="377"/>
      <c r="DA54" s="377"/>
      <c r="DB54" s="377"/>
      <c r="DC54" s="377"/>
    </row>
    <row r="55" spans="1:109" ht="13" x14ac:dyDescent="0.2">
      <c r="A55" s="360"/>
      <c r="B55" s="247"/>
      <c r="G55" s="383"/>
      <c r="H55" s="383"/>
      <c r="I55" s="383"/>
      <c r="J55" s="383"/>
      <c r="K55" s="384"/>
      <c r="L55" s="384"/>
      <c r="M55" s="384"/>
      <c r="N55" s="384"/>
      <c r="AN55" s="379" t="s">
        <v>562</v>
      </c>
      <c r="AO55" s="379"/>
      <c r="AP55" s="379"/>
      <c r="AQ55" s="379"/>
      <c r="AR55" s="379"/>
      <c r="AS55" s="379"/>
      <c r="AT55" s="379"/>
      <c r="AU55" s="379"/>
      <c r="AV55" s="379"/>
      <c r="AW55" s="379"/>
      <c r="AX55" s="379"/>
      <c r="AY55" s="379"/>
      <c r="AZ55" s="379"/>
      <c r="BA55" s="379"/>
      <c r="BB55" s="380" t="s">
        <v>561</v>
      </c>
      <c r="BC55" s="380"/>
      <c r="BD55" s="380"/>
      <c r="BE55" s="380"/>
      <c r="BF55" s="380"/>
      <c r="BG55" s="380"/>
      <c r="BH55" s="380"/>
      <c r="BI55" s="380"/>
      <c r="BJ55" s="380"/>
      <c r="BK55" s="380"/>
      <c r="BL55" s="380"/>
      <c r="BM55" s="380"/>
      <c r="BN55" s="380"/>
      <c r="BO55" s="380"/>
      <c r="BP55" s="377">
        <v>13.5</v>
      </c>
      <c r="BQ55" s="377"/>
      <c r="BR55" s="377"/>
      <c r="BS55" s="377"/>
      <c r="BT55" s="377"/>
      <c r="BU55" s="377"/>
      <c r="BV55" s="377"/>
      <c r="BW55" s="377"/>
      <c r="BX55" s="377">
        <v>0</v>
      </c>
      <c r="BY55" s="377"/>
      <c r="BZ55" s="377"/>
      <c r="CA55" s="377"/>
      <c r="CB55" s="377"/>
      <c r="CC55" s="377"/>
      <c r="CD55" s="377"/>
      <c r="CE55" s="377"/>
      <c r="CF55" s="377">
        <v>0</v>
      </c>
      <c r="CG55" s="377"/>
      <c r="CH55" s="377"/>
      <c r="CI55" s="377"/>
      <c r="CJ55" s="377"/>
      <c r="CK55" s="377"/>
      <c r="CL55" s="377"/>
      <c r="CM55" s="377"/>
      <c r="CN55" s="377">
        <v>0</v>
      </c>
      <c r="CO55" s="377"/>
      <c r="CP55" s="377"/>
      <c r="CQ55" s="377"/>
      <c r="CR55" s="377"/>
      <c r="CS55" s="377"/>
      <c r="CT55" s="377"/>
      <c r="CU55" s="377"/>
      <c r="CV55" s="377">
        <v>0</v>
      </c>
      <c r="CW55" s="377"/>
      <c r="CX55" s="377"/>
      <c r="CY55" s="377"/>
      <c r="CZ55" s="377"/>
      <c r="DA55" s="377"/>
      <c r="DB55" s="377"/>
      <c r="DC55" s="377"/>
    </row>
    <row r="56" spans="1:109" ht="13" x14ac:dyDescent="0.2">
      <c r="A56" s="360"/>
      <c r="B56" s="247"/>
      <c r="G56" s="383"/>
      <c r="H56" s="383"/>
      <c r="I56" s="383"/>
      <c r="J56" s="383"/>
      <c r="K56" s="384"/>
      <c r="L56" s="384"/>
      <c r="M56" s="384"/>
      <c r="N56" s="384"/>
      <c r="AN56" s="379"/>
      <c r="AO56" s="379"/>
      <c r="AP56" s="379"/>
      <c r="AQ56" s="379"/>
      <c r="AR56" s="379"/>
      <c r="AS56" s="379"/>
      <c r="AT56" s="379"/>
      <c r="AU56" s="379"/>
      <c r="AV56" s="379"/>
      <c r="AW56" s="379"/>
      <c r="AX56" s="379"/>
      <c r="AY56" s="379"/>
      <c r="AZ56" s="379"/>
      <c r="BA56" s="379"/>
      <c r="BB56" s="380"/>
      <c r="BC56" s="380"/>
      <c r="BD56" s="380"/>
      <c r="BE56" s="380"/>
      <c r="BF56" s="380"/>
      <c r="BG56" s="380"/>
      <c r="BH56" s="380"/>
      <c r="BI56" s="380"/>
      <c r="BJ56" s="380"/>
      <c r="BK56" s="380"/>
      <c r="BL56" s="380"/>
      <c r="BM56" s="380"/>
      <c r="BN56" s="380"/>
      <c r="BO56" s="380"/>
      <c r="BP56" s="377"/>
      <c r="BQ56" s="377"/>
      <c r="BR56" s="377"/>
      <c r="BS56" s="377"/>
      <c r="BT56" s="377"/>
      <c r="BU56" s="377"/>
      <c r="BV56" s="377"/>
      <c r="BW56" s="377"/>
      <c r="BX56" s="377"/>
      <c r="BY56" s="377"/>
      <c r="BZ56" s="377"/>
      <c r="CA56" s="377"/>
      <c r="CB56" s="377"/>
      <c r="CC56" s="377"/>
      <c r="CD56" s="377"/>
      <c r="CE56" s="377"/>
      <c r="CF56" s="377"/>
      <c r="CG56" s="377"/>
      <c r="CH56" s="377"/>
      <c r="CI56" s="377"/>
      <c r="CJ56" s="377"/>
      <c r="CK56" s="377"/>
      <c r="CL56" s="377"/>
      <c r="CM56" s="377"/>
      <c r="CN56" s="377"/>
      <c r="CO56" s="377"/>
      <c r="CP56" s="377"/>
      <c r="CQ56" s="377"/>
      <c r="CR56" s="377"/>
      <c r="CS56" s="377"/>
      <c r="CT56" s="377"/>
      <c r="CU56" s="377"/>
      <c r="CV56" s="377"/>
      <c r="CW56" s="377"/>
      <c r="CX56" s="377"/>
      <c r="CY56" s="377"/>
      <c r="CZ56" s="377"/>
      <c r="DA56" s="377"/>
      <c r="DB56" s="377"/>
      <c r="DC56" s="377"/>
    </row>
    <row r="57" spans="1:109" s="360" customFormat="1" ht="13" x14ac:dyDescent="0.2">
      <c r="B57" s="365"/>
      <c r="G57" s="383"/>
      <c r="H57" s="383"/>
      <c r="I57" s="381"/>
      <c r="J57" s="381"/>
      <c r="K57" s="384"/>
      <c r="L57" s="384"/>
      <c r="M57" s="384"/>
      <c r="N57" s="384"/>
      <c r="AM57" s="243"/>
      <c r="AN57" s="379"/>
      <c r="AO57" s="379"/>
      <c r="AP57" s="379"/>
      <c r="AQ57" s="379"/>
      <c r="AR57" s="379"/>
      <c r="AS57" s="379"/>
      <c r="AT57" s="379"/>
      <c r="AU57" s="379"/>
      <c r="AV57" s="379"/>
      <c r="AW57" s="379"/>
      <c r="AX57" s="379"/>
      <c r="AY57" s="379"/>
      <c r="AZ57" s="379"/>
      <c r="BA57" s="379"/>
      <c r="BB57" s="380" t="s">
        <v>568</v>
      </c>
      <c r="BC57" s="380"/>
      <c r="BD57" s="380"/>
      <c r="BE57" s="380"/>
      <c r="BF57" s="380"/>
      <c r="BG57" s="380"/>
      <c r="BH57" s="380"/>
      <c r="BI57" s="380"/>
      <c r="BJ57" s="380"/>
      <c r="BK57" s="380"/>
      <c r="BL57" s="380"/>
      <c r="BM57" s="380"/>
      <c r="BN57" s="380"/>
      <c r="BO57" s="380"/>
      <c r="BP57" s="377">
        <v>65.099999999999994</v>
      </c>
      <c r="BQ57" s="377"/>
      <c r="BR57" s="377"/>
      <c r="BS57" s="377"/>
      <c r="BT57" s="377"/>
      <c r="BU57" s="377"/>
      <c r="BV57" s="377"/>
      <c r="BW57" s="377"/>
      <c r="BX57" s="377">
        <v>64.3</v>
      </c>
      <c r="BY57" s="377"/>
      <c r="BZ57" s="377"/>
      <c r="CA57" s="377"/>
      <c r="CB57" s="377"/>
      <c r="CC57" s="377"/>
      <c r="CD57" s="377"/>
      <c r="CE57" s="377"/>
      <c r="CF57" s="377">
        <v>65.7</v>
      </c>
      <c r="CG57" s="377"/>
      <c r="CH57" s="377"/>
      <c r="CI57" s="377"/>
      <c r="CJ57" s="377"/>
      <c r="CK57" s="377"/>
      <c r="CL57" s="377"/>
      <c r="CM57" s="377"/>
      <c r="CN57" s="377">
        <v>67</v>
      </c>
      <c r="CO57" s="377"/>
      <c r="CP57" s="377"/>
      <c r="CQ57" s="377"/>
      <c r="CR57" s="377"/>
      <c r="CS57" s="377"/>
      <c r="CT57" s="377"/>
      <c r="CU57" s="377"/>
      <c r="CV57" s="377">
        <v>67.599999999999994</v>
      </c>
      <c r="CW57" s="377"/>
      <c r="CX57" s="377"/>
      <c r="CY57" s="377"/>
      <c r="CZ57" s="377"/>
      <c r="DA57" s="377"/>
      <c r="DB57" s="377"/>
      <c r="DC57" s="377"/>
      <c r="DD57" s="370"/>
      <c r="DE57" s="365"/>
    </row>
    <row r="58" spans="1:109" s="360" customFormat="1" ht="13" x14ac:dyDescent="0.2">
      <c r="A58" s="243"/>
      <c r="B58" s="365"/>
      <c r="G58" s="383"/>
      <c r="H58" s="383"/>
      <c r="I58" s="381"/>
      <c r="J58" s="381"/>
      <c r="K58" s="384"/>
      <c r="L58" s="384"/>
      <c r="M58" s="384"/>
      <c r="N58" s="384"/>
      <c r="AM58" s="243"/>
      <c r="AN58" s="379"/>
      <c r="AO58" s="379"/>
      <c r="AP58" s="379"/>
      <c r="AQ58" s="379"/>
      <c r="AR58" s="379"/>
      <c r="AS58" s="379"/>
      <c r="AT58" s="379"/>
      <c r="AU58" s="379"/>
      <c r="AV58" s="379"/>
      <c r="AW58" s="379"/>
      <c r="AX58" s="379"/>
      <c r="AY58" s="379"/>
      <c r="AZ58" s="379"/>
      <c r="BA58" s="379"/>
      <c r="BB58" s="380"/>
      <c r="BC58" s="380"/>
      <c r="BD58" s="380"/>
      <c r="BE58" s="380"/>
      <c r="BF58" s="380"/>
      <c r="BG58" s="380"/>
      <c r="BH58" s="380"/>
      <c r="BI58" s="380"/>
      <c r="BJ58" s="380"/>
      <c r="BK58" s="380"/>
      <c r="BL58" s="380"/>
      <c r="BM58" s="380"/>
      <c r="BN58" s="380"/>
      <c r="BO58" s="380"/>
      <c r="BP58" s="377"/>
      <c r="BQ58" s="377"/>
      <c r="BR58" s="377"/>
      <c r="BS58" s="377"/>
      <c r="BT58" s="377"/>
      <c r="BU58" s="377"/>
      <c r="BV58" s="377"/>
      <c r="BW58" s="377"/>
      <c r="BX58" s="377"/>
      <c r="BY58" s="377"/>
      <c r="BZ58" s="377"/>
      <c r="CA58" s="377"/>
      <c r="CB58" s="377"/>
      <c r="CC58" s="377"/>
      <c r="CD58" s="377"/>
      <c r="CE58" s="377"/>
      <c r="CF58" s="377"/>
      <c r="CG58" s="377"/>
      <c r="CH58" s="377"/>
      <c r="CI58" s="377"/>
      <c r="CJ58" s="377"/>
      <c r="CK58" s="377"/>
      <c r="CL58" s="377"/>
      <c r="CM58" s="377"/>
      <c r="CN58" s="377"/>
      <c r="CO58" s="377"/>
      <c r="CP58" s="377"/>
      <c r="CQ58" s="377"/>
      <c r="CR58" s="377"/>
      <c r="CS58" s="377"/>
      <c r="CT58" s="377"/>
      <c r="CU58" s="377"/>
      <c r="CV58" s="377"/>
      <c r="CW58" s="377"/>
      <c r="CX58" s="377"/>
      <c r="CY58" s="377"/>
      <c r="CZ58" s="377"/>
      <c r="DA58" s="377"/>
      <c r="DB58" s="377"/>
      <c r="DC58" s="377"/>
      <c r="DD58" s="370"/>
      <c r="DE58" s="365"/>
    </row>
    <row r="59" spans="1:109" s="360" customFormat="1" ht="13" x14ac:dyDescent="0.2">
      <c r="A59" s="243"/>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 x14ac:dyDescent="0.2">
      <c r="A60" s="243"/>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 x14ac:dyDescent="0.2">
      <c r="A61" s="243"/>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 x14ac:dyDescent="0.2">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43"/>
    </row>
    <row r="63" spans="1:109" ht="16.5" x14ac:dyDescent="0.2">
      <c r="B63" s="300" t="s">
        <v>567</v>
      </c>
    </row>
    <row r="64" spans="1:109" ht="13" x14ac:dyDescent="0.2">
      <c r="B64" s="247"/>
      <c r="G64" s="361"/>
      <c r="I64" s="363"/>
      <c r="J64" s="363"/>
      <c r="K64" s="363"/>
      <c r="L64" s="363"/>
      <c r="M64" s="363"/>
      <c r="N64" s="362"/>
      <c r="AM64" s="361"/>
      <c r="AN64" s="361" t="s">
        <v>566</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 x14ac:dyDescent="0.2">
      <c r="B65" s="247"/>
      <c r="AN65" s="389" t="s">
        <v>565</v>
      </c>
      <c r="AO65" s="390"/>
      <c r="AP65" s="390"/>
      <c r="AQ65" s="390"/>
      <c r="AR65" s="390"/>
      <c r="AS65" s="390"/>
      <c r="AT65" s="390"/>
      <c r="AU65" s="390"/>
      <c r="AV65" s="390"/>
      <c r="AW65" s="390"/>
      <c r="AX65" s="390"/>
      <c r="AY65" s="390"/>
      <c r="AZ65" s="390"/>
      <c r="BA65" s="390"/>
      <c r="BB65" s="390"/>
      <c r="BC65" s="390"/>
      <c r="BD65" s="390"/>
      <c r="BE65" s="390"/>
      <c r="BF65" s="390"/>
      <c r="BG65" s="390"/>
      <c r="BH65" s="390"/>
      <c r="BI65" s="390"/>
      <c r="BJ65" s="390"/>
      <c r="BK65" s="390"/>
      <c r="BL65" s="390"/>
      <c r="BM65" s="390"/>
      <c r="BN65" s="390"/>
      <c r="BO65" s="390"/>
      <c r="BP65" s="390"/>
      <c r="BQ65" s="390"/>
      <c r="BR65" s="390"/>
      <c r="BS65" s="390"/>
      <c r="BT65" s="390"/>
      <c r="BU65" s="390"/>
      <c r="BV65" s="390"/>
      <c r="BW65" s="390"/>
      <c r="BX65" s="390"/>
      <c r="BY65" s="390"/>
      <c r="BZ65" s="390"/>
      <c r="CA65" s="390"/>
      <c r="CB65" s="390"/>
      <c r="CC65" s="390"/>
      <c r="CD65" s="390"/>
      <c r="CE65" s="390"/>
      <c r="CF65" s="390"/>
      <c r="CG65" s="390"/>
      <c r="CH65" s="390"/>
      <c r="CI65" s="390"/>
      <c r="CJ65" s="390"/>
      <c r="CK65" s="390"/>
      <c r="CL65" s="390"/>
      <c r="CM65" s="390"/>
      <c r="CN65" s="390"/>
      <c r="CO65" s="390"/>
      <c r="CP65" s="390"/>
      <c r="CQ65" s="390"/>
      <c r="CR65" s="390"/>
      <c r="CS65" s="390"/>
      <c r="CT65" s="390"/>
      <c r="CU65" s="390"/>
      <c r="CV65" s="390"/>
      <c r="CW65" s="390"/>
      <c r="CX65" s="390"/>
      <c r="CY65" s="390"/>
      <c r="CZ65" s="390"/>
      <c r="DA65" s="390"/>
      <c r="DB65" s="390"/>
      <c r="DC65" s="391"/>
    </row>
    <row r="66" spans="2:107" ht="13" x14ac:dyDescent="0.2">
      <c r="B66" s="247"/>
      <c r="AN66" s="392"/>
      <c r="AO66" s="393"/>
      <c r="AP66" s="393"/>
      <c r="AQ66" s="393"/>
      <c r="AR66" s="393"/>
      <c r="AS66" s="393"/>
      <c r="AT66" s="393"/>
      <c r="AU66" s="393"/>
      <c r="AV66" s="393"/>
      <c r="AW66" s="393"/>
      <c r="AX66" s="393"/>
      <c r="AY66" s="393"/>
      <c r="AZ66" s="393"/>
      <c r="BA66" s="393"/>
      <c r="BB66" s="393"/>
      <c r="BC66" s="393"/>
      <c r="BD66" s="393"/>
      <c r="BE66" s="393"/>
      <c r="BF66" s="393"/>
      <c r="BG66" s="393"/>
      <c r="BH66" s="393"/>
      <c r="BI66" s="393"/>
      <c r="BJ66" s="393"/>
      <c r="BK66" s="393"/>
      <c r="BL66" s="393"/>
      <c r="BM66" s="393"/>
      <c r="BN66" s="393"/>
      <c r="BO66" s="393"/>
      <c r="BP66" s="393"/>
      <c r="BQ66" s="393"/>
      <c r="BR66" s="393"/>
      <c r="BS66" s="393"/>
      <c r="BT66" s="393"/>
      <c r="BU66" s="393"/>
      <c r="BV66" s="393"/>
      <c r="BW66" s="393"/>
      <c r="BX66" s="393"/>
      <c r="BY66" s="393"/>
      <c r="BZ66" s="393"/>
      <c r="CA66" s="393"/>
      <c r="CB66" s="393"/>
      <c r="CC66" s="393"/>
      <c r="CD66" s="393"/>
      <c r="CE66" s="393"/>
      <c r="CF66" s="393"/>
      <c r="CG66" s="393"/>
      <c r="CH66" s="393"/>
      <c r="CI66" s="393"/>
      <c r="CJ66" s="393"/>
      <c r="CK66" s="393"/>
      <c r="CL66" s="393"/>
      <c r="CM66" s="393"/>
      <c r="CN66" s="393"/>
      <c r="CO66" s="393"/>
      <c r="CP66" s="393"/>
      <c r="CQ66" s="393"/>
      <c r="CR66" s="393"/>
      <c r="CS66" s="393"/>
      <c r="CT66" s="393"/>
      <c r="CU66" s="393"/>
      <c r="CV66" s="393"/>
      <c r="CW66" s="393"/>
      <c r="CX66" s="393"/>
      <c r="CY66" s="393"/>
      <c r="CZ66" s="393"/>
      <c r="DA66" s="393"/>
      <c r="DB66" s="393"/>
      <c r="DC66" s="394"/>
    </row>
    <row r="67" spans="2:107" ht="13" x14ac:dyDescent="0.2">
      <c r="B67" s="247"/>
      <c r="AN67" s="392"/>
      <c r="AO67" s="393"/>
      <c r="AP67" s="393"/>
      <c r="AQ67" s="393"/>
      <c r="AR67" s="393"/>
      <c r="AS67" s="393"/>
      <c r="AT67" s="393"/>
      <c r="AU67" s="393"/>
      <c r="AV67" s="393"/>
      <c r="AW67" s="393"/>
      <c r="AX67" s="393"/>
      <c r="AY67" s="393"/>
      <c r="AZ67" s="393"/>
      <c r="BA67" s="393"/>
      <c r="BB67" s="393"/>
      <c r="BC67" s="393"/>
      <c r="BD67" s="393"/>
      <c r="BE67" s="393"/>
      <c r="BF67" s="393"/>
      <c r="BG67" s="393"/>
      <c r="BH67" s="393"/>
      <c r="BI67" s="393"/>
      <c r="BJ67" s="393"/>
      <c r="BK67" s="393"/>
      <c r="BL67" s="393"/>
      <c r="BM67" s="393"/>
      <c r="BN67" s="393"/>
      <c r="BO67" s="393"/>
      <c r="BP67" s="393"/>
      <c r="BQ67" s="393"/>
      <c r="BR67" s="393"/>
      <c r="BS67" s="393"/>
      <c r="BT67" s="393"/>
      <c r="BU67" s="393"/>
      <c r="BV67" s="393"/>
      <c r="BW67" s="393"/>
      <c r="BX67" s="393"/>
      <c r="BY67" s="393"/>
      <c r="BZ67" s="393"/>
      <c r="CA67" s="393"/>
      <c r="CB67" s="393"/>
      <c r="CC67" s="393"/>
      <c r="CD67" s="393"/>
      <c r="CE67" s="393"/>
      <c r="CF67" s="393"/>
      <c r="CG67" s="393"/>
      <c r="CH67" s="393"/>
      <c r="CI67" s="393"/>
      <c r="CJ67" s="393"/>
      <c r="CK67" s="393"/>
      <c r="CL67" s="393"/>
      <c r="CM67" s="393"/>
      <c r="CN67" s="393"/>
      <c r="CO67" s="393"/>
      <c r="CP67" s="393"/>
      <c r="CQ67" s="393"/>
      <c r="CR67" s="393"/>
      <c r="CS67" s="393"/>
      <c r="CT67" s="393"/>
      <c r="CU67" s="393"/>
      <c r="CV67" s="393"/>
      <c r="CW67" s="393"/>
      <c r="CX67" s="393"/>
      <c r="CY67" s="393"/>
      <c r="CZ67" s="393"/>
      <c r="DA67" s="393"/>
      <c r="DB67" s="393"/>
      <c r="DC67" s="394"/>
    </row>
    <row r="68" spans="2:107" ht="13" x14ac:dyDescent="0.2">
      <c r="B68" s="247"/>
      <c r="AN68" s="392"/>
      <c r="AO68" s="393"/>
      <c r="AP68" s="393"/>
      <c r="AQ68" s="393"/>
      <c r="AR68" s="393"/>
      <c r="AS68" s="393"/>
      <c r="AT68" s="393"/>
      <c r="AU68" s="393"/>
      <c r="AV68" s="393"/>
      <c r="AW68" s="393"/>
      <c r="AX68" s="393"/>
      <c r="AY68" s="393"/>
      <c r="AZ68" s="393"/>
      <c r="BA68" s="393"/>
      <c r="BB68" s="393"/>
      <c r="BC68" s="393"/>
      <c r="BD68" s="393"/>
      <c r="BE68" s="393"/>
      <c r="BF68" s="393"/>
      <c r="BG68" s="393"/>
      <c r="BH68" s="393"/>
      <c r="BI68" s="393"/>
      <c r="BJ68" s="393"/>
      <c r="BK68" s="393"/>
      <c r="BL68" s="393"/>
      <c r="BM68" s="393"/>
      <c r="BN68" s="393"/>
      <c r="BO68" s="393"/>
      <c r="BP68" s="393"/>
      <c r="BQ68" s="393"/>
      <c r="BR68" s="393"/>
      <c r="BS68" s="393"/>
      <c r="BT68" s="393"/>
      <c r="BU68" s="393"/>
      <c r="BV68" s="393"/>
      <c r="BW68" s="393"/>
      <c r="BX68" s="393"/>
      <c r="BY68" s="393"/>
      <c r="BZ68" s="393"/>
      <c r="CA68" s="393"/>
      <c r="CB68" s="393"/>
      <c r="CC68" s="393"/>
      <c r="CD68" s="393"/>
      <c r="CE68" s="393"/>
      <c r="CF68" s="393"/>
      <c r="CG68" s="393"/>
      <c r="CH68" s="393"/>
      <c r="CI68" s="393"/>
      <c r="CJ68" s="393"/>
      <c r="CK68" s="393"/>
      <c r="CL68" s="393"/>
      <c r="CM68" s="393"/>
      <c r="CN68" s="393"/>
      <c r="CO68" s="393"/>
      <c r="CP68" s="393"/>
      <c r="CQ68" s="393"/>
      <c r="CR68" s="393"/>
      <c r="CS68" s="393"/>
      <c r="CT68" s="393"/>
      <c r="CU68" s="393"/>
      <c r="CV68" s="393"/>
      <c r="CW68" s="393"/>
      <c r="CX68" s="393"/>
      <c r="CY68" s="393"/>
      <c r="CZ68" s="393"/>
      <c r="DA68" s="393"/>
      <c r="DB68" s="393"/>
      <c r="DC68" s="394"/>
    </row>
    <row r="69" spans="2:107" ht="13" x14ac:dyDescent="0.2">
      <c r="B69" s="247"/>
      <c r="AN69" s="395"/>
      <c r="AO69" s="396"/>
      <c r="AP69" s="396"/>
      <c r="AQ69" s="396"/>
      <c r="AR69" s="396"/>
      <c r="AS69" s="396"/>
      <c r="AT69" s="396"/>
      <c r="AU69" s="396"/>
      <c r="AV69" s="396"/>
      <c r="AW69" s="396"/>
      <c r="AX69" s="396"/>
      <c r="AY69" s="396"/>
      <c r="AZ69" s="396"/>
      <c r="BA69" s="396"/>
      <c r="BB69" s="396"/>
      <c r="BC69" s="396"/>
      <c r="BD69" s="396"/>
      <c r="BE69" s="396"/>
      <c r="BF69" s="396"/>
      <c r="BG69" s="396"/>
      <c r="BH69" s="396"/>
      <c r="BI69" s="396"/>
      <c r="BJ69" s="396"/>
      <c r="BK69" s="396"/>
      <c r="BL69" s="396"/>
      <c r="BM69" s="396"/>
      <c r="BN69" s="396"/>
      <c r="BO69" s="396"/>
      <c r="BP69" s="396"/>
      <c r="BQ69" s="396"/>
      <c r="BR69" s="396"/>
      <c r="BS69" s="396"/>
      <c r="BT69" s="396"/>
      <c r="BU69" s="396"/>
      <c r="BV69" s="396"/>
      <c r="BW69" s="396"/>
      <c r="BX69" s="396"/>
      <c r="BY69" s="396"/>
      <c r="BZ69" s="396"/>
      <c r="CA69" s="396"/>
      <c r="CB69" s="396"/>
      <c r="CC69" s="396"/>
      <c r="CD69" s="396"/>
      <c r="CE69" s="396"/>
      <c r="CF69" s="396"/>
      <c r="CG69" s="396"/>
      <c r="CH69" s="396"/>
      <c r="CI69" s="396"/>
      <c r="CJ69" s="396"/>
      <c r="CK69" s="396"/>
      <c r="CL69" s="396"/>
      <c r="CM69" s="396"/>
      <c r="CN69" s="396"/>
      <c r="CO69" s="396"/>
      <c r="CP69" s="396"/>
      <c r="CQ69" s="396"/>
      <c r="CR69" s="396"/>
      <c r="CS69" s="396"/>
      <c r="CT69" s="396"/>
      <c r="CU69" s="396"/>
      <c r="CV69" s="396"/>
      <c r="CW69" s="396"/>
      <c r="CX69" s="396"/>
      <c r="CY69" s="396"/>
      <c r="CZ69" s="396"/>
      <c r="DA69" s="396"/>
      <c r="DB69" s="396"/>
      <c r="DC69" s="397"/>
    </row>
    <row r="70" spans="2:107" ht="13" x14ac:dyDescent="0.2">
      <c r="B70" s="247"/>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 x14ac:dyDescent="0.2">
      <c r="B71" s="247"/>
      <c r="G71" s="355"/>
      <c r="I71" s="358"/>
      <c r="J71" s="357"/>
      <c r="K71" s="357"/>
      <c r="L71" s="356"/>
      <c r="M71" s="357"/>
      <c r="N71" s="356"/>
      <c r="AM71" s="355"/>
      <c r="AN71" s="243" t="s">
        <v>564</v>
      </c>
    </row>
    <row r="72" spans="2:107" ht="13" x14ac:dyDescent="0.2">
      <c r="B72" s="247"/>
      <c r="G72" s="383"/>
      <c r="H72" s="383"/>
      <c r="I72" s="383"/>
      <c r="J72" s="383"/>
      <c r="K72" s="354"/>
      <c r="L72" s="354"/>
      <c r="M72" s="353"/>
      <c r="N72" s="353"/>
      <c r="AN72" s="385"/>
      <c r="AO72" s="386"/>
      <c r="AP72" s="386"/>
      <c r="AQ72" s="386"/>
      <c r="AR72" s="386"/>
      <c r="AS72" s="386"/>
      <c r="AT72" s="386"/>
      <c r="AU72" s="386"/>
      <c r="AV72" s="386"/>
      <c r="AW72" s="386"/>
      <c r="AX72" s="386"/>
      <c r="AY72" s="386"/>
      <c r="AZ72" s="386"/>
      <c r="BA72" s="386"/>
      <c r="BB72" s="386"/>
      <c r="BC72" s="386"/>
      <c r="BD72" s="386"/>
      <c r="BE72" s="386"/>
      <c r="BF72" s="386"/>
      <c r="BG72" s="386"/>
      <c r="BH72" s="386"/>
      <c r="BI72" s="386"/>
      <c r="BJ72" s="386"/>
      <c r="BK72" s="386"/>
      <c r="BL72" s="386"/>
      <c r="BM72" s="386"/>
      <c r="BN72" s="386"/>
      <c r="BO72" s="387"/>
      <c r="BP72" s="379" t="s">
        <v>525</v>
      </c>
      <c r="BQ72" s="379"/>
      <c r="BR72" s="379"/>
      <c r="BS72" s="379"/>
      <c r="BT72" s="379"/>
      <c r="BU72" s="379"/>
      <c r="BV72" s="379"/>
      <c r="BW72" s="379"/>
      <c r="BX72" s="379" t="s">
        <v>526</v>
      </c>
      <c r="BY72" s="379"/>
      <c r="BZ72" s="379"/>
      <c r="CA72" s="379"/>
      <c r="CB72" s="379"/>
      <c r="CC72" s="379"/>
      <c r="CD72" s="379"/>
      <c r="CE72" s="379"/>
      <c r="CF72" s="379" t="s">
        <v>527</v>
      </c>
      <c r="CG72" s="379"/>
      <c r="CH72" s="379"/>
      <c r="CI72" s="379"/>
      <c r="CJ72" s="379"/>
      <c r="CK72" s="379"/>
      <c r="CL72" s="379"/>
      <c r="CM72" s="379"/>
      <c r="CN72" s="379" t="s">
        <v>528</v>
      </c>
      <c r="CO72" s="379"/>
      <c r="CP72" s="379"/>
      <c r="CQ72" s="379"/>
      <c r="CR72" s="379"/>
      <c r="CS72" s="379"/>
      <c r="CT72" s="379"/>
      <c r="CU72" s="379"/>
      <c r="CV72" s="379" t="s">
        <v>529</v>
      </c>
      <c r="CW72" s="379"/>
      <c r="CX72" s="379"/>
      <c r="CY72" s="379"/>
      <c r="CZ72" s="379"/>
      <c r="DA72" s="379"/>
      <c r="DB72" s="379"/>
      <c r="DC72" s="379"/>
    </row>
    <row r="73" spans="2:107" ht="13" x14ac:dyDescent="0.2">
      <c r="B73" s="247"/>
      <c r="G73" s="388"/>
      <c r="H73" s="388"/>
      <c r="I73" s="388"/>
      <c r="J73" s="388"/>
      <c r="K73" s="378"/>
      <c r="L73" s="378"/>
      <c r="M73" s="378"/>
      <c r="N73" s="378"/>
      <c r="AM73" s="352"/>
      <c r="AN73" s="380" t="s">
        <v>563</v>
      </c>
      <c r="AO73" s="380"/>
      <c r="AP73" s="380"/>
      <c r="AQ73" s="380"/>
      <c r="AR73" s="380"/>
      <c r="AS73" s="380"/>
      <c r="AT73" s="380"/>
      <c r="AU73" s="380"/>
      <c r="AV73" s="380"/>
      <c r="AW73" s="380"/>
      <c r="AX73" s="380"/>
      <c r="AY73" s="380"/>
      <c r="AZ73" s="380"/>
      <c r="BA73" s="380"/>
      <c r="BB73" s="380" t="s">
        <v>561</v>
      </c>
      <c r="BC73" s="380"/>
      <c r="BD73" s="380"/>
      <c r="BE73" s="380"/>
      <c r="BF73" s="380"/>
      <c r="BG73" s="380"/>
      <c r="BH73" s="380"/>
      <c r="BI73" s="380"/>
      <c r="BJ73" s="380"/>
      <c r="BK73" s="380"/>
      <c r="BL73" s="380"/>
      <c r="BM73" s="380"/>
      <c r="BN73" s="380"/>
      <c r="BO73" s="380"/>
      <c r="BP73" s="377"/>
      <c r="BQ73" s="377"/>
      <c r="BR73" s="377"/>
      <c r="BS73" s="377"/>
      <c r="BT73" s="377"/>
      <c r="BU73" s="377"/>
      <c r="BV73" s="377"/>
      <c r="BW73" s="377"/>
      <c r="BX73" s="377"/>
      <c r="BY73" s="377"/>
      <c r="BZ73" s="377"/>
      <c r="CA73" s="377"/>
      <c r="CB73" s="377"/>
      <c r="CC73" s="377"/>
      <c r="CD73" s="377"/>
      <c r="CE73" s="377"/>
      <c r="CF73" s="377"/>
      <c r="CG73" s="377"/>
      <c r="CH73" s="377"/>
      <c r="CI73" s="377"/>
      <c r="CJ73" s="377"/>
      <c r="CK73" s="377"/>
      <c r="CL73" s="377"/>
      <c r="CM73" s="377"/>
      <c r="CN73" s="377"/>
      <c r="CO73" s="377"/>
      <c r="CP73" s="377"/>
      <c r="CQ73" s="377"/>
      <c r="CR73" s="377"/>
      <c r="CS73" s="377"/>
      <c r="CT73" s="377"/>
      <c r="CU73" s="377"/>
      <c r="CV73" s="377"/>
      <c r="CW73" s="377"/>
      <c r="CX73" s="377"/>
      <c r="CY73" s="377"/>
      <c r="CZ73" s="377"/>
      <c r="DA73" s="377"/>
      <c r="DB73" s="377"/>
      <c r="DC73" s="377"/>
    </row>
    <row r="74" spans="2:107" ht="13" x14ac:dyDescent="0.2">
      <c r="B74" s="247"/>
      <c r="G74" s="388"/>
      <c r="H74" s="388"/>
      <c r="I74" s="388"/>
      <c r="J74" s="388"/>
      <c r="K74" s="378"/>
      <c r="L74" s="378"/>
      <c r="M74" s="378"/>
      <c r="N74" s="378"/>
      <c r="AM74" s="352"/>
      <c r="AN74" s="380"/>
      <c r="AO74" s="380"/>
      <c r="AP74" s="380"/>
      <c r="AQ74" s="380"/>
      <c r="AR74" s="380"/>
      <c r="AS74" s="380"/>
      <c r="AT74" s="380"/>
      <c r="AU74" s="380"/>
      <c r="AV74" s="380"/>
      <c r="AW74" s="380"/>
      <c r="AX74" s="380"/>
      <c r="AY74" s="380"/>
      <c r="AZ74" s="380"/>
      <c r="BA74" s="380"/>
      <c r="BB74" s="380"/>
      <c r="BC74" s="380"/>
      <c r="BD74" s="380"/>
      <c r="BE74" s="380"/>
      <c r="BF74" s="380"/>
      <c r="BG74" s="380"/>
      <c r="BH74" s="380"/>
      <c r="BI74" s="380"/>
      <c r="BJ74" s="380"/>
      <c r="BK74" s="380"/>
      <c r="BL74" s="380"/>
      <c r="BM74" s="380"/>
      <c r="BN74" s="380"/>
      <c r="BO74" s="380"/>
      <c r="BP74" s="377"/>
      <c r="BQ74" s="377"/>
      <c r="BR74" s="377"/>
      <c r="BS74" s="377"/>
      <c r="BT74" s="377"/>
      <c r="BU74" s="377"/>
      <c r="BV74" s="377"/>
      <c r="BW74" s="377"/>
      <c r="BX74" s="377"/>
      <c r="BY74" s="377"/>
      <c r="BZ74" s="377"/>
      <c r="CA74" s="377"/>
      <c r="CB74" s="377"/>
      <c r="CC74" s="377"/>
      <c r="CD74" s="377"/>
      <c r="CE74" s="377"/>
      <c r="CF74" s="377"/>
      <c r="CG74" s="377"/>
      <c r="CH74" s="377"/>
      <c r="CI74" s="377"/>
      <c r="CJ74" s="377"/>
      <c r="CK74" s="377"/>
      <c r="CL74" s="377"/>
      <c r="CM74" s="377"/>
      <c r="CN74" s="377"/>
      <c r="CO74" s="377"/>
      <c r="CP74" s="377"/>
      <c r="CQ74" s="377"/>
      <c r="CR74" s="377"/>
      <c r="CS74" s="377"/>
      <c r="CT74" s="377"/>
      <c r="CU74" s="377"/>
      <c r="CV74" s="377"/>
      <c r="CW74" s="377"/>
      <c r="CX74" s="377"/>
      <c r="CY74" s="377"/>
      <c r="CZ74" s="377"/>
      <c r="DA74" s="377"/>
      <c r="DB74" s="377"/>
      <c r="DC74" s="377"/>
    </row>
    <row r="75" spans="2:107" ht="13" x14ac:dyDescent="0.2">
      <c r="B75" s="247"/>
      <c r="G75" s="388"/>
      <c r="H75" s="388"/>
      <c r="I75" s="383"/>
      <c r="J75" s="383"/>
      <c r="K75" s="384"/>
      <c r="L75" s="384"/>
      <c r="M75" s="384"/>
      <c r="N75" s="384"/>
      <c r="AM75" s="352"/>
      <c r="AN75" s="380"/>
      <c r="AO75" s="380"/>
      <c r="AP75" s="380"/>
      <c r="AQ75" s="380"/>
      <c r="AR75" s="380"/>
      <c r="AS75" s="380"/>
      <c r="AT75" s="380"/>
      <c r="AU75" s="380"/>
      <c r="AV75" s="380"/>
      <c r="AW75" s="380"/>
      <c r="AX75" s="380"/>
      <c r="AY75" s="380"/>
      <c r="AZ75" s="380"/>
      <c r="BA75" s="380"/>
      <c r="BB75" s="380" t="s">
        <v>560</v>
      </c>
      <c r="BC75" s="380"/>
      <c r="BD75" s="380"/>
      <c r="BE75" s="380"/>
      <c r="BF75" s="380"/>
      <c r="BG75" s="380"/>
      <c r="BH75" s="380"/>
      <c r="BI75" s="380"/>
      <c r="BJ75" s="380"/>
      <c r="BK75" s="380"/>
      <c r="BL75" s="380"/>
      <c r="BM75" s="380"/>
      <c r="BN75" s="380"/>
      <c r="BO75" s="380"/>
      <c r="BP75" s="377">
        <v>5.2</v>
      </c>
      <c r="BQ75" s="377"/>
      <c r="BR75" s="377"/>
      <c r="BS75" s="377"/>
      <c r="BT75" s="377"/>
      <c r="BU75" s="377"/>
      <c r="BV75" s="377"/>
      <c r="BW75" s="377"/>
      <c r="BX75" s="377">
        <v>5.2</v>
      </c>
      <c r="BY75" s="377"/>
      <c r="BZ75" s="377"/>
      <c r="CA75" s="377"/>
      <c r="CB75" s="377"/>
      <c r="CC75" s="377"/>
      <c r="CD75" s="377"/>
      <c r="CE75" s="377"/>
      <c r="CF75" s="377">
        <v>4.9000000000000004</v>
      </c>
      <c r="CG75" s="377"/>
      <c r="CH75" s="377"/>
      <c r="CI75" s="377"/>
      <c r="CJ75" s="377"/>
      <c r="CK75" s="377"/>
      <c r="CL75" s="377"/>
      <c r="CM75" s="377"/>
      <c r="CN75" s="377">
        <v>4.3</v>
      </c>
      <c r="CO75" s="377"/>
      <c r="CP75" s="377"/>
      <c r="CQ75" s="377"/>
      <c r="CR75" s="377"/>
      <c r="CS75" s="377"/>
      <c r="CT75" s="377"/>
      <c r="CU75" s="377"/>
      <c r="CV75" s="377">
        <v>3.4</v>
      </c>
      <c r="CW75" s="377"/>
      <c r="CX75" s="377"/>
      <c r="CY75" s="377"/>
      <c r="CZ75" s="377"/>
      <c r="DA75" s="377"/>
      <c r="DB75" s="377"/>
      <c r="DC75" s="377"/>
    </row>
    <row r="76" spans="2:107" ht="13" x14ac:dyDescent="0.2">
      <c r="B76" s="247"/>
      <c r="G76" s="388"/>
      <c r="H76" s="388"/>
      <c r="I76" s="383"/>
      <c r="J76" s="383"/>
      <c r="K76" s="384"/>
      <c r="L76" s="384"/>
      <c r="M76" s="384"/>
      <c r="N76" s="384"/>
      <c r="AM76" s="352"/>
      <c r="AN76" s="380"/>
      <c r="AO76" s="380"/>
      <c r="AP76" s="380"/>
      <c r="AQ76" s="380"/>
      <c r="AR76" s="380"/>
      <c r="AS76" s="380"/>
      <c r="AT76" s="380"/>
      <c r="AU76" s="380"/>
      <c r="AV76" s="380"/>
      <c r="AW76" s="380"/>
      <c r="AX76" s="380"/>
      <c r="AY76" s="380"/>
      <c r="AZ76" s="380"/>
      <c r="BA76" s="380"/>
      <c r="BB76" s="380"/>
      <c r="BC76" s="380"/>
      <c r="BD76" s="380"/>
      <c r="BE76" s="380"/>
      <c r="BF76" s="380"/>
      <c r="BG76" s="380"/>
      <c r="BH76" s="380"/>
      <c r="BI76" s="380"/>
      <c r="BJ76" s="380"/>
      <c r="BK76" s="380"/>
      <c r="BL76" s="380"/>
      <c r="BM76" s="380"/>
      <c r="BN76" s="380"/>
      <c r="BO76" s="380"/>
      <c r="BP76" s="377"/>
      <c r="BQ76" s="377"/>
      <c r="BR76" s="377"/>
      <c r="BS76" s="377"/>
      <c r="BT76" s="377"/>
      <c r="BU76" s="377"/>
      <c r="BV76" s="377"/>
      <c r="BW76" s="377"/>
      <c r="BX76" s="377"/>
      <c r="BY76" s="377"/>
      <c r="BZ76" s="377"/>
      <c r="CA76" s="377"/>
      <c r="CB76" s="377"/>
      <c r="CC76" s="377"/>
      <c r="CD76" s="377"/>
      <c r="CE76" s="377"/>
      <c r="CF76" s="377"/>
      <c r="CG76" s="377"/>
      <c r="CH76" s="377"/>
      <c r="CI76" s="377"/>
      <c r="CJ76" s="377"/>
      <c r="CK76" s="377"/>
      <c r="CL76" s="377"/>
      <c r="CM76" s="377"/>
      <c r="CN76" s="377"/>
      <c r="CO76" s="377"/>
      <c r="CP76" s="377"/>
      <c r="CQ76" s="377"/>
      <c r="CR76" s="377"/>
      <c r="CS76" s="377"/>
      <c r="CT76" s="377"/>
      <c r="CU76" s="377"/>
      <c r="CV76" s="377"/>
      <c r="CW76" s="377"/>
      <c r="CX76" s="377"/>
      <c r="CY76" s="377"/>
      <c r="CZ76" s="377"/>
      <c r="DA76" s="377"/>
      <c r="DB76" s="377"/>
      <c r="DC76" s="377"/>
    </row>
    <row r="77" spans="2:107" ht="13" x14ac:dyDescent="0.2">
      <c r="B77" s="247"/>
      <c r="G77" s="383"/>
      <c r="H77" s="383"/>
      <c r="I77" s="383"/>
      <c r="J77" s="383"/>
      <c r="K77" s="378"/>
      <c r="L77" s="378"/>
      <c r="M77" s="378"/>
      <c r="N77" s="378"/>
      <c r="AN77" s="379" t="s">
        <v>562</v>
      </c>
      <c r="AO77" s="379"/>
      <c r="AP77" s="379"/>
      <c r="AQ77" s="379"/>
      <c r="AR77" s="379"/>
      <c r="AS77" s="379"/>
      <c r="AT77" s="379"/>
      <c r="AU77" s="379"/>
      <c r="AV77" s="379"/>
      <c r="AW77" s="379"/>
      <c r="AX77" s="379"/>
      <c r="AY77" s="379"/>
      <c r="AZ77" s="379"/>
      <c r="BA77" s="379"/>
      <c r="BB77" s="380" t="s">
        <v>561</v>
      </c>
      <c r="BC77" s="380"/>
      <c r="BD77" s="380"/>
      <c r="BE77" s="380"/>
      <c r="BF77" s="380"/>
      <c r="BG77" s="380"/>
      <c r="BH77" s="380"/>
      <c r="BI77" s="380"/>
      <c r="BJ77" s="380"/>
      <c r="BK77" s="380"/>
      <c r="BL77" s="380"/>
      <c r="BM77" s="380"/>
      <c r="BN77" s="380"/>
      <c r="BO77" s="380"/>
      <c r="BP77" s="377">
        <v>13.5</v>
      </c>
      <c r="BQ77" s="377"/>
      <c r="BR77" s="377"/>
      <c r="BS77" s="377"/>
      <c r="BT77" s="377"/>
      <c r="BU77" s="377"/>
      <c r="BV77" s="377"/>
      <c r="BW77" s="377"/>
      <c r="BX77" s="377">
        <v>0</v>
      </c>
      <c r="BY77" s="377"/>
      <c r="BZ77" s="377"/>
      <c r="CA77" s="377"/>
      <c r="CB77" s="377"/>
      <c r="CC77" s="377"/>
      <c r="CD77" s="377"/>
      <c r="CE77" s="377"/>
      <c r="CF77" s="377">
        <v>0</v>
      </c>
      <c r="CG77" s="377"/>
      <c r="CH77" s="377"/>
      <c r="CI77" s="377"/>
      <c r="CJ77" s="377"/>
      <c r="CK77" s="377"/>
      <c r="CL77" s="377"/>
      <c r="CM77" s="377"/>
      <c r="CN77" s="377">
        <v>0</v>
      </c>
      <c r="CO77" s="377"/>
      <c r="CP77" s="377"/>
      <c r="CQ77" s="377"/>
      <c r="CR77" s="377"/>
      <c r="CS77" s="377"/>
      <c r="CT77" s="377"/>
      <c r="CU77" s="377"/>
      <c r="CV77" s="377">
        <v>0</v>
      </c>
      <c r="CW77" s="377"/>
      <c r="CX77" s="377"/>
      <c r="CY77" s="377"/>
      <c r="CZ77" s="377"/>
      <c r="DA77" s="377"/>
      <c r="DB77" s="377"/>
      <c r="DC77" s="377"/>
    </row>
    <row r="78" spans="2:107" ht="13" x14ac:dyDescent="0.2">
      <c r="B78" s="247"/>
      <c r="G78" s="383"/>
      <c r="H78" s="383"/>
      <c r="I78" s="383"/>
      <c r="J78" s="383"/>
      <c r="K78" s="378"/>
      <c r="L78" s="378"/>
      <c r="M78" s="378"/>
      <c r="N78" s="378"/>
      <c r="AN78" s="379"/>
      <c r="AO78" s="379"/>
      <c r="AP78" s="379"/>
      <c r="AQ78" s="379"/>
      <c r="AR78" s="379"/>
      <c r="AS78" s="379"/>
      <c r="AT78" s="379"/>
      <c r="AU78" s="379"/>
      <c r="AV78" s="379"/>
      <c r="AW78" s="379"/>
      <c r="AX78" s="379"/>
      <c r="AY78" s="379"/>
      <c r="AZ78" s="379"/>
      <c r="BA78" s="379"/>
      <c r="BB78" s="380"/>
      <c r="BC78" s="380"/>
      <c r="BD78" s="380"/>
      <c r="BE78" s="380"/>
      <c r="BF78" s="380"/>
      <c r="BG78" s="380"/>
      <c r="BH78" s="380"/>
      <c r="BI78" s="380"/>
      <c r="BJ78" s="380"/>
      <c r="BK78" s="380"/>
      <c r="BL78" s="380"/>
      <c r="BM78" s="380"/>
      <c r="BN78" s="380"/>
      <c r="BO78" s="380"/>
      <c r="BP78" s="377"/>
      <c r="BQ78" s="377"/>
      <c r="BR78" s="377"/>
      <c r="BS78" s="377"/>
      <c r="BT78" s="377"/>
      <c r="BU78" s="377"/>
      <c r="BV78" s="377"/>
      <c r="BW78" s="377"/>
      <c r="BX78" s="377"/>
      <c r="BY78" s="377"/>
      <c r="BZ78" s="377"/>
      <c r="CA78" s="377"/>
      <c r="CB78" s="377"/>
      <c r="CC78" s="377"/>
      <c r="CD78" s="377"/>
      <c r="CE78" s="377"/>
      <c r="CF78" s="377"/>
      <c r="CG78" s="377"/>
      <c r="CH78" s="377"/>
      <c r="CI78" s="377"/>
      <c r="CJ78" s="377"/>
      <c r="CK78" s="377"/>
      <c r="CL78" s="377"/>
      <c r="CM78" s="377"/>
      <c r="CN78" s="377"/>
      <c r="CO78" s="377"/>
      <c r="CP78" s="377"/>
      <c r="CQ78" s="377"/>
      <c r="CR78" s="377"/>
      <c r="CS78" s="377"/>
      <c r="CT78" s="377"/>
      <c r="CU78" s="377"/>
      <c r="CV78" s="377"/>
      <c r="CW78" s="377"/>
      <c r="CX78" s="377"/>
      <c r="CY78" s="377"/>
      <c r="CZ78" s="377"/>
      <c r="DA78" s="377"/>
      <c r="DB78" s="377"/>
      <c r="DC78" s="377"/>
    </row>
    <row r="79" spans="2:107" ht="13" x14ac:dyDescent="0.2">
      <c r="B79" s="247"/>
      <c r="G79" s="383"/>
      <c r="H79" s="383"/>
      <c r="I79" s="381"/>
      <c r="J79" s="381"/>
      <c r="K79" s="382"/>
      <c r="L79" s="382"/>
      <c r="M79" s="382"/>
      <c r="N79" s="382"/>
      <c r="AN79" s="379"/>
      <c r="AO79" s="379"/>
      <c r="AP79" s="379"/>
      <c r="AQ79" s="379"/>
      <c r="AR79" s="379"/>
      <c r="AS79" s="379"/>
      <c r="AT79" s="379"/>
      <c r="AU79" s="379"/>
      <c r="AV79" s="379"/>
      <c r="AW79" s="379"/>
      <c r="AX79" s="379"/>
      <c r="AY79" s="379"/>
      <c r="AZ79" s="379"/>
      <c r="BA79" s="379"/>
      <c r="BB79" s="380" t="s">
        <v>560</v>
      </c>
      <c r="BC79" s="380"/>
      <c r="BD79" s="380"/>
      <c r="BE79" s="380"/>
      <c r="BF79" s="380"/>
      <c r="BG79" s="380"/>
      <c r="BH79" s="380"/>
      <c r="BI79" s="380"/>
      <c r="BJ79" s="380"/>
      <c r="BK79" s="380"/>
      <c r="BL79" s="380"/>
      <c r="BM79" s="380"/>
      <c r="BN79" s="380"/>
      <c r="BO79" s="380"/>
      <c r="BP79" s="377">
        <v>8.3000000000000007</v>
      </c>
      <c r="BQ79" s="377"/>
      <c r="BR79" s="377"/>
      <c r="BS79" s="377"/>
      <c r="BT79" s="377"/>
      <c r="BU79" s="377"/>
      <c r="BV79" s="377"/>
      <c r="BW79" s="377"/>
      <c r="BX79" s="377">
        <v>8</v>
      </c>
      <c r="BY79" s="377"/>
      <c r="BZ79" s="377"/>
      <c r="CA79" s="377"/>
      <c r="CB79" s="377"/>
      <c r="CC79" s="377"/>
      <c r="CD79" s="377"/>
      <c r="CE79" s="377"/>
      <c r="CF79" s="377">
        <v>8.1</v>
      </c>
      <c r="CG79" s="377"/>
      <c r="CH79" s="377"/>
      <c r="CI79" s="377"/>
      <c r="CJ79" s="377"/>
      <c r="CK79" s="377"/>
      <c r="CL79" s="377"/>
      <c r="CM79" s="377"/>
      <c r="CN79" s="377">
        <v>8.1</v>
      </c>
      <c r="CO79" s="377"/>
      <c r="CP79" s="377"/>
      <c r="CQ79" s="377"/>
      <c r="CR79" s="377"/>
      <c r="CS79" s="377"/>
      <c r="CT79" s="377"/>
      <c r="CU79" s="377"/>
      <c r="CV79" s="377">
        <v>8</v>
      </c>
      <c r="CW79" s="377"/>
      <c r="CX79" s="377"/>
      <c r="CY79" s="377"/>
      <c r="CZ79" s="377"/>
      <c r="DA79" s="377"/>
      <c r="DB79" s="377"/>
      <c r="DC79" s="377"/>
    </row>
    <row r="80" spans="2:107" ht="13" x14ac:dyDescent="0.2">
      <c r="B80" s="247"/>
      <c r="G80" s="383"/>
      <c r="H80" s="383"/>
      <c r="I80" s="381"/>
      <c r="J80" s="381"/>
      <c r="K80" s="382"/>
      <c r="L80" s="382"/>
      <c r="M80" s="382"/>
      <c r="N80" s="382"/>
      <c r="AN80" s="379"/>
      <c r="AO80" s="379"/>
      <c r="AP80" s="379"/>
      <c r="AQ80" s="379"/>
      <c r="AR80" s="379"/>
      <c r="AS80" s="379"/>
      <c r="AT80" s="379"/>
      <c r="AU80" s="379"/>
      <c r="AV80" s="379"/>
      <c r="AW80" s="379"/>
      <c r="AX80" s="379"/>
      <c r="AY80" s="379"/>
      <c r="AZ80" s="379"/>
      <c r="BA80" s="379"/>
      <c r="BB80" s="380"/>
      <c r="BC80" s="380"/>
      <c r="BD80" s="380"/>
      <c r="BE80" s="380"/>
      <c r="BF80" s="380"/>
      <c r="BG80" s="380"/>
      <c r="BH80" s="380"/>
      <c r="BI80" s="380"/>
      <c r="BJ80" s="380"/>
      <c r="BK80" s="380"/>
      <c r="BL80" s="380"/>
      <c r="BM80" s="380"/>
      <c r="BN80" s="380"/>
      <c r="BO80" s="380"/>
      <c r="BP80" s="377"/>
      <c r="BQ80" s="377"/>
      <c r="BR80" s="377"/>
      <c r="BS80" s="377"/>
      <c r="BT80" s="377"/>
      <c r="BU80" s="377"/>
      <c r="BV80" s="377"/>
      <c r="BW80" s="377"/>
      <c r="BX80" s="377"/>
      <c r="BY80" s="377"/>
      <c r="BZ80" s="377"/>
      <c r="CA80" s="377"/>
      <c r="CB80" s="377"/>
      <c r="CC80" s="377"/>
      <c r="CD80" s="377"/>
      <c r="CE80" s="377"/>
      <c r="CF80" s="377"/>
      <c r="CG80" s="377"/>
      <c r="CH80" s="377"/>
      <c r="CI80" s="377"/>
      <c r="CJ80" s="377"/>
      <c r="CK80" s="377"/>
      <c r="CL80" s="377"/>
      <c r="CM80" s="377"/>
      <c r="CN80" s="377"/>
      <c r="CO80" s="377"/>
      <c r="CP80" s="377"/>
      <c r="CQ80" s="377"/>
      <c r="CR80" s="377"/>
      <c r="CS80" s="377"/>
      <c r="CT80" s="377"/>
      <c r="CU80" s="377"/>
      <c r="CV80" s="377"/>
      <c r="CW80" s="377"/>
      <c r="CX80" s="377"/>
      <c r="CY80" s="377"/>
      <c r="CZ80" s="377"/>
      <c r="DA80" s="377"/>
      <c r="DB80" s="377"/>
      <c r="DC80" s="377"/>
    </row>
    <row r="81" spans="2:109" ht="13" x14ac:dyDescent="0.2">
      <c r="B81" s="247"/>
    </row>
    <row r="82" spans="2:109" ht="16.5" x14ac:dyDescent="0.2">
      <c r="B82" s="247"/>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aDl3VVkL0wSfsLs0XSDotqY2oDAFcmxZjb8qjV08XMBtpfoBdNedKKUIFojASLCUzKB9BnHsNu2DVEUZXU0iTg==" saltValue="eu/XnE41NxUgHZ13YfMrjg==" spinCount="100000" sheet="1" objects="1" scenarios="1" formatCells="0"/>
  <dataConsolidate/>
  <mergeCells count="11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BX51:CE52"/>
    <mergeCell ref="CF51:CM52"/>
    <mergeCell ref="CN53:CU54"/>
    <mergeCell ref="I51:J52"/>
    <mergeCell ref="K51:K52"/>
    <mergeCell ref="L51:L52"/>
    <mergeCell ref="M51:M52"/>
    <mergeCell ref="N51:N52"/>
    <mergeCell ref="AN55:BA58"/>
    <mergeCell ref="BB55:BO56"/>
    <mergeCell ref="BP55:BW56"/>
    <mergeCell ref="BP57:BW58"/>
    <mergeCell ref="L57:L58"/>
    <mergeCell ref="M57:M58"/>
    <mergeCell ref="N57:N58"/>
    <mergeCell ref="BB57:BO58"/>
    <mergeCell ref="N53:N54"/>
    <mergeCell ref="BB53:BO54"/>
    <mergeCell ref="BP53:BW54"/>
    <mergeCell ref="BX53:CE54"/>
    <mergeCell ref="CF53:CM54"/>
    <mergeCell ref="AN51:BA54"/>
    <mergeCell ref="BB51:BO52"/>
    <mergeCell ref="BP51:BW52"/>
    <mergeCell ref="I57:J58"/>
    <mergeCell ref="K57:K58"/>
    <mergeCell ref="I53:J54"/>
    <mergeCell ref="K53:K54"/>
    <mergeCell ref="L53:L54"/>
    <mergeCell ref="M53:M54"/>
    <mergeCell ref="BX57:CE58"/>
    <mergeCell ref="CF57:CM58"/>
    <mergeCell ref="AN65:DC69"/>
    <mergeCell ref="BX55:CE56"/>
    <mergeCell ref="CF55:CM56"/>
    <mergeCell ref="CN55:CU56"/>
    <mergeCell ref="CV55:DC56"/>
    <mergeCell ref="CV72:DC72"/>
    <mergeCell ref="BX72:CE72"/>
    <mergeCell ref="CF72:CM72"/>
    <mergeCell ref="CN72:CU72"/>
    <mergeCell ref="CN57:CU58"/>
    <mergeCell ref="CV57:DC58"/>
    <mergeCell ref="G72:J72"/>
    <mergeCell ref="AN72:BO72"/>
    <mergeCell ref="BP72:BW72"/>
    <mergeCell ref="BP75:BW76"/>
    <mergeCell ref="G73:H76"/>
    <mergeCell ref="I73:J74"/>
    <mergeCell ref="K73:K74"/>
    <mergeCell ref="L73:L74"/>
    <mergeCell ref="M73:M74"/>
    <mergeCell ref="N73:N74"/>
    <mergeCell ref="CN75:CU76"/>
    <mergeCell ref="CV75:DC76"/>
    <mergeCell ref="G77:H80"/>
    <mergeCell ref="I77:J78"/>
    <mergeCell ref="K77:K78"/>
    <mergeCell ref="L77:L78"/>
    <mergeCell ref="M77:M78"/>
    <mergeCell ref="CN79:CU80"/>
    <mergeCell ref="BX73:CE74"/>
    <mergeCell ref="CF73:CM74"/>
    <mergeCell ref="CN73:CU74"/>
    <mergeCell ref="CV73:DC74"/>
    <mergeCell ref="I75:J76"/>
    <mergeCell ref="K75:K76"/>
    <mergeCell ref="L75:L76"/>
    <mergeCell ref="M75:M76"/>
    <mergeCell ref="N75:N76"/>
    <mergeCell ref="BB75:BO76"/>
    <mergeCell ref="AN73:BA76"/>
    <mergeCell ref="BB73:BO74"/>
    <mergeCell ref="BP73:BW74"/>
    <mergeCell ref="I79:J80"/>
    <mergeCell ref="K79:K80"/>
    <mergeCell ref="L79:L80"/>
    <mergeCell ref="M79:M80"/>
    <mergeCell ref="N79:N80"/>
    <mergeCell ref="BB79:BO80"/>
    <mergeCell ref="BP79:BW80"/>
    <mergeCell ref="BX75:CE76"/>
    <mergeCell ref="CF75:CM76"/>
    <mergeCell ref="CF77:CM78"/>
    <mergeCell ref="CF79:CM80"/>
    <mergeCell ref="BX79:CE80"/>
    <mergeCell ref="N77:N78"/>
    <mergeCell ref="AN77:BA80"/>
    <mergeCell ref="BB77:BO78"/>
    <mergeCell ref="BP77:BW78"/>
    <mergeCell ref="BX77:CE78"/>
    <mergeCell ref="CV79:DC80"/>
    <mergeCell ref="CN77:CU78"/>
    <mergeCell ref="CV77:DC78"/>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92045E-8C79-49A9-AA84-4DE21C099C6D}">
  <sheetPr>
    <pageSetUpPr fitToPage="1"/>
  </sheetPr>
  <dimension ref="A1:DR125"/>
  <sheetViews>
    <sheetView showGridLines="0" zoomScale="82" zoomScaleNormal="82" zoomScaleSheetLayoutView="70" workbookViewId="0">
      <selection activeCell="BQ71" sqref="BQ71"/>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7ayV4xWLQLA7m5YI4igeq+fqmxumGTc7tj2MagEb1b7PzE2S3zWBJ9f+IJyDoJWyy/S1JGW5k+TBkEilLXi+nQ==" saltValue="1mAxGwciz6ps+O2RJ7FJE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54ECAD-93D7-4B7C-BCC4-B3EA4C6DE44E}">
  <sheetPr>
    <pageSetUpPr fitToPage="1"/>
  </sheetPr>
  <dimension ref="A1:DR125"/>
  <sheetViews>
    <sheetView showGridLines="0" zoomScale="70" zoomScaleNormal="70" zoomScaleSheetLayoutView="55" workbookViewId="0">
      <selection activeCell="BQ71" sqref="BQ71"/>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kld1pyK8VuLB78A9Kf6KNuUcV/rDeMitXhk3zLURlM+RYq+/yIchlwJhkm6O8m3rLj1ESFrVh9XJD+ICyMsLZg==" saltValue="AVZCifUMqhL0wpbfrWYQM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106173</v>
      </c>
      <c r="E3" s="142"/>
      <c r="F3" s="143">
        <v>84459</v>
      </c>
      <c r="G3" s="144"/>
      <c r="H3" s="145"/>
    </row>
    <row r="4" spans="1:8" x14ac:dyDescent="0.2">
      <c r="A4" s="146"/>
      <c r="B4" s="147"/>
      <c r="C4" s="148"/>
      <c r="D4" s="149">
        <v>28540</v>
      </c>
      <c r="E4" s="150"/>
      <c r="F4" s="151">
        <v>47314</v>
      </c>
      <c r="G4" s="152"/>
      <c r="H4" s="153"/>
    </row>
    <row r="5" spans="1:8" x14ac:dyDescent="0.2">
      <c r="A5" s="134" t="s">
        <v>519</v>
      </c>
      <c r="B5" s="139"/>
      <c r="C5" s="140"/>
      <c r="D5" s="141">
        <v>105182</v>
      </c>
      <c r="E5" s="142"/>
      <c r="F5" s="143">
        <v>74568</v>
      </c>
      <c r="G5" s="144"/>
      <c r="H5" s="145"/>
    </row>
    <row r="6" spans="1:8" x14ac:dyDescent="0.2">
      <c r="A6" s="146"/>
      <c r="B6" s="147"/>
      <c r="C6" s="148"/>
      <c r="D6" s="149">
        <v>68062</v>
      </c>
      <c r="E6" s="150"/>
      <c r="F6" s="151">
        <v>42558</v>
      </c>
      <c r="G6" s="152"/>
      <c r="H6" s="153"/>
    </row>
    <row r="7" spans="1:8" x14ac:dyDescent="0.2">
      <c r="A7" s="134" t="s">
        <v>520</v>
      </c>
      <c r="B7" s="139"/>
      <c r="C7" s="140"/>
      <c r="D7" s="141">
        <v>92170</v>
      </c>
      <c r="E7" s="142"/>
      <c r="F7" s="143">
        <v>73693</v>
      </c>
      <c r="G7" s="144"/>
      <c r="H7" s="145"/>
    </row>
    <row r="8" spans="1:8" x14ac:dyDescent="0.2">
      <c r="A8" s="146"/>
      <c r="B8" s="147"/>
      <c r="C8" s="148"/>
      <c r="D8" s="149">
        <v>57507</v>
      </c>
      <c r="E8" s="150"/>
      <c r="F8" s="151">
        <v>44203</v>
      </c>
      <c r="G8" s="152"/>
      <c r="H8" s="153"/>
    </row>
    <row r="9" spans="1:8" x14ac:dyDescent="0.2">
      <c r="A9" s="134" t="s">
        <v>521</v>
      </c>
      <c r="B9" s="139"/>
      <c r="C9" s="140"/>
      <c r="D9" s="141">
        <v>86709</v>
      </c>
      <c r="E9" s="142"/>
      <c r="F9" s="143">
        <v>79401</v>
      </c>
      <c r="G9" s="144"/>
      <c r="H9" s="145"/>
    </row>
    <row r="10" spans="1:8" x14ac:dyDescent="0.2">
      <c r="A10" s="146"/>
      <c r="B10" s="147"/>
      <c r="C10" s="148"/>
      <c r="D10" s="149">
        <v>67715</v>
      </c>
      <c r="E10" s="150"/>
      <c r="F10" s="151">
        <v>49347</v>
      </c>
      <c r="G10" s="152"/>
      <c r="H10" s="153"/>
    </row>
    <row r="11" spans="1:8" x14ac:dyDescent="0.2">
      <c r="A11" s="134" t="s">
        <v>522</v>
      </c>
      <c r="B11" s="139"/>
      <c r="C11" s="140"/>
      <c r="D11" s="141">
        <v>98706</v>
      </c>
      <c r="E11" s="142"/>
      <c r="F11" s="143">
        <v>87379</v>
      </c>
      <c r="G11" s="144"/>
      <c r="H11" s="145"/>
    </row>
    <row r="12" spans="1:8" x14ac:dyDescent="0.2">
      <c r="A12" s="146"/>
      <c r="B12" s="147"/>
      <c r="C12" s="154"/>
      <c r="D12" s="149">
        <v>77836</v>
      </c>
      <c r="E12" s="150"/>
      <c r="F12" s="151">
        <v>55855</v>
      </c>
      <c r="G12" s="152"/>
      <c r="H12" s="153"/>
    </row>
    <row r="13" spans="1:8" x14ac:dyDescent="0.2">
      <c r="A13" s="134"/>
      <c r="B13" s="139"/>
      <c r="C13" s="140"/>
      <c r="D13" s="141">
        <v>97788</v>
      </c>
      <c r="E13" s="142"/>
      <c r="F13" s="143">
        <v>79900</v>
      </c>
      <c r="G13" s="155"/>
      <c r="H13" s="145"/>
    </row>
    <row r="14" spans="1:8" x14ac:dyDescent="0.2">
      <c r="A14" s="146"/>
      <c r="B14" s="147"/>
      <c r="C14" s="148"/>
      <c r="D14" s="149">
        <v>59932</v>
      </c>
      <c r="E14" s="150"/>
      <c r="F14" s="151">
        <v>47855</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5.58</v>
      </c>
      <c r="C19" s="156">
        <f>ROUND(VALUE(SUBSTITUTE(実質収支比率等に係る経年分析!G$48,"▲","-")),2)</f>
        <v>5.54</v>
      </c>
      <c r="D19" s="156">
        <f>ROUND(VALUE(SUBSTITUTE(実質収支比率等に係る経年分析!H$48,"▲","-")),2)</f>
        <v>7.7</v>
      </c>
      <c r="E19" s="156">
        <f>ROUND(VALUE(SUBSTITUTE(実質収支比率等に係る経年分析!I$48,"▲","-")),2)</f>
        <v>10</v>
      </c>
      <c r="F19" s="156">
        <f>ROUND(VALUE(SUBSTITUTE(実質収支比率等に係る経年分析!J$48,"▲","-")),2)</f>
        <v>9.7799999999999994</v>
      </c>
    </row>
    <row r="20" spans="1:11" x14ac:dyDescent="0.2">
      <c r="A20" s="156" t="s">
        <v>53</v>
      </c>
      <c r="B20" s="156">
        <f>ROUND(VALUE(SUBSTITUTE(実質収支比率等に係る経年分析!F$47,"▲","-")),2)</f>
        <v>59.33</v>
      </c>
      <c r="C20" s="156">
        <f>ROUND(VALUE(SUBSTITUTE(実質収支比率等に係る経年分析!G$47,"▲","-")),2)</f>
        <v>67.3</v>
      </c>
      <c r="D20" s="156">
        <f>ROUND(VALUE(SUBSTITUTE(実質収支比率等に係る経年分析!H$47,"▲","-")),2)</f>
        <v>68.989999999999995</v>
      </c>
      <c r="E20" s="156">
        <f>ROUND(VALUE(SUBSTITUTE(実質収支比率等に係る経年分析!I$47,"▲","-")),2)</f>
        <v>64.08</v>
      </c>
      <c r="F20" s="156">
        <f>ROUND(VALUE(SUBSTITUTE(実質収支比率等に係る経年分析!J$47,"▲","-")),2)</f>
        <v>57.44</v>
      </c>
    </row>
    <row r="21" spans="1:11" x14ac:dyDescent="0.2">
      <c r="A21" s="156" t="s">
        <v>54</v>
      </c>
      <c r="B21" s="156">
        <f>IF(ISNUMBER(VALUE(SUBSTITUTE(実質収支比率等に係る経年分析!F$49,"▲","-"))),ROUND(VALUE(SUBSTITUTE(実質収支比率等に係る経年分析!F$49,"▲","-")),2),NA())</f>
        <v>8.52</v>
      </c>
      <c r="C21" s="156">
        <f>IF(ISNUMBER(VALUE(SUBSTITUTE(実質収支比率等に係る経年分析!G$49,"▲","-"))),ROUND(VALUE(SUBSTITUTE(実質収支比率等に係る経年分析!G$49,"▲","-")),2),NA())</f>
        <v>9.7100000000000009</v>
      </c>
      <c r="D21" s="156">
        <f>IF(ISNUMBER(VALUE(SUBSTITUTE(実質収支比率等に係る経年分析!H$49,"▲","-"))),ROUND(VALUE(SUBSTITUTE(実質収支比率等に係る経年分析!H$49,"▲","-")),2),NA())</f>
        <v>15.57</v>
      </c>
      <c r="E21" s="156">
        <f>IF(ISNUMBER(VALUE(SUBSTITUTE(実質収支比率等に係る経年分析!I$49,"▲","-"))),ROUND(VALUE(SUBSTITUTE(実質収支比率等に係る経年分析!I$49,"▲","-")),2),NA())</f>
        <v>3.73</v>
      </c>
      <c r="F21" s="156">
        <f>IF(ISNUMBER(VALUE(SUBSTITUTE(実質収支比率等に係る経年分析!J$49,"▲","-"))),ROUND(VALUE(SUBSTITUTE(実質収支比率等に係る経年分析!J$49,"▲","-")),2),NA())</f>
        <v>1.35</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0.14000000000000001</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0.13</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0.04</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住宅用地造成事業特別会計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0.14000000000000001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0.09</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0.01</v>
      </c>
    </row>
    <row r="32" spans="1:11" x14ac:dyDescent="0.2">
      <c r="A32" s="157" t="str">
        <f>IF(連結実質赤字比率に係る赤字・黒字の構成分析!C$38="",NA(),連結実質赤字比率に係る赤字・黒字の構成分析!C$38)</f>
        <v>下水道事業会計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0.55000000000000004</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0.68</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1.27</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1.29</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1.7</v>
      </c>
    </row>
    <row r="33" spans="1:16" x14ac:dyDescent="0.2">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2.69</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2.06</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1.53</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1.35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1.76</v>
      </c>
    </row>
    <row r="34" spans="1:16" x14ac:dyDescent="0.2">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2.72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3.52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5.39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4.6100000000000003</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5.55</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5.51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6.59</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7.6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8.02</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8.07</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5.57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5.54</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7.7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9.99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9.77</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1146</v>
      </c>
      <c r="E42" s="158"/>
      <c r="F42" s="158"/>
      <c r="G42" s="158">
        <f>'実質公債費比率（分子）の構造'!L$52</f>
        <v>1081</v>
      </c>
      <c r="H42" s="158"/>
      <c r="I42" s="158"/>
      <c r="J42" s="158">
        <f>'実質公債費比率（分子）の構造'!M$52</f>
        <v>1103</v>
      </c>
      <c r="K42" s="158"/>
      <c r="L42" s="158"/>
      <c r="M42" s="158">
        <f>'実質公債費比率（分子）の構造'!N$52</f>
        <v>1085</v>
      </c>
      <c r="N42" s="158"/>
      <c r="O42" s="158"/>
      <c r="P42" s="158">
        <f>'実質公債費比率（分子）の構造'!O$52</f>
        <v>1098</v>
      </c>
    </row>
    <row r="43" spans="1:16" x14ac:dyDescent="0.2">
      <c r="A43" s="158" t="s">
        <v>16</v>
      </c>
      <c r="B43" s="158">
        <f>'実質公債費比率（分子）の構造'!K$51</f>
        <v>0</v>
      </c>
      <c r="C43" s="158"/>
      <c r="D43" s="158"/>
      <c r="E43" s="158">
        <f>'実質公債費比率（分子）の構造'!L$51</f>
        <v>0</v>
      </c>
      <c r="F43" s="158"/>
      <c r="G43" s="158"/>
      <c r="H43" s="158">
        <f>'実質公債費比率（分子）の構造'!M$51</f>
        <v>0</v>
      </c>
      <c r="I43" s="158"/>
      <c r="J43" s="158"/>
      <c r="K43" s="158">
        <f>'実質公債費比率（分子）の構造'!N$51</f>
        <v>0</v>
      </c>
      <c r="L43" s="158"/>
      <c r="M43" s="158"/>
      <c r="N43" s="158">
        <f>'実質公債費比率（分子）の構造'!O$51</f>
        <v>0</v>
      </c>
      <c r="O43" s="158"/>
      <c r="P43" s="158"/>
    </row>
    <row r="44" spans="1:16" x14ac:dyDescent="0.2">
      <c r="A44" s="158" t="s">
        <v>62</v>
      </c>
      <c r="B44" s="158">
        <f>'実質公債費比率（分子）の構造'!K$50</f>
        <v>4</v>
      </c>
      <c r="C44" s="158"/>
      <c r="D44" s="158"/>
      <c r="E44" s="158">
        <f>'実質公債費比率（分子）の構造'!L$50</f>
        <v>3</v>
      </c>
      <c r="F44" s="158"/>
      <c r="G44" s="158"/>
      <c r="H44" s="158">
        <f>'実質公債費比率（分子）の構造'!M$50</f>
        <v>3</v>
      </c>
      <c r="I44" s="158"/>
      <c r="J44" s="158"/>
      <c r="K44" s="158">
        <f>'実質公債費比率（分子）の構造'!N$50</f>
        <v>1</v>
      </c>
      <c r="L44" s="158"/>
      <c r="M44" s="158"/>
      <c r="N44" s="158">
        <f>'実質公債費比率（分子）の構造'!O$50</f>
        <v>1</v>
      </c>
      <c r="O44" s="158"/>
      <c r="P44" s="158"/>
    </row>
    <row r="45" spans="1:16" x14ac:dyDescent="0.2">
      <c r="A45" s="158" t="s">
        <v>63</v>
      </c>
      <c r="B45" s="158">
        <f>'実質公債費比率（分子）の構造'!K$49</f>
        <v>11</v>
      </c>
      <c r="C45" s="158"/>
      <c r="D45" s="158"/>
      <c r="E45" s="158">
        <f>'実質公債費比率（分子）の構造'!L$49</f>
        <v>12</v>
      </c>
      <c r="F45" s="158"/>
      <c r="G45" s="158"/>
      <c r="H45" s="158">
        <f>'実質公債費比率（分子）の構造'!M$49</f>
        <v>12</v>
      </c>
      <c r="I45" s="158"/>
      <c r="J45" s="158"/>
      <c r="K45" s="158">
        <f>'実質公債費比率（分子）の構造'!N$49</f>
        <v>13</v>
      </c>
      <c r="L45" s="158"/>
      <c r="M45" s="158"/>
      <c r="N45" s="158">
        <f>'実質公債費比率（分子）の構造'!O$49</f>
        <v>41</v>
      </c>
      <c r="O45" s="158"/>
      <c r="P45" s="158"/>
    </row>
    <row r="46" spans="1:16" x14ac:dyDescent="0.2">
      <c r="A46" s="158" t="s">
        <v>64</v>
      </c>
      <c r="B46" s="158">
        <f>'実質公債費比率（分子）の構造'!K$48</f>
        <v>245</v>
      </c>
      <c r="C46" s="158"/>
      <c r="D46" s="158"/>
      <c r="E46" s="158">
        <f>'実質公債費比率（分子）の構造'!L$48</f>
        <v>211</v>
      </c>
      <c r="F46" s="158"/>
      <c r="G46" s="158"/>
      <c r="H46" s="158">
        <f>'実質公債費比率（分子）の構造'!M$48</f>
        <v>206</v>
      </c>
      <c r="I46" s="158"/>
      <c r="J46" s="158"/>
      <c r="K46" s="158">
        <f>'実質公債費比率（分子）の構造'!N$48</f>
        <v>205</v>
      </c>
      <c r="L46" s="158"/>
      <c r="M46" s="158"/>
      <c r="N46" s="158">
        <f>'実質公債費比率（分子）の構造'!O$48</f>
        <v>172</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1193</v>
      </c>
      <c r="C49" s="158"/>
      <c r="D49" s="158"/>
      <c r="E49" s="158">
        <f>'実質公債費比率（分子）の構造'!L$45</f>
        <v>1195</v>
      </c>
      <c r="F49" s="158"/>
      <c r="G49" s="158"/>
      <c r="H49" s="158">
        <f>'実質公債費比率（分子）の構造'!M$45</f>
        <v>1165</v>
      </c>
      <c r="I49" s="158"/>
      <c r="J49" s="158"/>
      <c r="K49" s="158">
        <f>'実質公債費比率（分子）の構造'!N$45</f>
        <v>1053</v>
      </c>
      <c r="L49" s="158"/>
      <c r="M49" s="158"/>
      <c r="N49" s="158">
        <f>'実質公債費比率（分子）の構造'!O$45</f>
        <v>1065</v>
      </c>
      <c r="O49" s="158"/>
      <c r="P49" s="158"/>
    </row>
    <row r="50" spans="1:16" x14ac:dyDescent="0.2">
      <c r="A50" s="158" t="s">
        <v>67</v>
      </c>
      <c r="B50" s="158" t="e">
        <f>NA()</f>
        <v>#N/A</v>
      </c>
      <c r="C50" s="158">
        <f>IF(ISNUMBER('実質公債費比率（分子）の構造'!K$53),'実質公債費比率（分子）の構造'!K$53,NA())</f>
        <v>307</v>
      </c>
      <c r="D50" s="158" t="e">
        <f>NA()</f>
        <v>#N/A</v>
      </c>
      <c r="E50" s="158" t="e">
        <f>NA()</f>
        <v>#N/A</v>
      </c>
      <c r="F50" s="158">
        <f>IF(ISNUMBER('実質公債費比率（分子）の構造'!L$53),'実質公債費比率（分子）の構造'!L$53,NA())</f>
        <v>340</v>
      </c>
      <c r="G50" s="158" t="e">
        <f>NA()</f>
        <v>#N/A</v>
      </c>
      <c r="H50" s="158" t="e">
        <f>NA()</f>
        <v>#N/A</v>
      </c>
      <c r="I50" s="158">
        <f>IF(ISNUMBER('実質公債費比率（分子）の構造'!M$53),'実質公債費比率（分子）の構造'!M$53,NA())</f>
        <v>283</v>
      </c>
      <c r="J50" s="158" t="e">
        <f>NA()</f>
        <v>#N/A</v>
      </c>
      <c r="K50" s="158" t="e">
        <f>NA()</f>
        <v>#N/A</v>
      </c>
      <c r="L50" s="158">
        <f>IF(ISNUMBER('実質公債費比率（分子）の構造'!N$53),'実質公債費比率（分子）の構造'!N$53,NA())</f>
        <v>187</v>
      </c>
      <c r="M50" s="158" t="e">
        <f>NA()</f>
        <v>#N/A</v>
      </c>
      <c r="N50" s="158" t="e">
        <f>NA()</f>
        <v>#N/A</v>
      </c>
      <c r="O50" s="158">
        <f>IF(ISNUMBER('実質公債費比率（分子）の構造'!O$53),'実質公債費比率（分子）の構造'!O$53,NA())</f>
        <v>181</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11362</v>
      </c>
      <c r="E56" s="157"/>
      <c r="F56" s="157"/>
      <c r="G56" s="157">
        <f>'将来負担比率（分子）の構造'!J$52</f>
        <v>11545</v>
      </c>
      <c r="H56" s="157"/>
      <c r="I56" s="157"/>
      <c r="J56" s="157">
        <f>'将来負担比率（分子）の構造'!K$52</f>
        <v>11288</v>
      </c>
      <c r="K56" s="157"/>
      <c r="L56" s="157"/>
      <c r="M56" s="157">
        <f>'将来負担比率（分子）の構造'!L$52</f>
        <v>11265</v>
      </c>
      <c r="N56" s="157"/>
      <c r="O56" s="157"/>
      <c r="P56" s="157">
        <f>'将来負担比率（分子）の構造'!M$52</f>
        <v>11140</v>
      </c>
    </row>
    <row r="57" spans="1:16" x14ac:dyDescent="0.2">
      <c r="A57" s="157" t="s">
        <v>42</v>
      </c>
      <c r="B57" s="157"/>
      <c r="C57" s="157"/>
      <c r="D57" s="157">
        <f>'将来負担比率（分子）の構造'!I$51</f>
        <v>162</v>
      </c>
      <c r="E57" s="157"/>
      <c r="F57" s="157"/>
      <c r="G57" s="157">
        <f>'将来負担比率（分子）の構造'!J$51</f>
        <v>126</v>
      </c>
      <c r="H57" s="157"/>
      <c r="I57" s="157"/>
      <c r="J57" s="157">
        <f>'将来負担比率（分子）の構造'!K$51</f>
        <v>91</v>
      </c>
      <c r="K57" s="157"/>
      <c r="L57" s="157"/>
      <c r="M57" s="157">
        <f>'将来負担比率（分子）の構造'!L$51</f>
        <v>64</v>
      </c>
      <c r="N57" s="157"/>
      <c r="O57" s="157"/>
      <c r="P57" s="157">
        <f>'将来負担比率（分子）の構造'!M$51</f>
        <v>46</v>
      </c>
    </row>
    <row r="58" spans="1:16" x14ac:dyDescent="0.2">
      <c r="A58" s="157" t="s">
        <v>41</v>
      </c>
      <c r="B58" s="157"/>
      <c r="C58" s="157"/>
      <c r="D58" s="157">
        <f>'将来負担比率（分子）の構造'!I$50</f>
        <v>9370</v>
      </c>
      <c r="E58" s="157"/>
      <c r="F58" s="157"/>
      <c r="G58" s="157">
        <f>'将来負担比率（分子）の構造'!J$50</f>
        <v>9935</v>
      </c>
      <c r="H58" s="157"/>
      <c r="I58" s="157"/>
      <c r="J58" s="157">
        <f>'将来負担比率（分子）の構造'!K$50</f>
        <v>9057</v>
      </c>
      <c r="K58" s="157"/>
      <c r="L58" s="157"/>
      <c r="M58" s="157">
        <f>'将来負担比率（分子）の構造'!L$50</f>
        <v>8947</v>
      </c>
      <c r="N58" s="157"/>
      <c r="O58" s="157"/>
      <c r="P58" s="157">
        <f>'将来負担比率（分子）の構造'!M$50</f>
        <v>8913</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1630</v>
      </c>
      <c r="C62" s="157"/>
      <c r="D62" s="157"/>
      <c r="E62" s="157">
        <f>'将来負担比率（分子）の構造'!J$45</f>
        <v>1566</v>
      </c>
      <c r="F62" s="157"/>
      <c r="G62" s="157"/>
      <c r="H62" s="157">
        <f>'将来負担比率（分子）の構造'!K$45</f>
        <v>1525</v>
      </c>
      <c r="I62" s="157"/>
      <c r="J62" s="157"/>
      <c r="K62" s="157">
        <f>'将来負担比率（分子）の構造'!L$45</f>
        <v>1481</v>
      </c>
      <c r="L62" s="157"/>
      <c r="M62" s="157"/>
      <c r="N62" s="157">
        <f>'将来負担比率（分子）の構造'!M$45</f>
        <v>1406</v>
      </c>
      <c r="O62" s="157"/>
      <c r="P62" s="157"/>
    </row>
    <row r="63" spans="1:16" x14ac:dyDescent="0.2">
      <c r="A63" s="157" t="s">
        <v>34</v>
      </c>
      <c r="B63" s="157">
        <f>'将来負担比率（分子）の構造'!I$44</f>
        <v>39</v>
      </c>
      <c r="C63" s="157"/>
      <c r="D63" s="157"/>
      <c r="E63" s="157">
        <f>'将来負担比率（分子）の構造'!J$44</f>
        <v>57</v>
      </c>
      <c r="F63" s="157"/>
      <c r="G63" s="157"/>
      <c r="H63" s="157">
        <f>'将来負担比率（分子）の構造'!K$44</f>
        <v>53</v>
      </c>
      <c r="I63" s="157"/>
      <c r="J63" s="157"/>
      <c r="K63" s="157">
        <f>'将来負担比率（分子）の構造'!L$44</f>
        <v>85</v>
      </c>
      <c r="L63" s="157"/>
      <c r="M63" s="157"/>
      <c r="N63" s="157">
        <f>'将来負担比率（分子）の構造'!M$44</f>
        <v>111</v>
      </c>
      <c r="O63" s="157"/>
      <c r="P63" s="157"/>
    </row>
    <row r="64" spans="1:16" x14ac:dyDescent="0.2">
      <c r="A64" s="157" t="s">
        <v>33</v>
      </c>
      <c r="B64" s="157">
        <f>'将来負担比率（分子）の構造'!I$43</f>
        <v>2644</v>
      </c>
      <c r="C64" s="157"/>
      <c r="D64" s="157"/>
      <c r="E64" s="157">
        <f>'将来負担比率（分子）の構造'!J$43</f>
        <v>2802</v>
      </c>
      <c r="F64" s="157"/>
      <c r="G64" s="157"/>
      <c r="H64" s="157">
        <f>'将来負担比率（分子）の構造'!K$43</f>
        <v>2428</v>
      </c>
      <c r="I64" s="157"/>
      <c r="J64" s="157"/>
      <c r="K64" s="157">
        <f>'将来負担比率（分子）の構造'!L$43</f>
        <v>2248</v>
      </c>
      <c r="L64" s="157"/>
      <c r="M64" s="157"/>
      <c r="N64" s="157">
        <f>'将来負担比率（分子）の構造'!M$43</f>
        <v>2020</v>
      </c>
      <c r="O64" s="157"/>
      <c r="P64" s="157"/>
    </row>
    <row r="65" spans="1:16" x14ac:dyDescent="0.2">
      <c r="A65" s="157" t="s">
        <v>32</v>
      </c>
      <c r="B65" s="157">
        <f>'将来負担比率（分子）の構造'!I$42</f>
        <v>8</v>
      </c>
      <c r="C65" s="157"/>
      <c r="D65" s="157"/>
      <c r="E65" s="157">
        <f>'将来負担比率（分子）の構造'!J$42</f>
        <v>5</v>
      </c>
      <c r="F65" s="157"/>
      <c r="G65" s="157"/>
      <c r="H65" s="157">
        <f>'将来負担比率（分子）の構造'!K$42</f>
        <v>2</v>
      </c>
      <c r="I65" s="157"/>
      <c r="J65" s="157"/>
      <c r="K65" s="157">
        <f>'将来負担比率（分子）の構造'!L$42</f>
        <v>1</v>
      </c>
      <c r="L65" s="157"/>
      <c r="M65" s="157"/>
      <c r="N65" s="157">
        <f>'将来負担比率（分子）の構造'!M$42</f>
        <v>0</v>
      </c>
      <c r="O65" s="157"/>
      <c r="P65" s="157"/>
    </row>
    <row r="66" spans="1:16" x14ac:dyDescent="0.2">
      <c r="A66" s="157" t="s">
        <v>31</v>
      </c>
      <c r="B66" s="157">
        <f>'将来負担比率（分子）の構造'!I$41</f>
        <v>11615</v>
      </c>
      <c r="C66" s="157"/>
      <c r="D66" s="157"/>
      <c r="E66" s="157">
        <f>'将来負担比率（分子）の構造'!J$41</f>
        <v>12038</v>
      </c>
      <c r="F66" s="157"/>
      <c r="G66" s="157"/>
      <c r="H66" s="157">
        <f>'将来負担比率（分子）の構造'!K$41</f>
        <v>10867</v>
      </c>
      <c r="I66" s="157"/>
      <c r="J66" s="157"/>
      <c r="K66" s="157">
        <f>'将来負担比率（分子）の構造'!L$41</f>
        <v>10659</v>
      </c>
      <c r="L66" s="157"/>
      <c r="M66" s="157"/>
      <c r="N66" s="157">
        <f>'将来負担比率（分子）の構造'!M$41</f>
        <v>10698</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4958</v>
      </c>
      <c r="C72" s="161">
        <f>基金残高に係る経年分析!G55</f>
        <v>4642</v>
      </c>
      <c r="D72" s="161">
        <f>基金残高に係る経年分析!H55</f>
        <v>4353</v>
      </c>
    </row>
    <row r="73" spans="1:16" x14ac:dyDescent="0.2">
      <c r="A73" s="160" t="s">
        <v>74</v>
      </c>
      <c r="B73" s="161">
        <f>基金残高に係る経年分析!F56</f>
        <v>0</v>
      </c>
      <c r="C73" s="161">
        <f>基金残高に係る経年分析!G56</f>
        <v>0</v>
      </c>
      <c r="D73" s="161">
        <f>基金残高に係る経年分析!H56</f>
        <v>0</v>
      </c>
    </row>
    <row r="74" spans="1:16" x14ac:dyDescent="0.2">
      <c r="A74" s="160" t="s">
        <v>75</v>
      </c>
      <c r="B74" s="161">
        <f>基金残高に係る経年分析!F57</f>
        <v>3692</v>
      </c>
      <c r="C74" s="161">
        <f>基金残高に係る経年分析!G57</f>
        <v>3741</v>
      </c>
      <c r="D74" s="161">
        <f>基金残高に係る経年分析!H57</f>
        <v>4006</v>
      </c>
    </row>
  </sheetData>
  <sheetProtection algorithmName="SHA-512" hashValue="WEFxTqofeZV3Qc4tmF60MG+21tPJFSM+RbXdNhqpyO8iA/o6CgCmJwZp2nP11vs931KH2cP42Opkvf8teeGY4w==" saltValue="G2KE2GcZMLA3EYlRswtMc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田口 千尋</cp:lastModifiedBy>
  <dcterms:created xsi:type="dcterms:W3CDTF">2026-02-23T04:58:23Z</dcterms:created>
  <dcterms:modified xsi:type="dcterms:W3CDTF">2026-09-09T04:10:27Z</dcterms:modified>
  <cp:category/>
</cp:coreProperties>
</file>