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1.31.250\庁内共有\04総務課\NLG015\決算関係\財政状況資料集\R7\★20260817【県市町村財政課：分析欄記載依頼（94〆）】令和６年度財政状況資料集の作成について（2回目・地方公会計関係）\提出書類\結合版\"/>
    </mc:Choice>
  </mc:AlternateContent>
  <bookViews>
    <workbookView xWindow="0" yWindow="0" windowWidth="19200" windowHeight="918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4" i="10"/>
  <c r="C35" i="10" l="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CO34" i="10" l="1"/>
  <c r="BE34" i="10"/>
  <c r="BW34" i="10"/>
  <c r="BW35" i="10" s="1"/>
  <c r="BW36" i="10" s="1"/>
  <c r="BW37" i="10" s="1"/>
  <c r="BW38" i="10" s="1"/>
  <c r="BW39" i="10" s="1"/>
  <c r="BW40" i="10" s="1"/>
  <c r="BW41" i="10" s="1"/>
  <c r="BW42" i="10" s="1"/>
</calcChain>
</file>

<file path=xl/sharedStrings.xml><?xml version="1.0" encoding="utf-8"?>
<sst xmlns="http://schemas.openxmlformats.org/spreadsheetml/2006/main" count="1198" uniqueCount="577">
  <si>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</si>
  <si>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</si>
  <si>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</si>
  <si>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</si>
  <si>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</si>
  <si>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</si>
  <si>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</si>
  <si>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</si>
  <si>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</si>
  <si>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</si>
  <si>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</si>
  <si>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</si>
  <si>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</si>
  <si>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</si>
  <si>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</si>
  <si>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</si>
  <si>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</si>
  <si>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</si>
  <si>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</si>
  <si>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</si>
  <si>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</si>
  <si>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</si>
  <si>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</si>
  <si>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</si>
  <si>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</si>
  <si>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</si>
  <si>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</si>
  <si>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</si>
  <si>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</si>
  <si>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</si>
  <si>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</si>
  <si>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</si>
  <si>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</si>
  <si>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</si>
  <si>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</si>
  <si>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</si>
  <si>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</si>
  <si>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</si>
  <si>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</si>
  <si>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</si>
  <si>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</si>
  <si>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</si>
  <si>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</si>
  <si>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</si>
  <si>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</si>
  <si>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</si>
  <si>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</si>
  <si>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</si>
  <si>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</si>
  <si>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</si>
  <si>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</si>
  <si>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</si>
  <si>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</si>
  <si>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</si>
  <si>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</si>
  <si>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</si>
  <si>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</si>
  <si>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</si>
  <si>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</si>
  <si>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</si>
  <si>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</si>
  <si>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</si>
  <si>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</si>
  <si>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</si>
  <si>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</si>
  <si>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</si>
  <si>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</si>
  <si>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</si>
  <si>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</si>
  <si>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</si>
  <si>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</si>
  <si>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</si>
  <si>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</si>
  <si>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</si>
  <si>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</si>
  <si>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</si>
  <si>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</si>
  <si>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</si>
  <si>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</si>
  <si>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</si>
  <si>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</si>
  <si>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</si>
  <si>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</si>
  <si>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</si>
  <si>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</si>
  <si>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</si>
  <si>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</si>
  <si>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</si>
  <si>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</si>
  <si>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</si>
  <si>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</si>
  <si>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</si>
  <si>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</si>
  <si>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</si>
  <si>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</si>
  <si>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中島村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</si>
  <si>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</si>
  <si>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</si>
  <si>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</si>
  <si>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</si>
  <si>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</si>
  <si>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</si>
  <si>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</si>
  <si>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</si>
  <si>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</si>
  <si>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</si>
  <si>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</si>
  <si>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</si>
  <si>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</si>
  <si>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</si>
  <si>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</si>
  <si>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</si>
  <si>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</si>
  <si>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</si>
  <si>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</si>
  <si>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</si>
  <si>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</si>
  <si>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</si>
  <si>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</si>
  <si>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</si>
  <si>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</si>
  <si>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</si>
  <si>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</si>
  <si>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</si>
  <si>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</si>
  <si>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</si>
  <si>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</si>
  <si>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</si>
  <si>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</si>
  <si>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</si>
  <si>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</si>
  <si>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</si>
  <si>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</si>
  <si>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</si>
  <si>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</si>
  <si>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</si>
  <si>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</si>
  <si>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</si>
  <si>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</si>
  <si>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</si>
  <si>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</si>
  <si>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</si>
  <si>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</si>
  <si>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</si>
  <si>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</si>
  <si>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</si>
  <si>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</si>
  <si>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</si>
  <si>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</si>
  <si>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</si>
  <si>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</si>
  <si>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</si>
  <si>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</si>
  <si>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</si>
  <si>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</si>
  <si>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</si>
  <si>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</si>
  <si>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</si>
  <si>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</si>
  <si>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</si>
  <si>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</si>
  <si>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</si>
  <si>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</si>
  <si>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</si>
  <si>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</si>
  <si>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</si>
  <si>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</si>
  <si>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</si>
  <si>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</si>
  <si>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</si>
  <si>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</si>
  <si>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</si>
  <si>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</si>
  <si>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</si>
  <si>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</si>
  <si>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</si>
  <si>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</si>
  <si>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</si>
  <si>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</si>
  <si>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</si>
  <si>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</si>
  <si>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</si>
  <si>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</si>
  <si>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</si>
  <si>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</si>
  <si>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</si>
  <si>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</si>
  <si>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</si>
  <si>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</si>
  <si>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</si>
  <si>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</si>
  <si>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</si>
  <si>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</si>
  <si>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</si>
  <si>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</si>
  <si>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</si>
  <si>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</si>
  <si>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</si>
  <si>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</si>
  <si>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</si>
  <si>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</si>
  <si>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</si>
  <si>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</si>
  <si>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</si>
  <si>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福島県中島村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</si>
  <si>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</si>
  <si>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</si>
  <si>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</si>
  <si>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</si>
  <si>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</si>
  <si>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</si>
  <si>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</si>
  <si>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</si>
  <si>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</si>
  <si>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</si>
  <si>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</si>
  <si>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</si>
  <si>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</si>
  <si>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</si>
  <si>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</si>
  <si>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</si>
  <si>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</si>
  <si>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</si>
  <si>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</si>
  <si>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</si>
  <si>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</si>
  <si>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</si>
  <si>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</si>
  <si>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</si>
  <si>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</si>
  <si>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</si>
  <si>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</si>
  <si>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</si>
  <si>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</si>
  <si>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</si>
  <si>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</si>
  <si>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</si>
  <si>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</si>
  <si>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</si>
  <si>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</si>
  <si>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</si>
  <si>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</si>
  <si>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</si>
  <si>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</si>
  <si>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</si>
  <si>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</si>
  <si>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</si>
  <si>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</si>
  <si>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</si>
  <si>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</si>
  <si>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</si>
  <si>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</si>
  <si>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</si>
  <si>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</si>
  <si>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</si>
  <si>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</si>
  <si>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</si>
  <si>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</si>
  <si>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</si>
  <si>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</si>
  <si>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</si>
  <si>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</si>
  <si>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</si>
  <si>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</si>
  <si>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</si>
  <si>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</si>
  <si>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</si>
  <si>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</si>
  <si>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</si>
  <si>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</si>
  <si>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</si>
  <si>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</si>
  <si>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</si>
  <si>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</si>
  <si>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</si>
  <si>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</si>
  <si>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</si>
  <si>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</si>
  <si>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</si>
  <si>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</si>
  <si>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</si>
  <si>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</si>
  <si>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</si>
  <si>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</si>
  <si>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</si>
  <si>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</si>
  <si>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</si>
  <si>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</si>
  <si>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</si>
  <si>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</si>
  <si>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</si>
  <si>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</si>
  <si>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</si>
  <si>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</si>
  <si>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</si>
  <si>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</si>
  <si>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</si>
  <si>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</si>
  <si>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</si>
  <si>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</si>
  <si>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</si>
  <si>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</si>
  <si>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</si>
  <si>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</si>
  <si>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</si>
  <si>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</si>
  <si>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</si>
  <si>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</si>
  <si>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</si>
  <si>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</si>
  <si>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</si>
  <si>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</si>
  <si>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</si>
  <si>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</si>
  <si>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</si>
  <si>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</si>
  <si>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</si>
  <si>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</si>
  <si>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</si>
  <si>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</si>
  <si>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</si>
  <si>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</si>
  <si>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</si>
  <si>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</si>
  <si>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</si>
  <si>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</si>
  <si>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</si>
  <si>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</si>
  <si>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</si>
  <si>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</si>
  <si>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</si>
  <si>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</si>
  <si>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</si>
  <si>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</si>
  <si>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</si>
  <si>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</si>
  <si>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</si>
  <si>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</si>
  <si>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</si>
  <si>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</si>
  <si>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</si>
  <si>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</si>
  <si>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</si>
  <si>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</si>
  <si>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</si>
  <si>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</si>
  <si>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</si>
  <si>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</si>
  <si>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</si>
  <si>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</si>
  <si>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</si>
  <si>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</si>
  <si>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</si>
  <si>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</si>
  <si>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</si>
  <si>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福島県中島村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</si>
  <si>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</si>
  <si>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</si>
  <si>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</si>
  <si>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</si>
  <si>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</si>
  <si>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</si>
  <si>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</si>
  <si>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</si>
  <si>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</si>
  <si>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</si>
  <si>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</si>
  <si>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</si>
  <si>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</si>
  <si>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</si>
  <si>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</si>
  <si>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</si>
  <si>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</si>
  <si>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</si>
  <si>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</si>
  <si>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</si>
  <si>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墓地会計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</si>
  <si>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</si>
  <si>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</si>
  <si>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</si>
  <si>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</si>
  <si>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</si>
  <si>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</si>
  <si>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</si>
  <si>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</si>
  <si>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</si>
  <si>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</si>
  <si>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</si>
  <si>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</si>
  <si>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</si>
  <si>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</si>
  <si>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</si>
  <si>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</si>
  <si>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t>
    <phoneticPr fontId="5"/>
  </si>
  <si>
    <t>法適用企業</t>
    <phoneticPr fontId="5"/>
  </si>
  <si>
    <t>農業集落排水処理事業</t>
    <phoneticPr fontId="5"/>
  </si>
  <si>
    <t>土地造成事業特別会計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</si>
  <si>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</si>
  <si>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</si>
  <si>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</si>
  <si>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</si>
  <si>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</si>
  <si>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</si>
  <si>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</si>
  <si>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</si>
  <si>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</si>
  <si>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</si>
  <si>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</si>
  <si>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</si>
  <si>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</si>
  <si>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</si>
  <si>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</si>
  <si>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</si>
  <si>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</si>
  <si>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</si>
  <si>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</si>
  <si>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</si>
  <si>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</si>
  <si>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</si>
  <si>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</si>
  <si>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</si>
  <si>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</si>
  <si>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</si>
  <si>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</si>
  <si>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</si>
  <si>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</si>
  <si>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</si>
  <si>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</si>
  <si>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</si>
  <si>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</si>
  <si>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</si>
  <si>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</si>
  <si>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</si>
  <si>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</si>
  <si>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</si>
  <si>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</si>
  <si>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</si>
  <si>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</si>
  <si>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</si>
  <si>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</si>
  <si>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</si>
  <si>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</si>
  <si>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</si>
  <si>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</si>
  <si>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</si>
  <si>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</si>
  <si>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</si>
  <si>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</si>
  <si>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</si>
  <si>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農業集落排水処理事業会計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</si>
  <si>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</si>
  <si>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</si>
  <si>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簡易水道事業会計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</si>
  <si>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</si>
  <si>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</si>
  <si>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</si>
  <si>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</si>
  <si>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</si>
  <si>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</si>
  <si>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</si>
  <si>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</si>
  <si>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</si>
  <si>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</si>
  <si>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</si>
  <si>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</si>
  <si>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</si>
  <si>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</si>
  <si>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</si>
  <si>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</si>
  <si>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</si>
  <si>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</si>
  <si>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</si>
  <si>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</si>
  <si>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</si>
  <si>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</si>
  <si>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</si>
  <si>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</si>
  <si>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</si>
  <si>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</si>
  <si>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</si>
  <si>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</si>
  <si>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</si>
  <si>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</si>
  <si>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</si>
  <si>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</si>
  <si>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</si>
  <si>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</si>
  <si>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</si>
  <si>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</si>
  <si>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</si>
  <si>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</si>
  <si>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</si>
  <si>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</si>
  <si>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</si>
  <si>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</si>
  <si>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</si>
  <si>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</si>
  <si>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</si>
  <si>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</si>
  <si>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</si>
  <si>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</si>
  <si>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</si>
  <si>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</si>
  <si>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</si>
  <si>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</si>
  <si>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</si>
  <si>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</si>
  <si>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</si>
  <si>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</si>
  <si>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</si>
  <si>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</si>
  <si>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</si>
  <si>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</si>
  <si>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</si>
  <si>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</si>
  <si>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</si>
  <si>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</si>
  <si>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</si>
  <si>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</si>
  <si>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</si>
  <si>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</si>
  <si>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</si>
  <si>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</si>
  <si>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</si>
  <si>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</si>
  <si>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</si>
  <si>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</si>
  <si>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</si>
  <si>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</si>
  <si>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</si>
  <si>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</si>
  <si>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</si>
  <si>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</si>
  <si>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</si>
  <si>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</si>
  <si>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1.35</t>
  </si>
  <si>
    <t>▲ 3.97</t>
  </si>
  <si>
    <t>▲ 0.98</t>
  </si>
  <si>
    <t>▲ 4.33</t>
  </si>
  <si>
    <t>一般会計</t>
  </si>
  <si>
    <t>簡易水道事業</t>
  </si>
  <si>
    <t>土地造成事業特別会計</t>
  </si>
  <si>
    <t>国民健康保険特別会計</t>
  </si>
  <si>
    <t>農業集落排水処理事業</t>
  </si>
  <si>
    <t>介護保険特別会計</t>
  </si>
  <si>
    <t>墓地会計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</si>
  <si>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</si>
  <si>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</si>
  <si>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</si>
  <si>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</si>
  <si>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</si>
  <si>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</si>
  <si>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</si>
  <si>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</si>
  <si>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</si>
  <si>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白河地方広域市町村圏整備組合　一般会計</t>
    <phoneticPr fontId="2"/>
  </si>
  <si>
    <t>白河地方広域市町村圏整備組合　水道用水供給事業会計</t>
    <phoneticPr fontId="2"/>
  </si>
  <si>
    <t>福島県市町村総合事務組合　一般会計</t>
    <phoneticPr fontId="2"/>
  </si>
  <si>
    <t>福島県市町村総合事務組合　消防補償等特別会計</t>
    <phoneticPr fontId="2"/>
  </si>
  <si>
    <t>福島県市町村総合事務組合　消防賞じゅつ金特別会計</t>
    <phoneticPr fontId="2"/>
  </si>
  <si>
    <t>福島県市町村総合事務組合　非常勤職員公務災害補償特別会計</t>
    <phoneticPr fontId="2"/>
  </si>
  <si>
    <t>福島県市町村総合事務組合　自治会館管理特別会計</t>
    <phoneticPr fontId="2"/>
  </si>
  <si>
    <t>福島県後期高齢者医療広域連合　一般会計</t>
    <phoneticPr fontId="2"/>
  </si>
  <si>
    <t>福島県後期高齢者医療広域連合　後期高齢者医療特別会計</t>
    <phoneticPr fontId="2"/>
  </si>
  <si>
    <t>-</t>
    <phoneticPr fontId="2"/>
  </si>
  <si>
    <t>白河地方土地開発公社</t>
    <rPh sb="0" eb="4">
      <t>シラカワチホウ</t>
    </rPh>
    <rPh sb="4" eb="8">
      <t>トチカイハツ</t>
    </rPh>
    <rPh sb="8" eb="10">
      <t>コウシャ</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</si>
  <si>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</si>
  <si>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</si>
  <si>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前年度の0.0ポイントから増加し、2.8ポイントとなった。一方、有形固定資産減価償却率は前年度比1.0ポイント増加し、類似団体との比較においては5.0ポイント低い水準となっている。新たな施設の建設や既存の施設の整備等により地方債現在高が増加するなかで、公営住宅や学校教育施設など、村内公共施設の老朽化が進んだものと考えられる。今後も公共施設総合管理計画に基づき、老朽化対策・長寿命化対策に努めていく。</t>
    <rPh sb="0" eb="6">
      <t>ショウライフタンヒリツ</t>
    </rPh>
    <rPh sb="7" eb="10">
      <t>ゼンネンド</t>
    </rPh>
    <rPh sb="20" eb="22">
      <t>ゾウカ</t>
    </rPh>
    <rPh sb="36" eb="38">
      <t>イッポウ</t>
    </rPh>
    <rPh sb="39" eb="45">
      <t>ユウケイコテイシサン</t>
    </rPh>
    <rPh sb="45" eb="50">
      <t>ゲンカショウキャクリツ</t>
    </rPh>
    <rPh sb="51" eb="55">
      <t>ゼンネンドヒ</t>
    </rPh>
    <rPh sb="62" eb="64">
      <t>ゾウカ</t>
    </rPh>
    <rPh sb="66" eb="70">
      <t>ルイジダンタイ</t>
    </rPh>
    <rPh sb="72" eb="74">
      <t>ヒカク</t>
    </rPh>
    <rPh sb="86" eb="87">
      <t>ヒク</t>
    </rPh>
    <rPh sb="88" eb="90">
      <t>スイジュン</t>
    </rPh>
    <rPh sb="97" eb="98">
      <t>アラ</t>
    </rPh>
    <rPh sb="100" eb="102">
      <t>シセツ</t>
    </rPh>
    <rPh sb="103" eb="105">
      <t>ケンセツ</t>
    </rPh>
    <rPh sb="106" eb="108">
      <t>キソン</t>
    </rPh>
    <rPh sb="109" eb="111">
      <t>シセツ</t>
    </rPh>
    <rPh sb="112" eb="115">
      <t>セイビトウ</t>
    </rPh>
    <rPh sb="118" eb="124">
      <t>チホウサイゲンザイダカ</t>
    </rPh>
    <rPh sb="125" eb="127">
      <t>ゾウカ</t>
    </rPh>
    <rPh sb="133" eb="137">
      <t>コウエイジュウタク</t>
    </rPh>
    <rPh sb="138" eb="142">
      <t>ガッコウキョウイク</t>
    </rPh>
    <rPh sb="142" eb="144">
      <t>シセツ</t>
    </rPh>
    <rPh sb="147" eb="149">
      <t>ソンナイ</t>
    </rPh>
    <rPh sb="149" eb="153">
      <t>コウキョウシセツ</t>
    </rPh>
    <rPh sb="154" eb="157">
      <t>ロウキュウカ</t>
    </rPh>
    <rPh sb="158" eb="159">
      <t>スス</t>
    </rPh>
    <rPh sb="164" eb="165">
      <t>カンガ</t>
    </rPh>
    <rPh sb="170" eb="172">
      <t>コンゴ</t>
    </rPh>
    <rPh sb="173" eb="183">
      <t>コウキョウシセツソウゴウカンリケイカク</t>
    </rPh>
    <rPh sb="184" eb="185">
      <t>モト</t>
    </rPh>
    <rPh sb="188" eb="191">
      <t>ロウキュウカ</t>
    </rPh>
    <rPh sb="191" eb="193">
      <t>タイサク</t>
    </rPh>
    <rPh sb="194" eb="198">
      <t>チョウジュミョウカ</t>
    </rPh>
    <rPh sb="198" eb="200">
      <t>タイサク</t>
    </rPh>
    <rPh sb="201" eb="202">
      <t>ツト</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</si>
  <si>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</si>
  <si>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</si>
  <si>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</si>
  <si>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</si>
  <si>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</si>
  <si>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</si>
  <si>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前年度の0.0ポイントから増加し、2.8ポイントとなった。実質公債費比率については、前年度比0.4ポイントの減となり、類似団体との比較においては1.0ポイント高い水準となっている。要因として、標準税収入額等の増、普通交付税額の増、事業費補正により基準財政需要額に算入された公債費の増等があげられる。公共施設の整備等大型事業が完了するなかで、今後は地方債の新規発行を抑制していく。</t>
    <rPh sb="36" eb="43">
      <t>ジッシツコウサイヒヒリツ</t>
    </rPh>
    <rPh sb="49" eb="53">
      <t>ゼンネンドヒ</t>
    </rPh>
    <rPh sb="61" eb="62">
      <t>ゲン</t>
    </rPh>
    <rPh sb="66" eb="70">
      <t>ルイジダンタイ</t>
    </rPh>
    <rPh sb="72" eb="74">
      <t>ヒカク</t>
    </rPh>
    <rPh sb="86" eb="87">
      <t>タカ</t>
    </rPh>
    <rPh sb="88" eb="90">
      <t>スイジュン</t>
    </rPh>
    <rPh sb="97" eb="99">
      <t>ヨウイン</t>
    </rPh>
    <rPh sb="103" eb="105">
      <t>ヒョウジュン</t>
    </rPh>
    <rPh sb="105" eb="110">
      <t>ゼイシュウニュウガクトウ</t>
    </rPh>
    <rPh sb="111" eb="112">
      <t>ゾウ</t>
    </rPh>
    <rPh sb="120" eb="121">
      <t>ゾウ</t>
    </rPh>
    <rPh sb="122" eb="127">
      <t>ジギョウヒホセイ</t>
    </rPh>
    <rPh sb="130" eb="137">
      <t>キジュンザイセイジュヨウガク</t>
    </rPh>
    <rPh sb="138" eb="140">
      <t>サンニュウ</t>
    </rPh>
    <rPh sb="143" eb="146">
      <t>コウサイヒ</t>
    </rPh>
    <rPh sb="147" eb="148">
      <t>ゾウ</t>
    </rPh>
    <rPh sb="148" eb="149">
      <t>トウ</t>
    </rPh>
    <rPh sb="156" eb="160">
      <t>コウキョウシセツ</t>
    </rPh>
    <rPh sb="161" eb="164">
      <t>セイビトウ</t>
    </rPh>
    <rPh sb="164" eb="166">
      <t>オオガタ</t>
    </rPh>
    <rPh sb="166" eb="168">
      <t>ジギョウ</t>
    </rPh>
    <rPh sb="169" eb="171">
      <t>カンリョウ</t>
    </rPh>
    <rPh sb="177" eb="179">
      <t>コンゴ</t>
    </rPh>
    <rPh sb="180" eb="183">
      <t>チホウサイ</t>
    </rPh>
    <rPh sb="184" eb="188">
      <t>シンキハッコウ</t>
    </rPh>
    <rPh sb="189" eb="191">
      <t>ヨクセイ</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</si>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</sst>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330026</c:v>
                </c:pt>
                <c:pt idx="2">
                  <c:v>278179</c:v>
                </c:pt>
                <c:pt idx="3">
                  <c:v>283153</c:v>
                </c:pt>
                <c:pt idx="4">
                  <c:v>262169</c:v>
                </c:pt>
              </c:numCache>
            </c:numRef>
          </c:val>
          <c:smooth val="0"/>
          <c:extLst>
            <c:ext xmlns:c16="http://schemas.microsoft.com/office/drawing/2014/chart" uri="{C3380CC4-5D6E-409C-BE32-E72D297353CC}">
              <c16:uniqueId val="{00000000-4241-47D1-9E5A-B8F7C884D32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183358</c:v>
                </c:pt>
                <c:pt idx="1">
                  <c:v>172646</c:v>
                </c:pt>
                <c:pt idx="2">
                  <c:v>104211</c:v>
                </c:pt>
                <c:pt idx="3">
                  <c:v>165524</c:v>
                </c:pt>
                <c:pt idx="4">
                  <c:v>172807</c:v>
                </c:pt>
              </c:numCache>
            </c:numRef>
          </c:val>
          <c:smooth val="0"/>
          <c:extLst>
            <c:ext xmlns:c16="http://schemas.microsoft.com/office/drawing/2014/chart" uri="{C3380CC4-5D6E-409C-BE32-E72D297353CC}">
              <c16:uniqueId val="{00000001-4241-47D1-9E5A-B8F7C884D32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12.95</c:v>
                </c:pt>
                <c:pt idx="1">
                  <c:v>10.8</c:v>
                </c:pt>
                <c:pt idx="2">
                  <c:v>10.119999999999999</c:v>
                </c:pt>
                <c:pt idx="3">
                  <c:v>10.029999999999999</c:v>
                </c:pt>
                <c:pt idx="4">
                  <c:v>13.1</c:v>
                </c:pt>
              </c:numCache>
            </c:numRef>
          </c:val>
          <c:extLst>
            <c:ext xmlns:c16="http://schemas.microsoft.com/office/drawing/2014/chart" uri="{C3380CC4-5D6E-409C-BE32-E72D297353CC}">
              <c16:uniqueId val="{00000000-F134-4083-A148-BEF276336A8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54.73</c:v>
                </c:pt>
                <c:pt idx="1">
                  <c:v>57.37</c:v>
                </c:pt>
                <c:pt idx="2">
                  <c:v>61.09</c:v>
                </c:pt>
                <c:pt idx="3">
                  <c:v>63.74</c:v>
                </c:pt>
                <c:pt idx="4">
                  <c:v>58.85</c:v>
                </c:pt>
              </c:numCache>
            </c:numRef>
          </c:val>
          <c:extLst>
            <c:ext xmlns:c16="http://schemas.microsoft.com/office/drawing/2014/chart" uri="{C3380CC4-5D6E-409C-BE32-E72D297353CC}">
              <c16:uniqueId val="{00000001-F134-4083-A148-BEF276336A8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2.38</c:v>
                </c:pt>
                <c:pt idx="1">
                  <c:v>-1.35</c:v>
                </c:pt>
                <c:pt idx="2">
                  <c:v>-3.97</c:v>
                </c:pt>
                <c:pt idx="3">
                  <c:v>-0.98</c:v>
                </c:pt>
                <c:pt idx="4">
                  <c:v>-4.33</c:v>
                </c:pt>
              </c:numCache>
            </c:numRef>
          </c:val>
          <c:smooth val="0"/>
          <c:extLst>
            <c:ext xmlns:c16="http://schemas.microsoft.com/office/drawing/2014/chart" uri="{C3380CC4-5D6E-409C-BE32-E72D297353CC}">
              <c16:uniqueId val="{00000002-F134-4083-A148-BEF276336A8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0.77</c:v>
                </c:pt>
                <c:pt idx="2">
                  <c:v>#N/A</c:v>
                </c:pt>
                <c:pt idx="3">
                  <c:v>0.57999999999999996</c:v>
                </c:pt>
                <c:pt idx="4">
                  <c:v>#N/A</c:v>
                </c:pt>
                <c:pt idx="5">
                  <c:v>1</c:v>
                </c:pt>
                <c:pt idx="6">
                  <c:v>0</c:v>
                </c:pt>
                <c:pt idx="7">
                  <c:v>0</c:v>
                </c:pt>
                <c:pt idx="8">
                  <c:v>0</c:v>
                </c:pt>
                <c:pt idx="9">
                  <c:v>0</c:v>
                </c:pt>
              </c:numCache>
            </c:numRef>
          </c:val>
          <c:extLst>
            <c:ext xmlns:c16="http://schemas.microsoft.com/office/drawing/2014/chart" uri="{C3380CC4-5D6E-409C-BE32-E72D297353CC}">
              <c16:uniqueId val="{00000000-0486-4D7E-8BEE-ECC36EE814E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486-4D7E-8BEE-ECC36EE814EE}"/>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0.01</c:v>
                </c:pt>
                <c:pt idx="6">
                  <c:v>#N/A</c:v>
                </c:pt>
                <c:pt idx="7">
                  <c:v>0.01</c:v>
                </c:pt>
                <c:pt idx="8">
                  <c:v>#N/A</c:v>
                </c:pt>
                <c:pt idx="9">
                  <c:v>0</c:v>
                </c:pt>
              </c:numCache>
            </c:numRef>
          </c:val>
          <c:extLst>
            <c:ext xmlns:c16="http://schemas.microsoft.com/office/drawing/2014/chart" uri="{C3380CC4-5D6E-409C-BE32-E72D297353CC}">
              <c16:uniqueId val="{00000002-0486-4D7E-8BEE-ECC36EE814EE}"/>
            </c:ext>
          </c:extLst>
        </c:ser>
        <c:ser>
          <c:idx val="3"/>
          <c:order val="3"/>
          <c:tx>
            <c:strRef>
              <c:f>データシート!$A$30</c:f>
              <c:strCache>
                <c:ptCount val="1"/>
                <c:pt idx="0">
                  <c:v>墓地会計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0.27</c:v>
                </c:pt>
                <c:pt idx="2">
                  <c:v>#N/A</c:v>
                </c:pt>
                <c:pt idx="3">
                  <c:v>0.14000000000000001</c:v>
                </c:pt>
                <c:pt idx="4">
                  <c:v>#N/A</c:v>
                </c:pt>
                <c:pt idx="5">
                  <c:v>0.15</c:v>
                </c:pt>
                <c:pt idx="6">
                  <c:v>#N/A</c:v>
                </c:pt>
                <c:pt idx="7">
                  <c:v>0.18</c:v>
                </c:pt>
                <c:pt idx="8">
                  <c:v>#N/A</c:v>
                </c:pt>
                <c:pt idx="9">
                  <c:v>0.18</c:v>
                </c:pt>
              </c:numCache>
            </c:numRef>
          </c:val>
          <c:extLst>
            <c:ext xmlns:c16="http://schemas.microsoft.com/office/drawing/2014/chart" uri="{C3380CC4-5D6E-409C-BE32-E72D297353CC}">
              <c16:uniqueId val="{00000003-0486-4D7E-8BEE-ECC36EE814EE}"/>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1.71</c:v>
                </c:pt>
                <c:pt idx="2">
                  <c:v>#N/A</c:v>
                </c:pt>
                <c:pt idx="3">
                  <c:v>1.75</c:v>
                </c:pt>
                <c:pt idx="4">
                  <c:v>#N/A</c:v>
                </c:pt>
                <c:pt idx="5">
                  <c:v>1.43</c:v>
                </c:pt>
                <c:pt idx="6">
                  <c:v>#N/A</c:v>
                </c:pt>
                <c:pt idx="7">
                  <c:v>1.08</c:v>
                </c:pt>
                <c:pt idx="8">
                  <c:v>#N/A</c:v>
                </c:pt>
                <c:pt idx="9">
                  <c:v>1.7</c:v>
                </c:pt>
              </c:numCache>
            </c:numRef>
          </c:val>
          <c:extLst>
            <c:ext xmlns:c16="http://schemas.microsoft.com/office/drawing/2014/chart" uri="{C3380CC4-5D6E-409C-BE32-E72D297353CC}">
              <c16:uniqueId val="{00000004-0486-4D7E-8BEE-ECC36EE814EE}"/>
            </c:ext>
          </c:extLst>
        </c:ser>
        <c:ser>
          <c:idx val="5"/>
          <c:order val="5"/>
          <c:tx>
            <c:strRef>
              <c:f>データシート!$A$32</c:f>
              <c:strCache>
                <c:ptCount val="1"/>
                <c:pt idx="0">
                  <c:v>農業集落排水処理事業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1.1599999999999999</c:v>
                </c:pt>
                <c:pt idx="8">
                  <c:v>#N/A</c:v>
                </c:pt>
                <c:pt idx="9">
                  <c:v>1.87</c:v>
                </c:pt>
              </c:numCache>
            </c:numRef>
          </c:val>
          <c:extLst>
            <c:ext xmlns:c16="http://schemas.microsoft.com/office/drawing/2014/chart" uri="{C3380CC4-5D6E-409C-BE32-E72D297353CC}">
              <c16:uniqueId val="{00000005-0486-4D7E-8BEE-ECC36EE814EE}"/>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2.82</c:v>
                </c:pt>
                <c:pt idx="2">
                  <c:v>#N/A</c:v>
                </c:pt>
                <c:pt idx="3">
                  <c:v>2.2799999999999998</c:v>
                </c:pt>
                <c:pt idx="4">
                  <c:v>#N/A</c:v>
                </c:pt>
                <c:pt idx="5">
                  <c:v>1.9</c:v>
                </c:pt>
                <c:pt idx="6">
                  <c:v>#N/A</c:v>
                </c:pt>
                <c:pt idx="7">
                  <c:v>1.95</c:v>
                </c:pt>
                <c:pt idx="8">
                  <c:v>#N/A</c:v>
                </c:pt>
                <c:pt idx="9">
                  <c:v>2</c:v>
                </c:pt>
              </c:numCache>
            </c:numRef>
          </c:val>
          <c:extLst>
            <c:ext xmlns:c16="http://schemas.microsoft.com/office/drawing/2014/chart" uri="{C3380CC4-5D6E-409C-BE32-E72D297353CC}">
              <c16:uniqueId val="{00000006-0486-4D7E-8BEE-ECC36EE814EE}"/>
            </c:ext>
          </c:extLst>
        </c:ser>
        <c:ser>
          <c:idx val="7"/>
          <c:order val="7"/>
          <c:tx>
            <c:strRef>
              <c:f>データシート!$A$34</c:f>
              <c:strCache>
                <c:ptCount val="1"/>
                <c:pt idx="0">
                  <c:v>土地造成事業特別会計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2.0699999999999998</c:v>
                </c:pt>
                <c:pt idx="2">
                  <c:v>#N/A</c:v>
                </c:pt>
                <c:pt idx="3">
                  <c:v>2.17</c:v>
                </c:pt>
                <c:pt idx="4">
                  <c:v>#N/A</c:v>
                </c:pt>
                <c:pt idx="5">
                  <c:v>2.4700000000000002</c:v>
                </c:pt>
                <c:pt idx="6">
                  <c:v>#N/A</c:v>
                </c:pt>
                <c:pt idx="7">
                  <c:v>2.4</c:v>
                </c:pt>
                <c:pt idx="8">
                  <c:v>#N/A</c:v>
                </c:pt>
                <c:pt idx="9">
                  <c:v>2.44</c:v>
                </c:pt>
              </c:numCache>
            </c:numRef>
          </c:val>
          <c:extLst>
            <c:ext xmlns:c16="http://schemas.microsoft.com/office/drawing/2014/chart" uri="{C3380CC4-5D6E-409C-BE32-E72D297353CC}">
              <c16:uniqueId val="{00000007-0486-4D7E-8BEE-ECC36EE814EE}"/>
            </c:ext>
          </c:extLst>
        </c:ser>
        <c:ser>
          <c:idx val="8"/>
          <c:order val="8"/>
          <c:tx>
            <c:strRef>
              <c:f>データシート!$A$35</c:f>
              <c:strCache>
                <c:ptCount val="1"/>
                <c:pt idx="0">
                  <c:v>簡易水道事業</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#N/A</c:v>
                </c:pt>
                <c:pt idx="7">
                  <c:v>2.0299999999999998</c:v>
                </c:pt>
                <c:pt idx="8">
                  <c:v>#N/A</c:v>
                </c:pt>
                <c:pt idx="9">
                  <c:v>2.94</c:v>
                </c:pt>
              </c:numCache>
            </c:numRef>
          </c:val>
          <c:extLst>
            <c:ext xmlns:c16="http://schemas.microsoft.com/office/drawing/2014/chart" uri="{C3380CC4-5D6E-409C-BE32-E72D297353CC}">
              <c16:uniqueId val="{00000008-0486-4D7E-8BEE-ECC36EE814E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12.67</c:v>
                </c:pt>
                <c:pt idx="2">
                  <c:v>#N/A</c:v>
                </c:pt>
                <c:pt idx="3">
                  <c:v>10.65</c:v>
                </c:pt>
                <c:pt idx="4">
                  <c:v>#N/A</c:v>
                </c:pt>
                <c:pt idx="5">
                  <c:v>9.9700000000000006</c:v>
                </c:pt>
                <c:pt idx="6">
                  <c:v>#N/A</c:v>
                </c:pt>
                <c:pt idx="7">
                  <c:v>10.029999999999999</c:v>
                </c:pt>
                <c:pt idx="8">
                  <c:v>#N/A</c:v>
                </c:pt>
                <c:pt idx="9">
                  <c:v>13.1</c:v>
                </c:pt>
              </c:numCache>
            </c:numRef>
          </c:val>
          <c:extLst>
            <c:ext xmlns:c16="http://schemas.microsoft.com/office/drawing/2014/chart" uri="{C3380CC4-5D6E-409C-BE32-E72D297353CC}">
              <c16:uniqueId val="{00000009-0486-4D7E-8BEE-ECC36EE814E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256</c:v>
                </c:pt>
                <c:pt idx="5">
                  <c:v>254</c:v>
                </c:pt>
                <c:pt idx="8">
                  <c:v>233</c:v>
                </c:pt>
                <c:pt idx="11">
                  <c:v>234</c:v>
                </c:pt>
                <c:pt idx="14">
                  <c:v>237</c:v>
                </c:pt>
              </c:numCache>
            </c:numRef>
          </c:val>
          <c:extLst>
            <c:ext xmlns:c16="http://schemas.microsoft.com/office/drawing/2014/chart" uri="{C3380CC4-5D6E-409C-BE32-E72D297353CC}">
              <c16:uniqueId val="{00000000-E283-4A90-B39B-D832A8CC65C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283-4A90-B39B-D832A8CC65C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283-4A90-B39B-D832A8CC65C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c:v>
                </c:pt>
                <c:pt idx="3">
                  <c:v>5</c:v>
                </c:pt>
                <c:pt idx="6">
                  <c:v>7</c:v>
                </c:pt>
                <c:pt idx="9">
                  <c:v>6</c:v>
                </c:pt>
                <c:pt idx="12">
                  <c:v>6</c:v>
                </c:pt>
              </c:numCache>
            </c:numRef>
          </c:val>
          <c:extLst>
            <c:ext xmlns:c16="http://schemas.microsoft.com/office/drawing/2014/chart" uri="{C3380CC4-5D6E-409C-BE32-E72D297353CC}">
              <c16:uniqueId val="{00000003-E283-4A90-B39B-D832A8CC65C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173</c:v>
                </c:pt>
                <c:pt idx="3">
                  <c:v>153</c:v>
                </c:pt>
                <c:pt idx="6">
                  <c:v>140</c:v>
                </c:pt>
                <c:pt idx="9">
                  <c:v>108</c:v>
                </c:pt>
                <c:pt idx="12">
                  <c:v>113</c:v>
                </c:pt>
              </c:numCache>
            </c:numRef>
          </c:val>
          <c:extLst>
            <c:ext xmlns:c16="http://schemas.microsoft.com/office/drawing/2014/chart" uri="{C3380CC4-5D6E-409C-BE32-E72D297353CC}">
              <c16:uniqueId val="{00000004-E283-4A90-B39B-D832A8CC65C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283-4A90-B39B-D832A8CC65C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283-4A90-B39B-D832A8CC65C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229</c:v>
                </c:pt>
                <c:pt idx="3">
                  <c:v>252</c:v>
                </c:pt>
                <c:pt idx="6">
                  <c:v>254</c:v>
                </c:pt>
                <c:pt idx="9">
                  <c:v>247</c:v>
                </c:pt>
                <c:pt idx="12">
                  <c:v>256</c:v>
                </c:pt>
              </c:numCache>
            </c:numRef>
          </c:val>
          <c:extLst>
            <c:ext xmlns:c16="http://schemas.microsoft.com/office/drawing/2014/chart" uri="{C3380CC4-5D6E-409C-BE32-E72D297353CC}">
              <c16:uniqueId val="{00000007-E283-4A90-B39B-D832A8CC65C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150</c:v>
                </c:pt>
                <c:pt idx="2">
                  <c:v>#N/A</c:v>
                </c:pt>
                <c:pt idx="3">
                  <c:v>#N/A</c:v>
                </c:pt>
                <c:pt idx="4">
                  <c:v>156</c:v>
                </c:pt>
                <c:pt idx="5">
                  <c:v>#N/A</c:v>
                </c:pt>
                <c:pt idx="6">
                  <c:v>#N/A</c:v>
                </c:pt>
                <c:pt idx="7">
                  <c:v>168</c:v>
                </c:pt>
                <c:pt idx="8">
                  <c:v>#N/A</c:v>
                </c:pt>
                <c:pt idx="9">
                  <c:v>#N/A</c:v>
                </c:pt>
                <c:pt idx="10">
                  <c:v>127</c:v>
                </c:pt>
                <c:pt idx="11">
                  <c:v>#N/A</c:v>
                </c:pt>
                <c:pt idx="12">
                  <c:v>#N/A</c:v>
                </c:pt>
                <c:pt idx="13">
                  <c:v>138</c:v>
                </c:pt>
                <c:pt idx="14">
                  <c:v>#N/A</c:v>
                </c:pt>
              </c:numCache>
            </c:numRef>
          </c:val>
          <c:smooth val="0"/>
          <c:extLst>
            <c:ext xmlns:c16="http://schemas.microsoft.com/office/drawing/2014/chart" uri="{C3380CC4-5D6E-409C-BE32-E72D297353CC}">
              <c16:uniqueId val="{00000008-E283-4A90-B39B-D832A8CC65C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2447</c:v>
                </c:pt>
                <c:pt idx="5">
                  <c:v>2336</c:v>
                </c:pt>
                <c:pt idx="8">
                  <c:v>2276</c:v>
                </c:pt>
                <c:pt idx="11">
                  <c:v>2290</c:v>
                </c:pt>
                <c:pt idx="14">
                  <c:v>2392</c:v>
                </c:pt>
              </c:numCache>
            </c:numRef>
          </c:val>
          <c:extLst>
            <c:ext xmlns:c16="http://schemas.microsoft.com/office/drawing/2014/chart" uri="{C3380CC4-5D6E-409C-BE32-E72D297353CC}">
              <c16:uniqueId val="{00000000-3A9B-48BA-8831-82586838A1B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3A9B-48BA-8831-82586838A1B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3015</c:v>
                </c:pt>
                <c:pt idx="5">
                  <c:v>3120</c:v>
                </c:pt>
                <c:pt idx="8">
                  <c:v>2886</c:v>
                </c:pt>
                <c:pt idx="11">
                  <c:v>2784</c:v>
                </c:pt>
                <c:pt idx="14">
                  <c:v>2441</c:v>
                </c:pt>
              </c:numCache>
            </c:numRef>
          </c:val>
          <c:extLst>
            <c:ext xmlns:c16="http://schemas.microsoft.com/office/drawing/2014/chart" uri="{C3380CC4-5D6E-409C-BE32-E72D297353CC}">
              <c16:uniqueId val="{00000002-3A9B-48BA-8831-82586838A1B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A9B-48BA-8831-82586838A1B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A9B-48BA-8831-82586838A1B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A9B-48BA-8831-82586838A1B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317</c:v>
                </c:pt>
                <c:pt idx="3">
                  <c:v>303</c:v>
                </c:pt>
                <c:pt idx="6">
                  <c:v>269</c:v>
                </c:pt>
                <c:pt idx="9">
                  <c:v>191</c:v>
                </c:pt>
                <c:pt idx="12">
                  <c:v>211</c:v>
                </c:pt>
              </c:numCache>
            </c:numRef>
          </c:val>
          <c:extLst>
            <c:ext xmlns:c16="http://schemas.microsoft.com/office/drawing/2014/chart" uri="{C3380CC4-5D6E-409C-BE32-E72D297353CC}">
              <c16:uniqueId val="{00000006-3A9B-48BA-8831-82586838A1B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33</c:v>
                </c:pt>
                <c:pt idx="3">
                  <c:v>35</c:v>
                </c:pt>
                <c:pt idx="6">
                  <c:v>32</c:v>
                </c:pt>
                <c:pt idx="9">
                  <c:v>30</c:v>
                </c:pt>
                <c:pt idx="12">
                  <c:v>28</c:v>
                </c:pt>
              </c:numCache>
            </c:numRef>
          </c:val>
          <c:extLst>
            <c:ext xmlns:c16="http://schemas.microsoft.com/office/drawing/2014/chart" uri="{C3380CC4-5D6E-409C-BE32-E72D297353CC}">
              <c16:uniqueId val="{00000007-3A9B-48BA-8831-82586838A1B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958</c:v>
                </c:pt>
                <c:pt idx="3">
                  <c:v>812</c:v>
                </c:pt>
                <c:pt idx="6">
                  <c:v>805</c:v>
                </c:pt>
                <c:pt idx="9">
                  <c:v>738</c:v>
                </c:pt>
                <c:pt idx="12">
                  <c:v>730</c:v>
                </c:pt>
              </c:numCache>
            </c:numRef>
          </c:val>
          <c:extLst>
            <c:ext xmlns:c16="http://schemas.microsoft.com/office/drawing/2014/chart" uri="{C3380CC4-5D6E-409C-BE32-E72D297353CC}">
              <c16:uniqueId val="{00000008-3A9B-48BA-8831-82586838A1B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A9B-48BA-8831-82586838A1B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2753</c:v>
                </c:pt>
                <c:pt idx="3">
                  <c:v>3095</c:v>
                </c:pt>
                <c:pt idx="6">
                  <c:v>3255</c:v>
                </c:pt>
                <c:pt idx="9">
                  <c:v>3636</c:v>
                </c:pt>
                <c:pt idx="12">
                  <c:v>3920</c:v>
                </c:pt>
              </c:numCache>
            </c:numRef>
          </c:val>
          <c:extLst>
            <c:ext xmlns:c16="http://schemas.microsoft.com/office/drawing/2014/chart" uri="{C3380CC4-5D6E-409C-BE32-E72D297353CC}">
              <c16:uniqueId val="{0000000A-3A9B-48BA-8831-82586838A1B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55</c:v>
                </c:pt>
                <c:pt idx="14">
                  <c:v>#N/A</c:v>
                </c:pt>
              </c:numCache>
            </c:numRef>
          </c:val>
          <c:smooth val="0"/>
          <c:extLst>
            <c:ext xmlns:c16="http://schemas.microsoft.com/office/drawing/2014/chart" uri="{C3380CC4-5D6E-409C-BE32-E72D297353CC}">
              <c16:uniqueId val="{0000000B-3A9B-48BA-8831-82586838A1B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1272</c:v>
                </c:pt>
                <c:pt idx="1">
                  <c:v>1353</c:v>
                </c:pt>
                <c:pt idx="2">
                  <c:v>1288</c:v>
                </c:pt>
              </c:numCache>
            </c:numRef>
          </c:val>
          <c:extLst>
            <c:ext xmlns:c16="http://schemas.microsoft.com/office/drawing/2014/chart" uri="{C3380CC4-5D6E-409C-BE32-E72D297353CC}">
              <c16:uniqueId val="{00000000-99FE-4338-ADCC-CEE9BE99817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88</c:v>
                </c:pt>
                <c:pt idx="1">
                  <c:v>88</c:v>
                </c:pt>
                <c:pt idx="2">
                  <c:v>88</c:v>
                </c:pt>
              </c:numCache>
            </c:numRef>
          </c:val>
          <c:extLst>
            <c:ext xmlns:c16="http://schemas.microsoft.com/office/drawing/2014/chart" uri="{C3380CC4-5D6E-409C-BE32-E72D297353CC}">
              <c16:uniqueId val="{00000001-99FE-4338-ADCC-CEE9BE99817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1395</c:v>
                </c:pt>
                <c:pt idx="1">
                  <c:v>1120</c:v>
                </c:pt>
                <c:pt idx="2">
                  <c:v>872</c:v>
                </c:pt>
              </c:numCache>
            </c:numRef>
          </c:val>
          <c:extLst>
            <c:ext xmlns:c16="http://schemas.microsoft.com/office/drawing/2014/chart" uri="{C3380CC4-5D6E-409C-BE32-E72D297353CC}">
              <c16:uniqueId val="{00000002-99FE-4338-ADCC-CEE9BE99817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{6BAC3DBF-91CD-42FB-A7DC-405A9453B82C}</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166-475C-B360-9A832EEE29F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{0A221BF3-1783-42AC-B3C9-65D8ECD831D5}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166-475C-B360-9A832EEE29F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{E272A38F-8801-4D54-90A1-9F55EC51E082}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166-475C-B360-9A832EEE29F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{558AEF60-4492-4B36-B376-65474245F371}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166-475C-B360-9A832EEE29F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{63EA670E-A260-4167-9909-F335FB33D643}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166-475C-B360-9A832EEE29F6}"/>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{F6639ED9-9C52-41E1-913B-F2DFFDB66ECB}</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166-475C-B360-9A832EEE29F6}"/>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{07668A83-6A46-447F-B044-0811E68A0E54}</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166-475C-B360-9A832EEE29F6}"/>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{FA3362EC-50B8-45A9-917C-0B301F04FFE4}</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166-475C-B360-9A832EEE29F6}"/>
                </c:ext>
              </c:extLst>
            </c:dLbl>
            <c:dLbl>
              <c:idx val="32"/>
              <c:tx>
                <c:strRef>
                  <c:f>[1]公会計指標分析・財政指標組合せ分析表!$CV$50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{A987EF52-26B2-4304-9282-37D772CCEBB1}</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166-475C-B360-9A832EEE29F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63.7</c:v>
                </c:pt>
                <c:pt idx="8">
                  <c:v>58.6</c:v>
                </c:pt>
                <c:pt idx="16">
                  <c:v>59.4</c:v>
                </c:pt>
                <c:pt idx="24">
                  <c:v>59.8</c:v>
                </c:pt>
                <c:pt idx="32">
                  <c:v>60.8</c:v>
                </c:pt>
              </c:numCache>
            </c:numRef>
          </c:xVal>
          <c:yVal>
            <c:numRef>
              <c:f>[1]公会計指標分析・財政指標組合せ分析表!$BP$51:$DC$51</c:f>
              <c:numCache>
                <c:formatCode>General</c:formatCode>
                <c:ptCount val="40"/>
                <c:pt idx="32">
                  <c:v>2.8</c:v>
                </c:pt>
              </c:numCache>
            </c:numRef>
          </c:yVal>
          <c:smooth val="0"/>
          <c:extLst>
            <c:ext xmlns:c16="http://schemas.microsoft.com/office/drawing/2014/chart" uri="{C3380CC4-5D6E-409C-BE32-E72D297353CC}">
              <c16:uniqueId val="{00000009-6166-475C-B360-9A832EEE29F6}"/>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{8DE4C7CB-08D9-4015-AF64-4EDD30387182}</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166-475C-B360-9A832EEE29F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{DAD486D6-6ADF-4F7C-A079-DE650F3CD7FA}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166-475C-B360-9A832EEE29F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{1E815122-109D-4EFC-8D22-019F5B8919A6}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166-475C-B360-9A832EEE29F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{653D534F-1AB1-4F5C-B84B-D5EBC236EEAB}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166-475C-B360-9A832EEE29F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{627B4D7E-1A69-4FFA-AF2F-68964C23A56B}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166-475C-B360-9A832EEE29F6}"/>
                </c:ext>
              </c:extLst>
            </c:dLbl>
            <c:dLbl>
              <c:idx val="8"/>
              <c:layout>
                <c:manualLayout>
                  <c:x val="-4.5538669966447891E-2"/>
                  <c:y val="-4.5114315056352043E-2"/>
                </c:manualLayout>
              </c:layout>
              <c:tx>
                <c:strRef>
                  <c:f>[1]公会計指標分析・財政指標組合せ分析表!$BX$50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{E8D8B227-BC6A-490F-80CC-9005F7BA96F5}</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166-475C-B360-9A832EEE29F6}"/>
                </c:ext>
              </c:extLst>
            </c:dLbl>
            <c:dLbl>
              <c:idx val="16"/>
              <c:layout>
                <c:manualLayout>
                  <c:x val="-1.84928313340205E-2"/>
                  <c:y val="-8.4363769155378313E-2"/>
                </c:manualLayout>
              </c:layout>
              <c:tx>
                <c:strRef>
                  <c:f>[1]公会計指標分析・財政指標組合せ分析表!$CF$50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{FE46E621-60DF-431F-80CB-5C59F96C6406}</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166-475C-B360-9A832EEE29F6}"/>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{9313C12D-2FA6-4727-9DD4-9AA851A85F9C}</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166-475C-B360-9A832EEE29F6}"/>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{9995492D-82A2-44E1-B0C4-E56C612E4C4B}</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166-475C-B360-9A832EEE29F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62.2</c:v>
                </c:pt>
                <c:pt idx="8">
                  <c:v>62.9</c:v>
                </c:pt>
                <c:pt idx="16">
                  <c:v>62.9</c:v>
                </c:pt>
                <c:pt idx="24">
                  <c:v>64.3</c:v>
                </c:pt>
                <c:pt idx="32">
                  <c:v>65.8</c:v>
                </c:pt>
              </c:numCache>
            </c:numRef>
          </c:xVal>
          <c:yVal>
            <c:numRef>
              <c:f>[1]公会計指標分析・財政指標組合せ分析表!$BP$55:$DC$55</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166-475C-B360-9A832EEE29F6}"/>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{315CB959-51C8-465F-8AA2-D74CA7F3945A}</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940-4346-8A4D-BE233CED0ED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{50019D64-8926-4920-A8B1-2659F83102DA}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940-4346-8A4D-BE233CED0ED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{60910C84-AE32-42D3-BE8A-6EE130F60F52}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940-4346-8A4D-BE233CED0ED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{2A5B08A3-08DA-42BA-8377-BBDA8D88FE38}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940-4346-8A4D-BE233CED0ED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{71FEAB0F-8E43-48C5-8BAD-66FF98CFC67A}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940-4346-8A4D-BE233CED0ED9}"/>
                </c:ext>
              </c:extLst>
            </c:dLbl>
            <c:dLbl>
              <c:idx val="8"/>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{43BCE9F2-C44C-4861-A463-D7087014EEA1}</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940-4346-8A4D-BE233CED0ED9}"/>
                </c:ext>
              </c:extLst>
            </c:dLbl>
            <c:dLbl>
              <c:idx val="16"/>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{27E7E493-79FC-478F-973E-076348547C4C}</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940-4346-8A4D-BE233CED0ED9}"/>
                </c:ext>
              </c:extLst>
            </c:dLbl>
            <c:dLbl>
              <c:idx val="24"/>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{5B447073-82E1-4F87-B1C9-BC07A9DA89F2}</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940-4346-8A4D-BE233CED0ED9}"/>
                </c:ext>
              </c:extLst>
            </c:dLbl>
            <c:dLbl>
              <c:idx val="32"/>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{98071222-E613-4629-8B00-8626155E6B21}</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940-4346-8A4D-BE233CED0ED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9.1999999999999993</c:v>
                </c:pt>
                <c:pt idx="8">
                  <c:v>8.8000000000000007</c:v>
                </c:pt>
                <c:pt idx="16">
                  <c:v>8.6999999999999993</c:v>
                </c:pt>
                <c:pt idx="24">
                  <c:v>8</c:v>
                </c:pt>
                <c:pt idx="32">
                  <c:v>7.6</c:v>
                </c:pt>
              </c:numCache>
            </c:numRef>
          </c:xVal>
          <c:yVal>
            <c:numRef>
              <c:f>[1]公会計指標分析・財政指標組合せ分析表!$BP$73:$DC$73</c:f>
              <c:numCache>
                <c:formatCode>General</c:formatCode>
                <c:ptCount val="40"/>
                <c:pt idx="32">
                  <c:v>2.8</c:v>
                </c:pt>
              </c:numCache>
            </c:numRef>
          </c:yVal>
          <c:smooth val="0"/>
          <c:extLst>
            <c:ext xmlns:c16="http://schemas.microsoft.com/office/drawing/2014/chart" uri="{C3380CC4-5D6E-409C-BE32-E72D297353CC}">
              <c16:uniqueId val="{00000009-A940-4346-8A4D-BE233CED0ED9}"/>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{6EF53298-48BA-4ECD-85ED-88DE06386A03}</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940-4346-8A4D-BE233CED0ED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{B23D3EDD-1337-4179-BB80-6EA59DBB2F8F}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940-4346-8A4D-BE233CED0ED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{48932CB5-07AB-4DD9-AC21-FE25A0AF9A15}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940-4346-8A4D-BE233CED0ED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{8C47FB4D-FB4C-428C-ABF7-264A66A724C9}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940-4346-8A4D-BE233CED0ED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{B697FD65-26FF-4CE5-BDA0-B970D1D42FC7}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940-4346-8A4D-BE233CED0ED9}"/>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{716F2A6E-B30F-4BA2-B7F0-C3FBB836EEDF}</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940-4346-8A4D-BE233CED0ED9}"/>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{78BA24CD-9AC3-479E-863F-5BE67FB766B6}</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940-4346-8A4D-BE233CED0ED9}"/>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{F4C26D37-E87F-4D8D-BFC2-8E67D77190A8}</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940-4346-8A4D-BE233CED0ED9}"/>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{A0BCF5DC-ACA2-463C-A539-216745678EC5}</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940-4346-8A4D-BE233CED0ED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5.8</c:v>
                </c:pt>
                <c:pt idx="8">
                  <c:v>6.1</c:v>
                </c:pt>
                <c:pt idx="16">
                  <c:v>6.3</c:v>
                </c:pt>
                <c:pt idx="24">
                  <c:v>6.7</c:v>
                </c:pt>
                <c:pt idx="32">
                  <c:v>6.6</c:v>
                </c:pt>
              </c:numCache>
            </c:numRef>
          </c:xVal>
          <c:yVal>
            <c:numRef>
              <c:f>[1]公会計指標分析・財政指標組合せ分析表!$BP$77:$DC$77</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940-4346-8A4D-BE233CED0ED9}"/>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福島県中島村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4,732
4,653
18.92
3,944,181
3,642,958
286,787
2,188,903
3,920,316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歳入のうち自主財源が約</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割程度であり、地方交付税が約</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割を占めていることから、指数に変化はない。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数年取り組んできた庁舎等公共施設の整備が完了したことから、今後は投資的経費が抑制されることが見込まれる。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12277</xdr:rowOff>
    </xdr:from>
    <xdr:to>
      <xdr:col>23</xdr:col>
      <xdr:colOff>133350</xdr:colOff>
      <xdr:row>44</xdr:row>
      <xdr:rowOff>12277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55607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121090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493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4233</xdr:rowOff>
    </xdr:from>
    <xdr:to>
      <xdr:col>19</xdr:col>
      <xdr:colOff>133350</xdr:colOff>
      <xdr:row>44</xdr:row>
      <xdr:rowOff>12277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4803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71983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615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167640</xdr:rowOff>
    </xdr:from>
    <xdr:to>
      <xdr:col>15</xdr:col>
      <xdr:colOff>82550</xdr:colOff>
      <xdr:row>44</xdr:row>
      <xdr:rowOff>4233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3999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71983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61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151554</xdr:rowOff>
    </xdr:from>
    <xdr:to>
      <xdr:col>11</xdr:col>
      <xdr:colOff>31750</xdr:colOff>
      <xdr:row>43</xdr:row>
      <xdr:rowOff>167640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2390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63940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607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47854</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59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132927</xdr:rowOff>
    </xdr:from>
    <xdr:to>
      <xdr:col>23</xdr:col>
      <xdr:colOff>184150</xdr:colOff>
      <xdr:row>44</xdr:row>
      <xdr:rowOff>63077</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149454</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5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132927</xdr:rowOff>
    </xdr:from>
    <xdr:to>
      <xdr:col>19</xdr:col>
      <xdr:colOff>184150</xdr:colOff>
      <xdr:row>44</xdr:row>
      <xdr:rowOff>63077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73254</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2741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124883</xdr:rowOff>
    </xdr:from>
    <xdr:to>
      <xdr:col>15</xdr:col>
      <xdr:colOff>133350</xdr:colOff>
      <xdr:row>44</xdr:row>
      <xdr:rowOff>55033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65210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266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116840</xdr:rowOff>
    </xdr:from>
    <xdr:to>
      <xdr:col>11</xdr:col>
      <xdr:colOff>82550</xdr:colOff>
      <xdr:row>44</xdr:row>
      <xdr:rowOff>46990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57167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258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100754</xdr:rowOff>
    </xdr:from>
    <xdr:to>
      <xdr:col>7</xdr:col>
      <xdr:colOff>31750</xdr:colOff>
      <xdr:row>44</xdr:row>
      <xdr:rowOff>30904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7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41081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241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人件費、扶助費、公債費ともに前年度と比較し増加している。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継続して取り組んできた公共施設整備事業が完了したことから、今後は地方債の発行を抑制するとともに、既存の事務事業の見直しを進め、財政構造の弾力性向上を図る。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125984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095230"/>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98061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125984</xdr:rowOff>
    </xdr:from>
    <xdr:to>
      <xdr:col>24</xdr:col>
      <xdr:colOff>12700</xdr:colOff>
      <xdr:row>66</xdr:row>
      <xdr:rowOff>125984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44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145796</xdr:rowOff>
    </xdr:from>
    <xdr:to>
      <xdr:col>23</xdr:col>
      <xdr:colOff>133350</xdr:colOff>
      <xdr:row>63</xdr:row>
      <xdr:rowOff>99822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775696"/>
          <a:ext cx="8382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92219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550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75692</xdr:rowOff>
    </xdr:from>
    <xdr:to>
      <xdr:col>23</xdr:col>
      <xdr:colOff>184150</xdr:colOff>
      <xdr:row>63</xdr:row>
      <xdr:rowOff>5842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107188</xdr:rowOff>
    </xdr:from>
    <xdr:to>
      <xdr:col>19</xdr:col>
      <xdr:colOff>133350</xdr:colOff>
      <xdr:row>62</xdr:row>
      <xdr:rowOff>145796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737088"/>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148861</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435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92710</xdr:rowOff>
    </xdr:from>
    <xdr:to>
      <xdr:col>15</xdr:col>
      <xdr:colOff>82550</xdr:colOff>
      <xdr:row>62</xdr:row>
      <xdr:rowOff>107188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722610"/>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121666</xdr:rowOff>
    </xdr:from>
    <xdr:to>
      <xdr:col>15</xdr:col>
      <xdr:colOff>133350</xdr:colOff>
      <xdr:row>62</xdr:row>
      <xdr:rowOff>51816</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61993</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34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92710</xdr:rowOff>
    </xdr:from>
    <xdr:to>
      <xdr:col>11</xdr:col>
      <xdr:colOff>31750</xdr:colOff>
      <xdr:row>63</xdr:row>
      <xdr:rowOff>94996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722610"/>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49022</xdr:rowOff>
    </xdr:from>
    <xdr:to>
      <xdr:col>23</xdr:col>
      <xdr:colOff>184150</xdr:colOff>
      <xdr:row>63</xdr:row>
      <xdr:rowOff>150622</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85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21099</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822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94996</xdr:rowOff>
    </xdr:from>
    <xdr:to>
      <xdr:col>19</xdr:col>
      <xdr:colOff>184150</xdr:colOff>
      <xdr:row>63</xdr:row>
      <xdr:rowOff>25146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72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9923</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811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56388</xdr:rowOff>
    </xdr:from>
    <xdr:to>
      <xdr:col>15</xdr:col>
      <xdr:colOff>133350</xdr:colOff>
      <xdr:row>62</xdr:row>
      <xdr:rowOff>157988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68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142765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77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41910</xdr:rowOff>
    </xdr:from>
    <xdr:to>
      <xdr:col>11</xdr:col>
      <xdr:colOff>82550</xdr:colOff>
      <xdr:row>62</xdr:row>
      <xdr:rowOff>143510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44196</xdr:rowOff>
    </xdr:from>
    <xdr:to>
      <xdr:col>7</xdr:col>
      <xdr:colOff>31750</xdr:colOff>
      <xdr:row>63</xdr:row>
      <xdr:rowOff>145796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84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130573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93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[278,907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に比べて低い数値となっているのは、主に物件費を要因としており、保有する施設数が他市町村に比べ少ないため、施設管理にかかる費用負担が少ないことによる。今後は長寿命化を図るため、適切な維持補修に努めるとともに、既存の施設の在り方について検討を進めていく。</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137551</xdr:rowOff>
    </xdr:from>
    <xdr:to>
      <xdr:col>23</xdr:col>
      <xdr:colOff>133350</xdr:colOff>
      <xdr:row>81</xdr:row>
      <xdr:rowOff>149822</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114800" y="14025001"/>
          <a:ext cx="838200" cy="1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84799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43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122889</xdr:rowOff>
    </xdr:from>
    <xdr:to>
      <xdr:col>19</xdr:col>
      <xdr:colOff>133350</xdr:colOff>
      <xdr:row>81</xdr:row>
      <xdr:rowOff>149822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010339"/>
          <a:ext cx="889000" cy="26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156709</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156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104156</xdr:rowOff>
    </xdr:from>
    <xdr:to>
      <xdr:col>15</xdr:col>
      <xdr:colOff>82550</xdr:colOff>
      <xdr:row>81</xdr:row>
      <xdr:rowOff>122889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91606"/>
          <a:ext cx="889000" cy="18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136382</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1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104156</xdr:rowOff>
    </xdr:from>
    <xdr:to>
      <xdr:col>11</xdr:col>
      <xdr:colOff>31750</xdr:colOff>
      <xdr:row>81</xdr:row>
      <xdr:rowOff>161782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447800" y="13991606"/>
          <a:ext cx="889000" cy="5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123186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82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27877</xdr:rowOff>
    </xdr:from>
    <xdr:to>
      <xdr:col>7</xdr:col>
      <xdr:colOff>31750</xdr:colOff>
      <xdr:row>82</xdr:row>
      <xdr:rowOff>129477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86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114254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73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86751</xdr:rowOff>
    </xdr:from>
    <xdr:to>
      <xdr:col>23</xdr:col>
      <xdr:colOff>184150</xdr:colOff>
      <xdr:row>82</xdr:row>
      <xdr:rowOff>16901</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97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8028</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95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99022</xdr:rowOff>
    </xdr:from>
    <xdr:to>
      <xdr:col>19</xdr:col>
      <xdr:colOff>184150</xdr:colOff>
      <xdr:row>82</xdr:row>
      <xdr:rowOff>29172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8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39349</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755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72089</xdr:rowOff>
    </xdr:from>
    <xdr:to>
      <xdr:col>15</xdr:col>
      <xdr:colOff>133350</xdr:colOff>
      <xdr:row>82</xdr:row>
      <xdr:rowOff>2239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5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12416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728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53356</xdr:rowOff>
    </xdr:from>
    <xdr:to>
      <xdr:col>11</xdr:col>
      <xdr:colOff>82550</xdr:colOff>
      <xdr:row>81</xdr:row>
      <xdr:rowOff>154956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4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165133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09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110982</xdr:rowOff>
    </xdr:from>
    <xdr:to>
      <xdr:col>7</xdr:col>
      <xdr:colOff>31750</xdr:colOff>
      <xdr:row>82</xdr:row>
      <xdr:rowOff>41132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98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51309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76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％の増となっているが、本村は他市町村と比べ職員数が少ないため、若干名の給与水準の変動によりラスパイレス指数に影響を及ぼすものと考えられ、他市町村より給与水準が高いとは一概に判断できない。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今後も様々な情勢を踏まえ、給与の適正化を図る。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98778</xdr:rowOff>
    </xdr:from>
    <xdr:to>
      <xdr:col>81</xdr:col>
      <xdr:colOff>44450</xdr:colOff>
      <xdr:row>86</xdr:row>
      <xdr:rowOff>34572</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672028"/>
          <a:ext cx="8382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98778</xdr:rowOff>
    </xdr:from>
    <xdr:to>
      <xdr:col>77</xdr:col>
      <xdr:colOff>44450</xdr:colOff>
      <xdr:row>85</xdr:row>
      <xdr:rowOff>152400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672028"/>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25699</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25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152400</xdr:rowOff>
    </xdr:from>
    <xdr:to>
      <xdr:col>72</xdr:col>
      <xdr:colOff>203200</xdr:colOff>
      <xdr:row>86</xdr:row>
      <xdr:rowOff>88195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725650"/>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130122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165805</xdr:rowOff>
    </xdr:from>
    <xdr:to>
      <xdr:col>68</xdr:col>
      <xdr:colOff>152400</xdr:colOff>
      <xdr:row>86</xdr:row>
      <xdr:rowOff>88195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739055"/>
          <a:ext cx="889000" cy="9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156932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155222</xdr:rowOff>
    </xdr:from>
    <xdr:to>
      <xdr:col>81</xdr:col>
      <xdr:colOff>95250</xdr:colOff>
      <xdr:row>86</xdr:row>
      <xdr:rowOff>85372</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127299</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700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47978</xdr:rowOff>
    </xdr:from>
    <xdr:to>
      <xdr:col>77</xdr:col>
      <xdr:colOff>95250</xdr:colOff>
      <xdr:row>85</xdr:row>
      <xdr:rowOff>149578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6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134355</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707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101600</xdr:rowOff>
    </xdr:from>
    <xdr:to>
      <xdr:col>73</xdr:col>
      <xdr:colOff>44450</xdr:colOff>
      <xdr:row>86</xdr:row>
      <xdr:rowOff>31750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37395</xdr:rowOff>
    </xdr:from>
    <xdr:to>
      <xdr:col>68</xdr:col>
      <xdr:colOff>203200</xdr:colOff>
      <xdr:row>86</xdr:row>
      <xdr:rowOff>138995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123772</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86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115005</xdr:rowOff>
    </xdr:from>
    <xdr:to>
      <xdr:col>64</xdr:col>
      <xdr:colOff>152400</xdr:colOff>
      <xdr:row>86</xdr:row>
      <xdr:rowOff>45155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29932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77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類似団体平均を下回っているが、今後は</a:t>
          </a:r>
          <a:r>
            <a:rPr kumimoji="1" lang="en-US" altLang="ja-JP" sz="1300">
              <a:latin typeface="ＭＳ Ｐゴシック" panose="020B0600070205080204" pitchFamily="50" charset="-128"/>
              <a:ea typeface="ＭＳ Ｐゴシック" panose="020B0600070205080204" pitchFamily="50" charset="-128"/>
            </a:rPr>
            <a:t>ICT</a:t>
          </a:r>
          <a:r>
            <a:rPr kumimoji="1" lang="ja-JP" altLang="en-US" sz="1300">
              <a:latin typeface="ＭＳ Ｐゴシック" panose="020B0600070205080204" pitchFamily="50" charset="-128"/>
              <a:ea typeface="ＭＳ Ｐゴシック" panose="020B0600070205080204" pitchFamily="50" charset="-128"/>
            </a:rPr>
            <a:t>の積極的な活用による業務の効率化を図り、人員配置の見直しを検討していく。</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142759</xdr:rowOff>
    </xdr:from>
    <xdr:to>
      <xdr:col>81</xdr:col>
      <xdr:colOff>44450</xdr:colOff>
      <xdr:row>59</xdr:row>
      <xdr:rowOff>150400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6179800" y="10258309"/>
          <a:ext cx="838200" cy="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60893</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47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131699</xdr:rowOff>
    </xdr:from>
    <xdr:to>
      <xdr:col>77</xdr:col>
      <xdr:colOff>44450</xdr:colOff>
      <xdr:row>59</xdr:row>
      <xdr:rowOff>150400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247249"/>
          <a:ext cx="889000" cy="18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161519</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85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129889</xdr:rowOff>
    </xdr:from>
    <xdr:to>
      <xdr:col>72</xdr:col>
      <xdr:colOff>203200</xdr:colOff>
      <xdr:row>59</xdr:row>
      <xdr:rowOff>131699</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245439"/>
          <a:ext cx="889000" cy="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134373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124862</xdr:rowOff>
    </xdr:from>
    <xdr:to>
      <xdr:col>68</xdr:col>
      <xdr:colOff>152400</xdr:colOff>
      <xdr:row>59</xdr:row>
      <xdr:rowOff>129889</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240412"/>
          <a:ext cx="889000" cy="5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126530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59658</xdr:rowOff>
    </xdr:from>
    <xdr:to>
      <xdr:col>64</xdr:col>
      <xdr:colOff>152400</xdr:colOff>
      <xdr:row>60</xdr:row>
      <xdr:rowOff>161258</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146035</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433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91959</xdr:rowOff>
    </xdr:from>
    <xdr:to>
      <xdr:col>81</xdr:col>
      <xdr:colOff>95250</xdr:colOff>
      <xdr:row>60</xdr:row>
      <xdr:rowOff>22109</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207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13236</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128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99600</xdr:rowOff>
    </xdr:from>
    <xdr:to>
      <xdr:col>77</xdr:col>
      <xdr:colOff>95250</xdr:colOff>
      <xdr:row>60</xdr:row>
      <xdr:rowOff>29750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21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39927</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9984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80899</xdr:rowOff>
    </xdr:from>
    <xdr:to>
      <xdr:col>73</xdr:col>
      <xdr:colOff>44450</xdr:colOff>
      <xdr:row>60</xdr:row>
      <xdr:rowOff>11049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19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21226</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9965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79089</xdr:rowOff>
    </xdr:from>
    <xdr:to>
      <xdr:col>68</xdr:col>
      <xdr:colOff>203200</xdr:colOff>
      <xdr:row>60</xdr:row>
      <xdr:rowOff>9239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19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19416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99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74062</xdr:rowOff>
    </xdr:from>
    <xdr:to>
      <xdr:col>64</xdr:col>
      <xdr:colOff>152400</xdr:colOff>
      <xdr:row>60</xdr:row>
      <xdr:rowOff>4212</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189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14389</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995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類似団体平均を上回っているため、今後は起債上限枠の設定等を検討するなどして借入の抑制を図り、起債依存型の事業実施を見直していく。</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133894</xdr:rowOff>
    </xdr:from>
    <xdr:to>
      <xdr:col>81</xdr:col>
      <xdr:colOff>44450</xdr:colOff>
      <xdr:row>40</xdr:row>
      <xdr:rowOff>161472</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6179800" y="6991894"/>
          <a:ext cx="838200" cy="2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30678</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17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161472</xdr:rowOff>
    </xdr:from>
    <xdr:to>
      <xdr:col>77</xdr:col>
      <xdr:colOff>44450</xdr:colOff>
      <xdr:row>41</xdr:row>
      <xdr:rowOff>38281</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5290800" y="7019472"/>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132823</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647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38281</xdr:rowOff>
    </xdr:from>
    <xdr:to>
      <xdr:col>72</xdr:col>
      <xdr:colOff>203200</xdr:colOff>
      <xdr:row>41</xdr:row>
      <xdr:rowOff>45176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4401800" y="7067731"/>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105246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620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45176</xdr:rowOff>
    </xdr:from>
    <xdr:to>
      <xdr:col>68</xdr:col>
      <xdr:colOff>152400</xdr:colOff>
      <xdr:row>41</xdr:row>
      <xdr:rowOff>72753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512800" y="7074626"/>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130447</xdr:rowOff>
    </xdr:from>
    <xdr:to>
      <xdr:col>64</xdr:col>
      <xdr:colOff>152400</xdr:colOff>
      <xdr:row>40</xdr:row>
      <xdr:rowOff>60597</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81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70774</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58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83094</xdr:rowOff>
    </xdr:from>
    <xdr:to>
      <xdr:col>81</xdr:col>
      <xdr:colOff>95250</xdr:colOff>
      <xdr:row>41</xdr:row>
      <xdr:rowOff>13244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94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55171</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913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110672</xdr:rowOff>
    </xdr:from>
    <xdr:to>
      <xdr:col>77</xdr:col>
      <xdr:colOff>95250</xdr:colOff>
      <xdr:row>41</xdr:row>
      <xdr:rowOff>40822</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25599</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7055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158931</xdr:rowOff>
    </xdr:from>
    <xdr:to>
      <xdr:col>73</xdr:col>
      <xdr:colOff>44450</xdr:colOff>
      <xdr:row>41</xdr:row>
      <xdr:rowOff>89081</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701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73858</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7103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165826</xdr:rowOff>
    </xdr:from>
    <xdr:to>
      <xdr:col>68</xdr:col>
      <xdr:colOff>203200</xdr:colOff>
      <xdr:row>41</xdr:row>
      <xdr:rowOff>95976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702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80753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7110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21953</xdr:rowOff>
    </xdr:from>
    <xdr:to>
      <xdr:col>64</xdr:col>
      <xdr:colOff>152400</xdr:colOff>
      <xdr:row>41</xdr:row>
      <xdr:rowOff>123553</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705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108330</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7137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年度決算においてはじめて将来負担比率が数値となって表れた。これは、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数年</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に渡り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取り組んできた庁舎等公共施設の整備</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に伴い発行した地方債残高の増及び事業費に充てるため取崩した充当可能基金の減によるものである。今後は事業量の適正化を図り、将来負担比率の縮減に努めていく。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58103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307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30180</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97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58103</xdr:rowOff>
    </xdr:from>
    <xdr:to>
      <xdr:col>81</xdr:col>
      <xdr:colOff>133350</xdr:colOff>
      <xdr:row>23</xdr:row>
      <xdr:rowOff>58103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0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147320</xdr:rowOff>
    </xdr:from>
    <xdr:to>
      <xdr:col>81</xdr:col>
      <xdr:colOff>95250</xdr:colOff>
      <xdr:row>14</xdr:row>
      <xdr:rowOff>77470</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6967200" y="237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119397</xdr:rowOff>
    </xdr:from>
    <xdr:ext cx="762000" cy="259045"/>
    <xdr:sp macro="" textlink="">
      <xdr:nvSpPr>
        <xdr:cNvPr id="456" name="将来負担の状況該当値テキスト">
          <a:extLst>
            <a:ext uri="{FF2B5EF4-FFF2-40B4-BE49-F238E27FC236}">
              <a16:creationId xmlns:a16="http://schemas.microsoft.com/office/drawing/2014/main" id="{00000000-0008-0000-0300-0000C8010000}"/>
            </a:ext>
          </a:extLst>
        </xdr:cNvPr>
        <xdr:cNvSpPr txBox="1"/>
      </xdr:nvSpPr>
      <xdr:spPr>
        <a:xfrm>
          <a:off x="17106900" y="2348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福島県中島村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4,732
4,653
18.92
3,944,181
3,642,958
286,787
2,188,903
3,920,316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人件費については、類似団体内平均値より</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％高い数値となっている。今後も計画的な採用に努めるとともに、業務の効率化・適切な人員配置により超過勤務手当の抑制を図る。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85090</xdr:rowOff>
    </xdr:from>
    <xdr:to>
      <xdr:col>24</xdr:col>
      <xdr:colOff>25400</xdr:colOff>
      <xdr:row>37</xdr:row>
      <xdr:rowOff>115570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287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85090</xdr:rowOff>
    </xdr:from>
    <xdr:to>
      <xdr:col>19</xdr:col>
      <xdr:colOff>187325</xdr:colOff>
      <xdr:row>37</xdr:row>
      <xdr:rowOff>100330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287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100330</xdr:rowOff>
    </xdr:from>
    <xdr:to>
      <xdr:col>15</xdr:col>
      <xdr:colOff>98425</xdr:colOff>
      <xdr:row>38</xdr:row>
      <xdr:rowOff>66040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4439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66040</xdr:rowOff>
    </xdr:from>
    <xdr:to>
      <xdr:col>11</xdr:col>
      <xdr:colOff>9525</xdr:colOff>
      <xdr:row>39</xdr:row>
      <xdr:rowOff>54610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8114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100347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36847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34290</xdr:rowOff>
    </xdr:from>
    <xdr:to>
      <xdr:col>20</xdr:col>
      <xdr:colOff>38100</xdr:colOff>
      <xdr:row>37</xdr:row>
      <xdr:rowOff>135890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120667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6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49530</xdr:rowOff>
    </xdr:from>
    <xdr:to>
      <xdr:col>15</xdr:col>
      <xdr:colOff>149225</xdr:colOff>
      <xdr:row>37</xdr:row>
      <xdr:rowOff>151130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135907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15240</xdr:rowOff>
    </xdr:from>
    <xdr:to>
      <xdr:col>11</xdr:col>
      <xdr:colOff>60325</xdr:colOff>
      <xdr:row>38</xdr:row>
      <xdr:rowOff>116840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101617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1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3810</xdr:rowOff>
    </xdr:from>
    <xdr:to>
      <xdr:col>6</xdr:col>
      <xdr:colOff>171450</xdr:colOff>
      <xdr:row>39</xdr:row>
      <xdr:rowOff>105410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69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90187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77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物件費は前年度比</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％増加しており、類似団体内平均値を</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％上回っている。これは、行政システムの改修や整備等にかかった費用により一時的に増加しているものと考えられる。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56134</xdr:rowOff>
    </xdr:from>
    <xdr:to>
      <xdr:col>82</xdr:col>
      <xdr:colOff>107950</xdr:colOff>
      <xdr:row>15</xdr:row>
      <xdr:rowOff>156718</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627884"/>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147591</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376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149860</xdr:rowOff>
    </xdr:from>
    <xdr:to>
      <xdr:col>78</xdr:col>
      <xdr:colOff>69850</xdr:colOff>
      <xdr:row>15</xdr:row>
      <xdr:rowOff>56134</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55016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62247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291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90424</xdr:rowOff>
    </xdr:from>
    <xdr:to>
      <xdr:col>73</xdr:col>
      <xdr:colOff>180975</xdr:colOff>
      <xdr:row>14</xdr:row>
      <xdr:rowOff>149860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9072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16527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62992</xdr:rowOff>
    </xdr:from>
    <xdr:to>
      <xdr:col>69</xdr:col>
      <xdr:colOff>92075</xdr:colOff>
      <xdr:row>14</xdr:row>
      <xdr:rowOff>90424</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4632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119397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44196</xdr:rowOff>
    </xdr:from>
    <xdr:to>
      <xdr:col>65</xdr:col>
      <xdr:colOff>53975</xdr:colOff>
      <xdr:row>14</xdr:row>
      <xdr:rowOff>145796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130573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0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105918</xdr:rowOff>
    </xdr:from>
    <xdr:to>
      <xdr:col>82</xdr:col>
      <xdr:colOff>158750</xdr:colOff>
      <xdr:row>16</xdr:row>
      <xdr:rowOff>36068</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7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77995</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49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5334</xdr:rowOff>
    </xdr:from>
    <xdr:to>
      <xdr:col>78</xdr:col>
      <xdr:colOff>120650</xdr:colOff>
      <xdr:row>15</xdr:row>
      <xdr:rowOff>106934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7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91711</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6634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99060</xdr:rowOff>
    </xdr:from>
    <xdr:to>
      <xdr:col>74</xdr:col>
      <xdr:colOff>31750</xdr:colOff>
      <xdr:row>15</xdr:row>
      <xdr:rowOff>29210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13987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58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39624</xdr:rowOff>
    </xdr:from>
    <xdr:to>
      <xdr:col>69</xdr:col>
      <xdr:colOff>142875</xdr:colOff>
      <xdr:row>14</xdr:row>
      <xdr:rowOff>141224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3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126001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526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12192</xdr:rowOff>
    </xdr:from>
    <xdr:to>
      <xdr:col>65</xdr:col>
      <xdr:colOff>53975</xdr:colOff>
      <xdr:row>14</xdr:row>
      <xdr:rowOff>113792</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1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123969</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81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扶助費は前年度比で</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％増加したが、これは臨時交付金による給付金事業の実施や、身体障害者福祉における給付費やサービス費の増加が主な要因と考えられる。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今後も資格審査等を厳正に行い、適正な運営に努める。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3167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138430</xdr:rowOff>
    </xdr:from>
    <xdr:to>
      <xdr:col>24</xdr:col>
      <xdr:colOff>25400</xdr:colOff>
      <xdr:row>58</xdr:row>
      <xdr:rowOff>58420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987800" y="99110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161307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59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69850</xdr:rowOff>
    </xdr:from>
    <xdr:to>
      <xdr:col>19</xdr:col>
      <xdr:colOff>187325</xdr:colOff>
      <xdr:row>57</xdr:row>
      <xdr:rowOff>138430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098800" y="98425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107967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104140</xdr:rowOff>
    </xdr:from>
    <xdr:to>
      <xdr:col>15</xdr:col>
      <xdr:colOff>98425</xdr:colOff>
      <xdr:row>57</xdr:row>
      <xdr:rowOff>69850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2209800" y="970534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85107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104140</xdr:rowOff>
    </xdr:from>
    <xdr:to>
      <xdr:col>11</xdr:col>
      <xdr:colOff>9525</xdr:colOff>
      <xdr:row>56</xdr:row>
      <xdr:rowOff>127000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1320800" y="97053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36847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59707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7620</xdr:rowOff>
    </xdr:from>
    <xdr:to>
      <xdr:col>24</xdr:col>
      <xdr:colOff>76200</xdr:colOff>
      <xdr:row>58</xdr:row>
      <xdr:rowOff>109220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151147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87630</xdr:rowOff>
    </xdr:from>
    <xdr:to>
      <xdr:col>20</xdr:col>
      <xdr:colOff>38100</xdr:colOff>
      <xdr:row>58</xdr:row>
      <xdr:rowOff>17780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2557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994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19050</xdr:rowOff>
    </xdr:from>
    <xdr:to>
      <xdr:col>15</xdr:col>
      <xdr:colOff>149225</xdr:colOff>
      <xdr:row>57</xdr:row>
      <xdr:rowOff>120650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53340</xdr:rowOff>
    </xdr:from>
    <xdr:to>
      <xdr:col>11</xdr:col>
      <xdr:colOff>60325</xdr:colOff>
      <xdr:row>56</xdr:row>
      <xdr:rowOff>154940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165117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16527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その他については、前年度比</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増加しているが、介護保険特別会計、国民健康保険特別会計及び後期高齢者医療特別会計への操出金が主な要因となっている。今後も料金の適正化や健康事業の推進などにより、普通会計の負担を減らしていくよう努める。</a:t>
          </a: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60</xdr:row>
      <xdr:rowOff>119380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719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91457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91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7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8890</xdr:rowOff>
    </xdr:from>
    <xdr:to>
      <xdr:col>82</xdr:col>
      <xdr:colOff>107950</xdr:colOff>
      <xdr:row>55</xdr:row>
      <xdr:rowOff>39370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5671800" y="94386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10177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8890</xdr:rowOff>
    </xdr:from>
    <xdr:to>
      <xdr:col>78</xdr:col>
      <xdr:colOff>69850</xdr:colOff>
      <xdr:row>58</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9438640"/>
          <a:ext cx="889000" cy="59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26670</xdr:rowOff>
    </xdr:from>
    <xdr:to>
      <xdr:col>78</xdr:col>
      <xdr:colOff>120650</xdr:colOff>
      <xdr:row>57</xdr:row>
      <xdr:rowOff>128270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113047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88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88900</xdr:rowOff>
    </xdr:from>
    <xdr:to>
      <xdr:col>73</xdr:col>
      <xdr:colOff>180975</xdr:colOff>
      <xdr:row>59</xdr:row>
      <xdr:rowOff>54610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3893800" y="100330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54610</xdr:rowOff>
    </xdr:from>
    <xdr:to>
      <xdr:col>69</xdr:col>
      <xdr:colOff>92075</xdr:colOff>
      <xdr:row>59</xdr:row>
      <xdr:rowOff>153670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101701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96537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69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1287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77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160020</xdr:rowOff>
    </xdr:from>
    <xdr:to>
      <xdr:col>82</xdr:col>
      <xdr:colOff>158750</xdr:colOff>
      <xdr:row>55</xdr:row>
      <xdr:rowOff>90170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41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5097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26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129540</xdr:rowOff>
    </xdr:from>
    <xdr:to>
      <xdr:col>78</xdr:col>
      <xdr:colOff>120650</xdr:colOff>
      <xdr:row>55</xdr:row>
      <xdr:rowOff>59690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38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69867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156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38100</xdr:rowOff>
    </xdr:from>
    <xdr:to>
      <xdr:col>74</xdr:col>
      <xdr:colOff>31750</xdr:colOff>
      <xdr:row>58</xdr:row>
      <xdr:rowOff>139700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3810</xdr:rowOff>
    </xdr:from>
    <xdr:to>
      <xdr:col>69</xdr:col>
      <xdr:colOff>142875</xdr:colOff>
      <xdr:row>59</xdr:row>
      <xdr:rowOff>105410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1011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90187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20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102870</xdr:rowOff>
    </xdr:from>
    <xdr:to>
      <xdr:col>65</xdr:col>
      <xdr:colOff>53975</xdr:colOff>
      <xdr:row>60</xdr:row>
      <xdr:rowOff>33020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21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17797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30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補助費等は前年度比</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％減少したが、類似団体内平均値を</a:t>
          </a:r>
          <a:r>
            <a:rPr kumimoji="1" lang="en-US" altLang="ja-JP" sz="1300">
              <a:latin typeface="ＭＳ Ｐゴシック" panose="020B0600070205080204" pitchFamily="50" charset="-128"/>
              <a:ea typeface="ＭＳ Ｐゴシック" panose="020B0600070205080204" pitchFamily="50" charset="-128"/>
            </a:rPr>
            <a:t>5.9</a:t>
          </a:r>
          <a:r>
            <a:rPr kumimoji="1" lang="ja-JP" altLang="en-US" sz="1300">
              <a:latin typeface="ＭＳ Ｐゴシック" panose="020B0600070205080204" pitchFamily="50" charset="-128"/>
              <a:ea typeface="ＭＳ Ｐゴシック" panose="020B0600070205080204" pitchFamily="50" charset="-128"/>
            </a:rPr>
            <a:t>％上回っている。これは、一部事務組合への負担金が物価高騰の影響を受けて多額となっていることが主な要因となっている。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今後も補助金の交付等においては内容を精査し、適正な支出に努める。</a:t>
          </a: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42418</xdr:rowOff>
    </xdr:from>
    <xdr:to>
      <xdr:col>82</xdr:col>
      <xdr:colOff>107950</xdr:colOff>
      <xdr:row>39</xdr:row>
      <xdr:rowOff>78994</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flipV="1">
          <a:off x="15671800" y="672896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81297</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253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78994</xdr:rowOff>
    </xdr:from>
    <xdr:to>
      <xdr:col>78</xdr:col>
      <xdr:colOff>69850</xdr:colOff>
      <xdr:row>39</xdr:row>
      <xdr:rowOff>78994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782800" y="6422644"/>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10414</xdr:rowOff>
    </xdr:from>
    <xdr:to>
      <xdr:col>73</xdr:col>
      <xdr:colOff>180975</xdr:colOff>
      <xdr:row>37</xdr:row>
      <xdr:rowOff>78994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3893800" y="635406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11955</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10414</xdr:rowOff>
    </xdr:from>
    <xdr:to>
      <xdr:col>69</xdr:col>
      <xdr:colOff>92075</xdr:colOff>
      <xdr:row>37</xdr:row>
      <xdr:rowOff>46990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004800" y="635406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160545</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11955</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163068</xdr:rowOff>
    </xdr:from>
    <xdr:to>
      <xdr:col>82</xdr:col>
      <xdr:colOff>158750</xdr:colOff>
      <xdr:row>39</xdr:row>
      <xdr:rowOff>93218</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667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135145</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28194</xdr:rowOff>
    </xdr:from>
    <xdr:to>
      <xdr:col>78</xdr:col>
      <xdr:colOff>120650</xdr:colOff>
      <xdr:row>39</xdr:row>
      <xdr:rowOff>129794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671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114571</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801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28194</xdr:rowOff>
    </xdr:from>
    <xdr:to>
      <xdr:col>74</xdr:col>
      <xdr:colOff>31750</xdr:colOff>
      <xdr:row>37</xdr:row>
      <xdr:rowOff>129794</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114571</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131064</xdr:rowOff>
    </xdr:from>
    <xdr:to>
      <xdr:col>69</xdr:col>
      <xdr:colOff>142875</xdr:colOff>
      <xdr:row>37</xdr:row>
      <xdr:rowOff>61214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167640</xdr:rowOff>
    </xdr:from>
    <xdr:to>
      <xdr:col>65</xdr:col>
      <xdr:colOff>53975</xdr:colOff>
      <xdr:row>37</xdr:row>
      <xdr:rowOff>97790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82567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公債費は前年度から変化なく横ばいとなっている。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今後公共施設等整備事業により発行した地方債の償還が始まることから、新規の発行についてはその必要性を慎重に検討し、抑制に努めていく。</a:t>
          </a: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88900</xdr:rowOff>
    </xdr:from>
    <xdr:to>
      <xdr:col>24</xdr:col>
      <xdr:colOff>25400</xdr:colOff>
      <xdr:row>75</xdr:row>
      <xdr:rowOff>88900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3987800" y="129476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29227</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305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88900</xdr:rowOff>
    </xdr:from>
    <xdr:to>
      <xdr:col>19</xdr:col>
      <xdr:colOff>187325</xdr:colOff>
      <xdr:row>75</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098800" y="129476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2557</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3204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96520</xdr:rowOff>
    </xdr:from>
    <xdr:to>
      <xdr:col>15</xdr:col>
      <xdr:colOff>98425</xdr:colOff>
      <xdr:row>75</xdr:row>
      <xdr:rowOff>115570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2209800" y="129552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132097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92710</xdr:rowOff>
    </xdr:from>
    <xdr:to>
      <xdr:col>11</xdr:col>
      <xdr:colOff>9525</xdr:colOff>
      <xdr:row>75</xdr:row>
      <xdr:rowOff>96520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1320800" y="129514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101616</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139716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38100</xdr:rowOff>
    </xdr:from>
    <xdr:to>
      <xdr:col>24</xdr:col>
      <xdr:colOff>76200</xdr:colOff>
      <xdr:row>75</xdr:row>
      <xdr:rowOff>139700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28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54627</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274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38100</xdr:rowOff>
    </xdr:from>
    <xdr:to>
      <xdr:col>20</xdr:col>
      <xdr:colOff>38100</xdr:colOff>
      <xdr:row>75</xdr:row>
      <xdr:rowOff>139700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28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149877</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266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64770</xdr:rowOff>
    </xdr:from>
    <xdr:to>
      <xdr:col>15</xdr:col>
      <xdr:colOff>149225</xdr:colOff>
      <xdr:row>75</xdr:row>
      <xdr:rowOff>166370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5097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45720</xdr:rowOff>
    </xdr:from>
    <xdr:to>
      <xdr:col>11</xdr:col>
      <xdr:colOff>60325</xdr:colOff>
      <xdr:row>75</xdr:row>
      <xdr:rowOff>147320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290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157497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267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41910</xdr:rowOff>
    </xdr:from>
    <xdr:to>
      <xdr:col>6</xdr:col>
      <xdr:colOff>171450</xdr:colOff>
      <xdr:row>75</xdr:row>
      <xdr:rowOff>143510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153687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公債費以外の経常収支比率は前年度比</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％増加しており、類似団体内平均値を</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％上回っている。なかでも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en-US" sz="1300">
              <a:latin typeface="ＭＳ Ｐゴシック" panose="020B0600070205080204" pitchFamily="50" charset="-128"/>
              <a:ea typeface="ＭＳ Ｐゴシック" panose="020B0600070205080204" pitchFamily="50" charset="-128"/>
            </a:rPr>
            <a:t>補助費等及び物件費が比率の大半を占めている。補助費等</a:t>
          </a:r>
          <a:r>
            <a:rPr kumimoji="1" lang="en-US" altLang="ja-JP" sz="1300">
              <a:latin typeface="ＭＳ Ｐゴシック" panose="020B0600070205080204" pitchFamily="50" charset="-128"/>
              <a:ea typeface="ＭＳ Ｐゴシック" panose="020B0600070205080204" pitchFamily="50" charset="-128"/>
            </a:rPr>
            <a:t>21.9</a:t>
          </a:r>
          <a:r>
            <a:rPr kumimoji="1" lang="ja-JP" altLang="en-US" sz="1300">
              <a:latin typeface="ＭＳ Ｐゴシック" panose="020B0600070205080204" pitchFamily="50" charset="-128"/>
              <a:ea typeface="ＭＳ Ｐゴシック" panose="020B0600070205080204" pitchFamily="50" charset="-128"/>
            </a:rPr>
            <a:t>％のうち</a:t>
          </a:r>
          <a:r>
            <a:rPr kumimoji="1" lang="en-US" altLang="ja-JP" sz="1300">
              <a:latin typeface="ＭＳ Ｐゴシック" panose="020B0600070205080204" pitchFamily="50" charset="-128"/>
              <a:ea typeface="ＭＳ Ｐゴシック" panose="020B0600070205080204" pitchFamily="50" charset="-128"/>
            </a:rPr>
            <a:t>11.3</a:t>
          </a:r>
          <a:r>
            <a:rPr kumimoji="1" lang="ja-JP" altLang="en-US" sz="1300">
              <a:latin typeface="ＭＳ Ｐゴシック" panose="020B0600070205080204" pitchFamily="50" charset="-128"/>
              <a:ea typeface="ＭＳ Ｐゴシック" panose="020B0600070205080204" pitchFamily="50" charset="-128"/>
            </a:rPr>
            <a:t>％が一部事務組合負担金となっており、物価高騰の影響もあり多額となっている。</a:t>
          </a: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37846</xdr:rowOff>
    </xdr:from>
    <xdr:to>
      <xdr:col>82</xdr:col>
      <xdr:colOff>107950</xdr:colOff>
      <xdr:row>81</xdr:row>
      <xdr:rowOff>51563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553696"/>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23640</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91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51563</xdr:rowOff>
    </xdr:from>
    <xdr:to>
      <xdr:col>82</xdr:col>
      <xdr:colOff>196850</xdr:colOff>
      <xdr:row>81</xdr:row>
      <xdr:rowOff>51563</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93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124223</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9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37846</xdr:rowOff>
    </xdr:from>
    <xdr:to>
      <xdr:col>82</xdr:col>
      <xdr:colOff>196850</xdr:colOff>
      <xdr:row>73</xdr:row>
      <xdr:rowOff>37846</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553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97282</xdr:rowOff>
    </xdr:from>
    <xdr:to>
      <xdr:col>82</xdr:col>
      <xdr:colOff>107950</xdr:colOff>
      <xdr:row>80</xdr:row>
      <xdr:rowOff>44704</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5671800" y="13641832"/>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159021</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3189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28702</xdr:rowOff>
    </xdr:from>
    <xdr:to>
      <xdr:col>78</xdr:col>
      <xdr:colOff>69850</xdr:colOff>
      <xdr:row>79</xdr:row>
      <xdr:rowOff>97282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4782800" y="1357325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9669</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3039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28702</xdr:rowOff>
    </xdr:from>
    <xdr:to>
      <xdr:col>73</xdr:col>
      <xdr:colOff>180975</xdr:colOff>
      <xdr:row>79</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3893800" y="135732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149114</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37846</xdr:rowOff>
    </xdr:from>
    <xdr:to>
      <xdr:col>69</xdr:col>
      <xdr:colOff>92075</xdr:colOff>
      <xdr:row>80</xdr:row>
      <xdr:rowOff>35561</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004800" y="13582396"/>
          <a:ext cx="889000" cy="169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94487</xdr:rowOff>
    </xdr:from>
    <xdr:to>
      <xdr:col>69</xdr:col>
      <xdr:colOff>142875</xdr:colOff>
      <xdr:row>77</xdr:row>
      <xdr:rowOff>24637</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34815</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105918</xdr:rowOff>
    </xdr:from>
    <xdr:to>
      <xdr:col>65</xdr:col>
      <xdr:colOff>53975</xdr:colOff>
      <xdr:row>78</xdr:row>
      <xdr:rowOff>36068</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46245</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3076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165354</xdr:rowOff>
    </xdr:from>
    <xdr:to>
      <xdr:col>82</xdr:col>
      <xdr:colOff>158750</xdr:colOff>
      <xdr:row>80</xdr:row>
      <xdr:rowOff>95504</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709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137431</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3681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46482</xdr:rowOff>
    </xdr:from>
    <xdr:to>
      <xdr:col>78</xdr:col>
      <xdr:colOff>120650</xdr:colOff>
      <xdr:row>79</xdr:row>
      <xdr:rowOff>148082</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3591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132859</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677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149352</xdr:rowOff>
    </xdr:from>
    <xdr:to>
      <xdr:col>74</xdr:col>
      <xdr:colOff>31750</xdr:colOff>
      <xdr:row>79</xdr:row>
      <xdr:rowOff>79502</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352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64279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3608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158496</xdr:rowOff>
    </xdr:from>
    <xdr:to>
      <xdr:col>69</xdr:col>
      <xdr:colOff>142875</xdr:colOff>
      <xdr:row>79</xdr:row>
      <xdr:rowOff>88646</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353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73423</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617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156211</xdr:rowOff>
    </xdr:from>
    <xdr:to>
      <xdr:col>65</xdr:col>
      <xdr:colOff>53975</xdr:colOff>
      <xdr:row>80</xdr:row>
      <xdr:rowOff>86361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70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71138</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787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福島県中島村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109672</xdr:rowOff>
    </xdr:from>
    <xdr:to>
      <xdr:col>29</xdr:col>
      <xdr:colOff>127000</xdr:colOff>
      <xdr:row>18</xdr:row>
      <xdr:rowOff>138327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243397"/>
          <a:ext cx="647700" cy="286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38667</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82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138327</xdr:rowOff>
    </xdr:from>
    <xdr:to>
      <xdr:col>26</xdr:col>
      <xdr:colOff>50800</xdr:colOff>
      <xdr:row>18</xdr:row>
      <xdr:rowOff>141638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272052"/>
          <a:ext cx="698500" cy="33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8839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799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141638</xdr:rowOff>
    </xdr:from>
    <xdr:to>
      <xdr:col>22</xdr:col>
      <xdr:colOff>114300</xdr:colOff>
      <xdr:row>18</xdr:row>
      <xdr:rowOff>142518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275363"/>
          <a:ext cx="698500" cy="8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49478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40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142518</xdr:rowOff>
    </xdr:from>
    <xdr:to>
      <xdr:col>18</xdr:col>
      <xdr:colOff>177800</xdr:colOff>
      <xdr:row>18</xdr:row>
      <xdr:rowOff>160602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276243"/>
          <a:ext cx="698500" cy="180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69425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60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115279</xdr:rowOff>
    </xdr:from>
    <xdr:to>
      <xdr:col>15</xdr:col>
      <xdr:colOff>101600</xdr:colOff>
      <xdr:row>18</xdr:row>
      <xdr:rowOff>45429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77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55606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46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58872</xdr:rowOff>
    </xdr:from>
    <xdr:to>
      <xdr:col>29</xdr:col>
      <xdr:colOff>177800</xdr:colOff>
      <xdr:row>18</xdr:row>
      <xdr:rowOff>160472</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1925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138899</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101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87527</xdr:rowOff>
    </xdr:from>
    <xdr:to>
      <xdr:col>26</xdr:col>
      <xdr:colOff>101600</xdr:colOff>
      <xdr:row>19</xdr:row>
      <xdr:rowOff>17677</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221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2454</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307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90838</xdr:rowOff>
    </xdr:from>
    <xdr:to>
      <xdr:col>22</xdr:col>
      <xdr:colOff>165100</xdr:colOff>
      <xdr:row>19</xdr:row>
      <xdr:rowOff>20988</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2245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5765</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310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91718</xdr:rowOff>
    </xdr:from>
    <xdr:to>
      <xdr:col>19</xdr:col>
      <xdr:colOff>38100</xdr:colOff>
      <xdr:row>19</xdr:row>
      <xdr:rowOff>21868</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2254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6645</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31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109802</xdr:rowOff>
    </xdr:from>
    <xdr:to>
      <xdr:col>15</xdr:col>
      <xdr:colOff>101600</xdr:colOff>
      <xdr:row>19</xdr:row>
      <xdr:rowOff>39952</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2435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24729</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329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74359</xdr:rowOff>
    </xdr:from>
    <xdr:to>
      <xdr:col>29</xdr:col>
      <xdr:colOff>127000</xdr:colOff>
      <xdr:row>37</xdr:row>
      <xdr:rowOff>91247</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003800" y="7199059"/>
          <a:ext cx="647700" cy="168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293918</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6904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43698</xdr:rowOff>
    </xdr:from>
    <xdr:to>
      <xdr:col>26</xdr:col>
      <xdr:colOff>50800</xdr:colOff>
      <xdr:row>37</xdr:row>
      <xdr:rowOff>91247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4305300" y="7168398"/>
          <a:ext cx="698500" cy="475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200116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68104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43698</xdr:rowOff>
    </xdr:from>
    <xdr:to>
      <xdr:col>22</xdr:col>
      <xdr:colOff>114300</xdr:colOff>
      <xdr:row>37</xdr:row>
      <xdr:rowOff>58163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7168398"/>
          <a:ext cx="698500" cy="144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247025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6857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58163</xdr:rowOff>
    </xdr:from>
    <xdr:to>
      <xdr:col>18</xdr:col>
      <xdr:colOff>177800</xdr:colOff>
      <xdr:row>37</xdr:row>
      <xdr:rowOff>68552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2908300" y="7182863"/>
          <a:ext cx="698500" cy="103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264913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6875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161754</xdr:rowOff>
    </xdr:from>
    <xdr:to>
      <xdr:col>15</xdr:col>
      <xdr:colOff>101600</xdr:colOff>
      <xdr:row>37</xdr:row>
      <xdr:rowOff>91904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115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273531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688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23559</xdr:rowOff>
    </xdr:from>
    <xdr:to>
      <xdr:col>29</xdr:col>
      <xdr:colOff>177800</xdr:colOff>
      <xdr:row>37</xdr:row>
      <xdr:rowOff>125159</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71482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167086</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7120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40447</xdr:rowOff>
    </xdr:from>
    <xdr:to>
      <xdr:col>26</xdr:col>
      <xdr:colOff>101600</xdr:colOff>
      <xdr:row>37</xdr:row>
      <xdr:rowOff>142047</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71651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126824</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72515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164348</xdr:rowOff>
    </xdr:from>
    <xdr:to>
      <xdr:col>22</xdr:col>
      <xdr:colOff>165100</xdr:colOff>
      <xdr:row>37</xdr:row>
      <xdr:rowOff>94498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71175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79275</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7203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7363</xdr:rowOff>
    </xdr:from>
    <xdr:to>
      <xdr:col>19</xdr:col>
      <xdr:colOff>38100</xdr:colOff>
      <xdr:row>37</xdr:row>
      <xdr:rowOff>108963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71320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93740</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7218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17752</xdr:rowOff>
    </xdr:from>
    <xdr:to>
      <xdr:col>15</xdr:col>
      <xdr:colOff>101600</xdr:colOff>
      <xdr:row>37</xdr:row>
      <xdr:rowOff>119352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71424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104129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7228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福島県中島村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4,732
4,653
18.92
3,944,181
3,642,958
286,787
2,188,903
3,920,316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102646</xdr:rowOff>
    </xdr:from>
    <xdr:to>
      <xdr:col>24</xdr:col>
      <xdr:colOff>63500</xdr:colOff>
      <xdr:row>37</xdr:row>
      <xdr:rowOff>129211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446296"/>
          <a:ext cx="838200" cy="26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73801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074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129001</xdr:rowOff>
    </xdr:from>
    <xdr:to>
      <xdr:col>19</xdr:col>
      <xdr:colOff>177800</xdr:colOff>
      <xdr:row>37</xdr:row>
      <xdr:rowOff>129211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2908300" y="6472651"/>
          <a:ext cx="889000" cy="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40629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041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129001</xdr:rowOff>
    </xdr:from>
    <xdr:to>
      <xdr:col>15</xdr:col>
      <xdr:colOff>50800</xdr:colOff>
      <xdr:row>37</xdr:row>
      <xdr:rowOff>130204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72651"/>
          <a:ext cx="889000" cy="1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69570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070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130204</xdr:rowOff>
    </xdr:from>
    <xdr:to>
      <xdr:col>10</xdr:col>
      <xdr:colOff>114300</xdr:colOff>
      <xdr:row>37</xdr:row>
      <xdr:rowOff>146573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73854"/>
          <a:ext cx="889000" cy="16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83625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084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127528</xdr:rowOff>
    </xdr:from>
    <xdr:to>
      <xdr:col>6</xdr:col>
      <xdr:colOff>38100</xdr:colOff>
      <xdr:row>37</xdr:row>
      <xdr:rowOff>57678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74205</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074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51846</xdr:rowOff>
    </xdr:from>
    <xdr:to>
      <xdr:col>24</xdr:col>
      <xdr:colOff>114300</xdr:colOff>
      <xdr:row>37</xdr:row>
      <xdr:rowOff>153446</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95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138223</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10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78411</xdr:rowOff>
    </xdr:from>
    <xdr:to>
      <xdr:col>20</xdr:col>
      <xdr:colOff>38100</xdr:colOff>
      <xdr:row>38</xdr:row>
      <xdr:rowOff>8561</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422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171138</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514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78201</xdr:rowOff>
    </xdr:from>
    <xdr:to>
      <xdr:col>15</xdr:col>
      <xdr:colOff>101600</xdr:colOff>
      <xdr:row>38</xdr:row>
      <xdr:rowOff>8351</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42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170928</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514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79404</xdr:rowOff>
    </xdr:from>
    <xdr:to>
      <xdr:col>10</xdr:col>
      <xdr:colOff>165100</xdr:colOff>
      <xdr:row>38</xdr:row>
      <xdr:rowOff>9554</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423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681</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51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95773</xdr:rowOff>
    </xdr:from>
    <xdr:to>
      <xdr:col>6</xdr:col>
      <xdr:colOff>38100</xdr:colOff>
      <xdr:row>38</xdr:row>
      <xdr:rowOff>25923</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439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17050</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532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29004</xdr:rowOff>
    </xdr:from>
    <xdr:to>
      <xdr:col>24</xdr:col>
      <xdr:colOff>63500</xdr:colOff>
      <xdr:row>58</xdr:row>
      <xdr:rowOff>51068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973104"/>
          <a:ext cx="838200" cy="2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164659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94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29004</xdr:rowOff>
    </xdr:from>
    <xdr:to>
      <xdr:col>19</xdr:col>
      <xdr:colOff>177800</xdr:colOff>
      <xdr:row>58</xdr:row>
      <xdr:rowOff>94403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973104"/>
          <a:ext cx="889000" cy="65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122587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52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94403</xdr:rowOff>
    </xdr:from>
    <xdr:to>
      <xdr:col>15</xdr:col>
      <xdr:colOff>50800</xdr:colOff>
      <xdr:row>58</xdr:row>
      <xdr:rowOff>98837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038503"/>
          <a:ext cx="889000" cy="4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134618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64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32855</xdr:rowOff>
    </xdr:from>
    <xdr:to>
      <xdr:col>10</xdr:col>
      <xdr:colOff>114300</xdr:colOff>
      <xdr:row>58</xdr:row>
      <xdr:rowOff>98837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976955"/>
          <a:ext cx="889000" cy="65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148913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7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60041</xdr:rowOff>
    </xdr:from>
    <xdr:to>
      <xdr:col>6</xdr:col>
      <xdr:colOff>38100</xdr:colOff>
      <xdr:row>57</xdr:row>
      <xdr:rowOff>161641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6718</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7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268</xdr:rowOff>
    </xdr:from>
    <xdr:to>
      <xdr:col>24</xdr:col>
      <xdr:colOff>114300</xdr:colOff>
      <xdr:row>58</xdr:row>
      <xdr:rowOff>101868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44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86645</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59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149654</xdr:rowOff>
    </xdr:from>
    <xdr:to>
      <xdr:col>20</xdr:col>
      <xdr:colOff>38100</xdr:colOff>
      <xdr:row>58</xdr:row>
      <xdr:rowOff>79804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2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70931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10015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43603</xdr:rowOff>
    </xdr:from>
    <xdr:to>
      <xdr:col>15</xdr:col>
      <xdr:colOff>101600</xdr:colOff>
      <xdr:row>58</xdr:row>
      <xdr:rowOff>145203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87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136330</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10080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48037</xdr:rowOff>
    </xdr:from>
    <xdr:to>
      <xdr:col>10</xdr:col>
      <xdr:colOff>165100</xdr:colOff>
      <xdr:row>58</xdr:row>
      <xdr:rowOff>149637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92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140764</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10084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153505</xdr:rowOff>
    </xdr:from>
    <xdr:to>
      <xdr:col>6</xdr:col>
      <xdr:colOff>38100</xdr:colOff>
      <xdr:row>58</xdr:row>
      <xdr:rowOff>83655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2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74782</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10018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130803</xdr:rowOff>
    </xdr:from>
    <xdr:to>
      <xdr:col>24</xdr:col>
      <xdr:colOff>63500</xdr:colOff>
      <xdr:row>78</xdr:row>
      <xdr:rowOff>95864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332453"/>
          <a:ext cx="838200" cy="13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124423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2983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73104</xdr:rowOff>
    </xdr:from>
    <xdr:to>
      <xdr:col>19</xdr:col>
      <xdr:colOff>177800</xdr:colOff>
      <xdr:row>77</xdr:row>
      <xdr:rowOff>130803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274754"/>
          <a:ext cx="889000" cy="57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135238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299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73104</xdr:rowOff>
    </xdr:from>
    <xdr:to>
      <xdr:col>15</xdr:col>
      <xdr:colOff>50800</xdr:colOff>
      <xdr:row>78</xdr:row>
      <xdr:rowOff>63768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274754"/>
          <a:ext cx="889000" cy="162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115268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1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47236</xdr:rowOff>
    </xdr:from>
    <xdr:to>
      <xdr:col>10</xdr:col>
      <xdr:colOff>114300</xdr:colOff>
      <xdr:row>78</xdr:row>
      <xdr:rowOff>63768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077436"/>
          <a:ext cx="889000" cy="35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143851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0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11066</xdr:rowOff>
    </xdr:from>
    <xdr:to>
      <xdr:col>6</xdr:col>
      <xdr:colOff>38100</xdr:colOff>
      <xdr:row>77</xdr:row>
      <xdr:rowOff>112666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1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103793</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30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45064</xdr:rowOff>
    </xdr:from>
    <xdr:to>
      <xdr:col>24</xdr:col>
      <xdr:colOff>114300</xdr:colOff>
      <xdr:row>78</xdr:row>
      <xdr:rowOff>146664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41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131441</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3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80003</xdr:rowOff>
    </xdr:from>
    <xdr:to>
      <xdr:col>20</xdr:col>
      <xdr:colOff>38100</xdr:colOff>
      <xdr:row>78</xdr:row>
      <xdr:rowOff>10153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281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1280</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374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22304</xdr:rowOff>
    </xdr:from>
    <xdr:to>
      <xdr:col>15</xdr:col>
      <xdr:colOff>101600</xdr:colOff>
      <xdr:row>77</xdr:row>
      <xdr:rowOff>123904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2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140431</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99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12968</xdr:rowOff>
    </xdr:from>
    <xdr:to>
      <xdr:col>10</xdr:col>
      <xdr:colOff>165100</xdr:colOff>
      <xdr:row>78</xdr:row>
      <xdr:rowOff>114568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8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105695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7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167886</xdr:rowOff>
    </xdr:from>
    <xdr:to>
      <xdr:col>6</xdr:col>
      <xdr:colOff>38100</xdr:colOff>
      <xdr:row>76</xdr:row>
      <xdr:rowOff>98036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02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114563</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280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159272</xdr:rowOff>
    </xdr:from>
    <xdr:to>
      <xdr:col>24</xdr:col>
      <xdr:colOff>63500</xdr:colOff>
      <xdr:row>97</xdr:row>
      <xdr:rowOff>161058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6789922"/>
          <a:ext cx="838200" cy="1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94077</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10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159272</xdr:rowOff>
    </xdr:from>
    <xdr:to>
      <xdr:col>19</xdr:col>
      <xdr:colOff>177800</xdr:colOff>
      <xdr:row>98</xdr:row>
      <xdr:rowOff>4020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789922"/>
          <a:ext cx="889000" cy="16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36676</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15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21372</xdr:rowOff>
    </xdr:from>
    <xdr:to>
      <xdr:col>15</xdr:col>
      <xdr:colOff>50800</xdr:colOff>
      <xdr:row>98</xdr:row>
      <xdr:rowOff>4020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652022"/>
          <a:ext cx="889000" cy="15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145208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26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21372</xdr:rowOff>
    </xdr:from>
    <xdr:to>
      <xdr:col>10</xdr:col>
      <xdr:colOff>114300</xdr:colOff>
      <xdr:row>98</xdr:row>
      <xdr:rowOff>84902</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652022"/>
          <a:ext cx="889000" cy="234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53342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16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152963</xdr:rowOff>
    </xdr:from>
    <xdr:to>
      <xdr:col>6</xdr:col>
      <xdr:colOff>38100</xdr:colOff>
      <xdr:row>97</xdr:row>
      <xdr:rowOff>83113</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99640</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38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110258</xdr:rowOff>
    </xdr:from>
    <xdr:to>
      <xdr:col>24</xdr:col>
      <xdr:colOff>114300</xdr:colOff>
      <xdr:row>98</xdr:row>
      <xdr:rowOff>40408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74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88685</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719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108472</xdr:rowOff>
    </xdr:from>
    <xdr:to>
      <xdr:col>20</xdr:col>
      <xdr:colOff>38100</xdr:colOff>
      <xdr:row>98</xdr:row>
      <xdr:rowOff>38622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73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29749</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831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124670</xdr:rowOff>
    </xdr:from>
    <xdr:to>
      <xdr:col>15</xdr:col>
      <xdr:colOff>101600</xdr:colOff>
      <xdr:row>98</xdr:row>
      <xdr:rowOff>54820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5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45947</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848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142022</xdr:rowOff>
    </xdr:from>
    <xdr:to>
      <xdr:col>10</xdr:col>
      <xdr:colOff>165100</xdr:colOff>
      <xdr:row>97</xdr:row>
      <xdr:rowOff>72172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60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63299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693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34102</xdr:rowOff>
    </xdr:from>
    <xdr:to>
      <xdr:col>6</xdr:col>
      <xdr:colOff>38100</xdr:colOff>
      <xdr:row>98</xdr:row>
      <xdr:rowOff>135702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836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126829</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92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108124</xdr:rowOff>
    </xdr:from>
    <xdr:to>
      <xdr:col>55</xdr:col>
      <xdr:colOff>0</xdr:colOff>
      <xdr:row>36</xdr:row>
      <xdr:rowOff>143774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280324"/>
          <a:ext cx="838200" cy="35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81700</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5911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143774</xdr:rowOff>
    </xdr:from>
    <xdr:to>
      <xdr:col>50</xdr:col>
      <xdr:colOff>114300</xdr:colOff>
      <xdr:row>37</xdr:row>
      <xdr:rowOff>63503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315974"/>
          <a:ext cx="889000" cy="91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105595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5934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63503</xdr:rowOff>
    </xdr:from>
    <xdr:to>
      <xdr:col>45</xdr:col>
      <xdr:colOff>177800</xdr:colOff>
      <xdr:row>37</xdr:row>
      <xdr:rowOff>85915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07153"/>
          <a:ext cx="889000" cy="2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113006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5942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46763</xdr:rowOff>
    </xdr:from>
    <xdr:to>
      <xdr:col>41</xdr:col>
      <xdr:colOff>50800</xdr:colOff>
      <xdr:row>37</xdr:row>
      <xdr:rowOff>85915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218963"/>
          <a:ext cx="889000" cy="210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154950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5984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119542</xdr:rowOff>
    </xdr:from>
    <xdr:to>
      <xdr:col>36</xdr:col>
      <xdr:colOff>165100</xdr:colOff>
      <xdr:row>35</xdr:row>
      <xdr:rowOff>49692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66219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24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57324</xdr:rowOff>
    </xdr:from>
    <xdr:to>
      <xdr:col>55</xdr:col>
      <xdr:colOff>50800</xdr:colOff>
      <xdr:row>36</xdr:row>
      <xdr:rowOff>158924</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29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35751</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207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92974</xdr:rowOff>
    </xdr:from>
    <xdr:to>
      <xdr:col>50</xdr:col>
      <xdr:colOff>165100</xdr:colOff>
      <xdr:row>37</xdr:row>
      <xdr:rowOff>23124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65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14251</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357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12703</xdr:rowOff>
    </xdr:from>
    <xdr:to>
      <xdr:col>46</xdr:col>
      <xdr:colOff>38100</xdr:colOff>
      <xdr:row>37</xdr:row>
      <xdr:rowOff>114303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56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105430</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44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35115</xdr:rowOff>
    </xdr:from>
    <xdr:to>
      <xdr:col>41</xdr:col>
      <xdr:colOff>101600</xdr:colOff>
      <xdr:row>37</xdr:row>
      <xdr:rowOff>136715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7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127842</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471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167413</xdr:rowOff>
    </xdr:from>
    <xdr:to>
      <xdr:col>36</xdr:col>
      <xdr:colOff>165100</xdr:colOff>
      <xdr:row>36</xdr:row>
      <xdr:rowOff>97563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16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88690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260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150061</xdr:rowOff>
    </xdr:from>
    <xdr:to>
      <xdr:col>55</xdr:col>
      <xdr:colOff>0</xdr:colOff>
      <xdr:row>58</xdr:row>
      <xdr:rowOff>152836</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10094161"/>
          <a:ext cx="838200" cy="2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88091</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860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152836</xdr:rowOff>
    </xdr:from>
    <xdr:to>
      <xdr:col>50</xdr:col>
      <xdr:colOff>114300</xdr:colOff>
      <xdr:row>59</xdr:row>
      <xdr:rowOff>4745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10096936"/>
          <a:ext cx="889000" cy="2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3896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776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150122</xdr:rowOff>
    </xdr:from>
    <xdr:to>
      <xdr:col>45</xdr:col>
      <xdr:colOff>177800</xdr:colOff>
      <xdr:row>59</xdr:row>
      <xdr:rowOff>4745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10094222"/>
          <a:ext cx="889000" cy="26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5790</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795" y="977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146041</xdr:rowOff>
    </xdr:from>
    <xdr:to>
      <xdr:col>41</xdr:col>
      <xdr:colOff>50800</xdr:colOff>
      <xdr:row>58</xdr:row>
      <xdr:rowOff>150122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10090141"/>
          <a:ext cx="889000" cy="4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157487</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9758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64663</xdr:rowOff>
    </xdr:from>
    <xdr:to>
      <xdr:col>36</xdr:col>
      <xdr:colOff>165100</xdr:colOff>
      <xdr:row>58</xdr:row>
      <xdr:rowOff>166263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1000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11340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78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99261</xdr:rowOff>
    </xdr:from>
    <xdr:to>
      <xdr:col>55</xdr:col>
      <xdr:colOff>50800</xdr:colOff>
      <xdr:row>59</xdr:row>
      <xdr:rowOff>29411</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1004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43641</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987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102036</xdr:rowOff>
    </xdr:from>
    <xdr:to>
      <xdr:col>50</xdr:col>
      <xdr:colOff>165100</xdr:colOff>
      <xdr:row>59</xdr:row>
      <xdr:rowOff>32186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1004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23313</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10138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125395</xdr:rowOff>
    </xdr:from>
    <xdr:to>
      <xdr:col>46</xdr:col>
      <xdr:colOff>38100</xdr:colOff>
      <xdr:row>59</xdr:row>
      <xdr:rowOff>55545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1006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46672</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10162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99322</xdr:rowOff>
    </xdr:from>
    <xdr:to>
      <xdr:col>41</xdr:col>
      <xdr:colOff>101600</xdr:colOff>
      <xdr:row>59</xdr:row>
      <xdr:rowOff>29472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1004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20599</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10136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95241</xdr:rowOff>
    </xdr:from>
    <xdr:to>
      <xdr:col>36</xdr:col>
      <xdr:colOff>165100</xdr:colOff>
      <xdr:row>59</xdr:row>
      <xdr:rowOff>25391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10039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16518</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10132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101378</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2878"/>
          <a:ext cx="1270" cy="140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48055</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101378</xdr:rowOff>
    </xdr:from>
    <xdr:to>
      <xdr:col>55</xdr:col>
      <xdr:colOff>88900</xdr:colOff>
      <xdr:row>70</xdr:row>
      <xdr:rowOff>101378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118504</xdr:rowOff>
    </xdr:from>
    <xdr:to>
      <xdr:col>55</xdr:col>
      <xdr:colOff>0</xdr:colOff>
      <xdr:row>77</xdr:row>
      <xdr:rowOff>115629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3148704"/>
          <a:ext cx="838200" cy="16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46435</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248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68008</xdr:rowOff>
    </xdr:from>
    <xdr:to>
      <xdr:col>55</xdr:col>
      <xdr:colOff>50800</xdr:colOff>
      <xdr:row>77</xdr:row>
      <xdr:rowOff>169608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118504</xdr:rowOff>
    </xdr:from>
    <xdr:to>
      <xdr:col>50</xdr:col>
      <xdr:colOff>114300</xdr:colOff>
      <xdr:row>77</xdr:row>
      <xdr:rowOff>145785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148704"/>
          <a:ext cx="889000" cy="198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30060</xdr:rowOff>
    </xdr:from>
    <xdr:to>
      <xdr:col>50</xdr:col>
      <xdr:colOff>165100</xdr:colOff>
      <xdr:row>77</xdr:row>
      <xdr:rowOff>131660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77</xdr:row>
      <xdr:rowOff>122787</xdr:rowOff>
    </xdr:from>
    <xdr:ext cx="59901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795" y="13324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90061</xdr:rowOff>
    </xdr:from>
    <xdr:to>
      <xdr:col>45</xdr:col>
      <xdr:colOff>177800</xdr:colOff>
      <xdr:row>77</xdr:row>
      <xdr:rowOff>145785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3291711"/>
          <a:ext cx="889000" cy="55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9827</xdr:rowOff>
    </xdr:from>
    <xdr:to>
      <xdr:col>46</xdr:col>
      <xdr:colOff>38100</xdr:colOff>
      <xdr:row>77</xdr:row>
      <xdr:rowOff>111427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127954</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795" y="12986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155012</xdr:rowOff>
    </xdr:from>
    <xdr:to>
      <xdr:col>41</xdr:col>
      <xdr:colOff>50800</xdr:colOff>
      <xdr:row>77</xdr:row>
      <xdr:rowOff>90061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185212"/>
          <a:ext cx="889000" cy="106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155688</xdr:rowOff>
    </xdr:from>
    <xdr:to>
      <xdr:col>41</xdr:col>
      <xdr:colOff>101600</xdr:colOff>
      <xdr:row>77</xdr:row>
      <xdr:rowOff>85838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102364</xdr:rowOff>
    </xdr:from>
    <xdr:ext cx="59901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795" y="1296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86502</xdr:rowOff>
    </xdr:from>
    <xdr:to>
      <xdr:col>36</xdr:col>
      <xdr:colOff>165100</xdr:colOff>
      <xdr:row>78</xdr:row>
      <xdr:rowOff>16652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7779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38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64829</xdr:rowOff>
    </xdr:from>
    <xdr:to>
      <xdr:col>55</xdr:col>
      <xdr:colOff>50800</xdr:colOff>
      <xdr:row>77</xdr:row>
      <xdr:rowOff>166429</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26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87706</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117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67704</xdr:rowOff>
    </xdr:from>
    <xdr:to>
      <xdr:col>50</xdr:col>
      <xdr:colOff>165100</xdr:colOff>
      <xdr:row>76</xdr:row>
      <xdr:rowOff>169304</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09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14381</xdr:rowOff>
    </xdr:from>
    <xdr:ext cx="59901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39795" y="12873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94985</xdr:rowOff>
    </xdr:from>
    <xdr:to>
      <xdr:col>46</xdr:col>
      <xdr:colOff>38100</xdr:colOff>
      <xdr:row>78</xdr:row>
      <xdr:rowOff>25135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29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16262</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3389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39261</xdr:rowOff>
    </xdr:from>
    <xdr:to>
      <xdr:col>41</xdr:col>
      <xdr:colOff>101600</xdr:colOff>
      <xdr:row>77</xdr:row>
      <xdr:rowOff>140861</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24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131988</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333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104212</xdr:rowOff>
    </xdr:from>
    <xdr:to>
      <xdr:col>36</xdr:col>
      <xdr:colOff>165100</xdr:colOff>
      <xdr:row>77</xdr:row>
      <xdr:rowOff>34362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13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50888</xdr:rowOff>
    </xdr:from>
    <xdr:ext cx="59901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672795" y="12909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118263</xdr:rowOff>
    </xdr:from>
    <xdr:to>
      <xdr:col>54</xdr:col>
      <xdr:colOff>189865</xdr:colOff>
      <xdr:row>98</xdr:row>
      <xdr:rowOff>101352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48763"/>
          <a:ext cx="1270" cy="135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105179</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101352</xdr:rowOff>
    </xdr:from>
    <xdr:to>
      <xdr:col>55</xdr:col>
      <xdr:colOff>88900</xdr:colOff>
      <xdr:row>98</xdr:row>
      <xdr:rowOff>101352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64940</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2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118263</xdr:rowOff>
    </xdr:from>
    <xdr:to>
      <xdr:col>55</xdr:col>
      <xdr:colOff>88900</xdr:colOff>
      <xdr:row>90</xdr:row>
      <xdr:rowOff>118263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4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137497</xdr:rowOff>
    </xdr:from>
    <xdr:to>
      <xdr:col>55</xdr:col>
      <xdr:colOff>0</xdr:colOff>
      <xdr:row>98</xdr:row>
      <xdr:rowOff>138553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768147"/>
          <a:ext cx="838200" cy="172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130159</xdr:rowOff>
    </xdr:from>
    <xdr:ext cx="599010"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7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107282</xdr:rowOff>
    </xdr:from>
    <xdr:to>
      <xdr:col>55</xdr:col>
      <xdr:colOff>50800</xdr:colOff>
      <xdr:row>97</xdr:row>
      <xdr:rowOff>37432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99659</xdr:rowOff>
    </xdr:from>
    <xdr:to>
      <xdr:col>50</xdr:col>
      <xdr:colOff>114300</xdr:colOff>
      <xdr:row>98</xdr:row>
      <xdr:rowOff>138553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901759"/>
          <a:ext cx="889000" cy="3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91467</xdr:rowOff>
    </xdr:from>
    <xdr:to>
      <xdr:col>50</xdr:col>
      <xdr:colOff>165100</xdr:colOff>
      <xdr:row>97</xdr:row>
      <xdr:rowOff>21617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38144</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795" y="1632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146746</xdr:rowOff>
    </xdr:from>
    <xdr:to>
      <xdr:col>45</xdr:col>
      <xdr:colOff>177800</xdr:colOff>
      <xdr:row>98</xdr:row>
      <xdr:rowOff>99659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777396"/>
          <a:ext cx="889000" cy="12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136037</xdr:rowOff>
    </xdr:from>
    <xdr:to>
      <xdr:col>46</xdr:col>
      <xdr:colOff>38100</xdr:colOff>
      <xdr:row>97</xdr:row>
      <xdr:rowOff>66187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9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82714</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795" y="16370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146746</xdr:rowOff>
    </xdr:from>
    <xdr:to>
      <xdr:col>41</xdr:col>
      <xdr:colOff>50800</xdr:colOff>
      <xdr:row>98</xdr:row>
      <xdr:rowOff>51219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777396"/>
          <a:ext cx="889000" cy="7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169948</xdr:rowOff>
    </xdr:from>
    <xdr:to>
      <xdr:col>41</xdr:col>
      <xdr:colOff>101600</xdr:colOff>
      <xdr:row>96</xdr:row>
      <xdr:rowOff>100098</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5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116625</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795" y="16232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67993</xdr:rowOff>
    </xdr:from>
    <xdr:to>
      <xdr:col>36</xdr:col>
      <xdr:colOff>165100</xdr:colOff>
      <xdr:row>96</xdr:row>
      <xdr:rowOff>169593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14670</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795" y="16302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86697</xdr:rowOff>
    </xdr:from>
    <xdr:to>
      <xdr:col>55</xdr:col>
      <xdr:colOff>50800</xdr:colOff>
      <xdr:row>98</xdr:row>
      <xdr:rowOff>16847</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717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65124</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69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87753</xdr:rowOff>
    </xdr:from>
    <xdr:to>
      <xdr:col>50</xdr:col>
      <xdr:colOff>165100</xdr:colOff>
      <xdr:row>99</xdr:row>
      <xdr:rowOff>17903</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88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99</xdr:row>
      <xdr:rowOff>9030</xdr:rowOff>
    </xdr:from>
    <xdr:ext cx="378565"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50017" y="169825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48859</xdr:rowOff>
    </xdr:from>
    <xdr:to>
      <xdr:col>46</xdr:col>
      <xdr:colOff>38100</xdr:colOff>
      <xdr:row>98</xdr:row>
      <xdr:rowOff>150459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850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141586</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943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95946</xdr:rowOff>
    </xdr:from>
    <xdr:to>
      <xdr:col>41</xdr:col>
      <xdr:colOff>101600</xdr:colOff>
      <xdr:row>98</xdr:row>
      <xdr:rowOff>26096</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72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17223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819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419</xdr:rowOff>
    </xdr:from>
    <xdr:to>
      <xdr:col>36</xdr:col>
      <xdr:colOff>165100</xdr:colOff>
      <xdr:row>98</xdr:row>
      <xdr:rowOff>102019</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80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93146</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895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163410</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135460"/>
          <a:ext cx="1269" cy="1595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110087</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491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163410</xdr:rowOff>
    </xdr:from>
    <xdr:to>
      <xdr:col>86</xdr:col>
      <xdr:colOff>25400</xdr:colOff>
      <xdr:row>29</xdr:row>
      <xdr:rowOff>163410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13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64316</xdr:rowOff>
    </xdr:from>
    <xdr:ext cx="534377"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407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41439</xdr:rowOff>
    </xdr:from>
    <xdr:to>
      <xdr:col>85</xdr:col>
      <xdr:colOff>177800</xdr:colOff>
      <xdr:row>38</xdr:row>
      <xdr:rowOff>143039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5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41410</xdr:rowOff>
    </xdr:from>
    <xdr:to>
      <xdr:col>81</xdr:col>
      <xdr:colOff>50800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4592300" y="6727960"/>
          <a:ext cx="889000" cy="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18682</xdr:rowOff>
    </xdr:from>
    <xdr:to>
      <xdr:col>81</xdr:col>
      <xdr:colOff>101600</xdr:colOff>
      <xdr:row>38</xdr:row>
      <xdr:rowOff>120282</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136809</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4111" y="630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20180</xdr:rowOff>
    </xdr:from>
    <xdr:to>
      <xdr:col>76</xdr:col>
      <xdr:colOff>114300</xdr:colOff>
      <xdr:row>39</xdr:row>
      <xdr:rowOff>41410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3703300" y="6706730"/>
          <a:ext cx="889000" cy="21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40079</xdr:rowOff>
    </xdr:from>
    <xdr:to>
      <xdr:col>76</xdr:col>
      <xdr:colOff>165100</xdr:colOff>
      <xdr:row>38</xdr:row>
      <xdr:rowOff>141679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158206</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5111" y="633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168370</xdr:rowOff>
    </xdr:from>
    <xdr:to>
      <xdr:col>71</xdr:col>
      <xdr:colOff>177800</xdr:colOff>
      <xdr:row>39</xdr:row>
      <xdr:rowOff>20180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814300" y="6683470"/>
          <a:ext cx="889000" cy="23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41301</xdr:rowOff>
    </xdr:from>
    <xdr:to>
      <xdr:col>72</xdr:col>
      <xdr:colOff>38100</xdr:colOff>
      <xdr:row>38</xdr:row>
      <xdr:rowOff>142901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159429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6111" y="633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162488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7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162060</xdr:rowOff>
    </xdr:from>
    <xdr:to>
      <xdr:col>76</xdr:col>
      <xdr:colOff>165100</xdr:colOff>
      <xdr:row>39</xdr:row>
      <xdr:rowOff>92210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67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83337</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3017" y="6769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140830</xdr:rowOff>
    </xdr:from>
    <xdr:to>
      <xdr:col>72</xdr:col>
      <xdr:colOff>38100</xdr:colOff>
      <xdr:row>39</xdr:row>
      <xdr:rowOff>70980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6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62107</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74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117570</xdr:rowOff>
    </xdr:from>
    <xdr:to>
      <xdr:col>67</xdr:col>
      <xdr:colOff>101600</xdr:colOff>
      <xdr:row>39</xdr:row>
      <xdr:rowOff>47720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63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38847</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47111" y="6725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16239</xdr:rowOff>
    </xdr:from>
    <xdr:to>
      <xdr:col>85</xdr:col>
      <xdr:colOff>127000</xdr:colOff>
      <xdr:row>78</xdr:row>
      <xdr:rowOff>22513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5481300" y="13389339"/>
          <a:ext cx="838200" cy="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116228</xdr:rowOff>
    </xdr:from>
    <xdr:ext cx="599010"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2974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20019</xdr:rowOff>
    </xdr:from>
    <xdr:to>
      <xdr:col>81</xdr:col>
      <xdr:colOff>50800</xdr:colOff>
      <xdr:row>78</xdr:row>
      <xdr:rowOff>22513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4592300" y="13393119"/>
          <a:ext cx="889000" cy="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28859</xdr:rowOff>
    </xdr:from>
    <xdr:ext cx="59901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181795" y="12887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20019</xdr:rowOff>
    </xdr:from>
    <xdr:to>
      <xdr:col>76</xdr:col>
      <xdr:colOff>114300</xdr:colOff>
      <xdr:row>78</xdr:row>
      <xdr:rowOff>22225</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3703300" y="13393119"/>
          <a:ext cx="889000" cy="2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86372</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292795" y="12945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22225</xdr:rowOff>
    </xdr:from>
    <xdr:to>
      <xdr:col>71</xdr:col>
      <xdr:colOff>177800</xdr:colOff>
      <xdr:row>78</xdr:row>
      <xdr:rowOff>34725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3395325"/>
          <a:ext cx="889000" cy="12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90466</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03795" y="12949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150414</xdr:rowOff>
    </xdr:from>
    <xdr:to>
      <xdr:col>67</xdr:col>
      <xdr:colOff>101600</xdr:colOff>
      <xdr:row>77</xdr:row>
      <xdr:rowOff>80564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97091</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14795" y="12955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136889</xdr:rowOff>
    </xdr:from>
    <xdr:to>
      <xdr:col>85</xdr:col>
      <xdr:colOff>177800</xdr:colOff>
      <xdr:row>78</xdr:row>
      <xdr:rowOff>67039</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333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51816</xdr:rowOff>
    </xdr:from>
    <xdr:ext cx="534377"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325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143163</xdr:rowOff>
    </xdr:from>
    <xdr:to>
      <xdr:col>81</xdr:col>
      <xdr:colOff>101600</xdr:colOff>
      <xdr:row>78</xdr:row>
      <xdr:rowOff>73313</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3344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64440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3437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140669</xdr:rowOff>
    </xdr:from>
    <xdr:to>
      <xdr:col>76</xdr:col>
      <xdr:colOff>165100</xdr:colOff>
      <xdr:row>78</xdr:row>
      <xdr:rowOff>70819</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3342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61946</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3435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142875</xdr:rowOff>
    </xdr:from>
    <xdr:to>
      <xdr:col>72</xdr:col>
      <xdr:colOff>38100</xdr:colOff>
      <xdr:row>78</xdr:row>
      <xdr:rowOff>73025</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334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64152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43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155375</xdr:rowOff>
    </xdr:from>
    <xdr:to>
      <xdr:col>67</xdr:col>
      <xdr:colOff>101600</xdr:colOff>
      <xdr:row>78</xdr:row>
      <xdr:rowOff>85525</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335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76652</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449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138019</xdr:rowOff>
    </xdr:from>
    <xdr:to>
      <xdr:col>85</xdr:col>
      <xdr:colOff>127000</xdr:colOff>
      <xdr:row>98</xdr:row>
      <xdr:rowOff>138071</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940119"/>
          <a:ext cx="838200" cy="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49559</xdr:rowOff>
    </xdr:from>
    <xdr:ext cx="599010"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508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138071</xdr:rowOff>
    </xdr:from>
    <xdr:to>
      <xdr:col>81</xdr:col>
      <xdr:colOff>50800</xdr:colOff>
      <xdr:row>98</xdr:row>
      <xdr:rowOff>138345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940171"/>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99654</xdr:rowOff>
    </xdr:from>
    <xdr:ext cx="59901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181795" y="16387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138105</xdr:rowOff>
    </xdr:from>
    <xdr:to>
      <xdr:col>76</xdr:col>
      <xdr:colOff>114300</xdr:colOff>
      <xdr:row>98</xdr:row>
      <xdr:rowOff>138345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940205"/>
          <a:ext cx="889000" cy="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138513</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292795" y="1625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137474</xdr:rowOff>
    </xdr:from>
    <xdr:to>
      <xdr:col>71</xdr:col>
      <xdr:colOff>177800</xdr:colOff>
      <xdr:row>98</xdr:row>
      <xdr:rowOff>138105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814300" y="16939574"/>
          <a:ext cx="889000" cy="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70265</xdr:rowOff>
    </xdr:from>
    <xdr:ext cx="59901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03795" y="1618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166441</xdr:rowOff>
    </xdr:from>
    <xdr:to>
      <xdr:col>67</xdr:col>
      <xdr:colOff>101600</xdr:colOff>
      <xdr:row>97</xdr:row>
      <xdr:rowOff>96591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113118</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14795" y="16400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87219</xdr:rowOff>
    </xdr:from>
    <xdr:to>
      <xdr:col>85</xdr:col>
      <xdr:colOff>177800</xdr:colOff>
      <xdr:row>99</xdr:row>
      <xdr:rowOff>17369</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889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2146</xdr:rowOff>
    </xdr:from>
    <xdr:ext cx="378565"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8042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87271</xdr:rowOff>
    </xdr:from>
    <xdr:to>
      <xdr:col>81</xdr:col>
      <xdr:colOff>101600</xdr:colOff>
      <xdr:row>99</xdr:row>
      <xdr:rowOff>17421</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88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99</xdr:row>
      <xdr:rowOff>8548</xdr:rowOff>
    </xdr:from>
    <xdr:ext cx="378565"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2017" y="169820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87545</xdr:rowOff>
    </xdr:from>
    <xdr:to>
      <xdr:col>76</xdr:col>
      <xdr:colOff>165100</xdr:colOff>
      <xdr:row>99</xdr:row>
      <xdr:rowOff>17695</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88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8822</xdr:rowOff>
    </xdr:from>
    <xdr:ext cx="378565"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3017" y="169823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87305</xdr:rowOff>
    </xdr:from>
    <xdr:to>
      <xdr:col>72</xdr:col>
      <xdr:colOff>38100</xdr:colOff>
      <xdr:row>99</xdr:row>
      <xdr:rowOff>17455</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88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99</xdr:row>
      <xdr:rowOff>8582</xdr:rowOff>
    </xdr:from>
    <xdr:ext cx="378565"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514017" y="169821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86674</xdr:rowOff>
    </xdr:from>
    <xdr:to>
      <xdr:col>67</xdr:col>
      <xdr:colOff>101600</xdr:colOff>
      <xdr:row>99</xdr:row>
      <xdr:rowOff>16824</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888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7951</xdr:rowOff>
    </xdr:from>
    <xdr:ext cx="378565"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625017" y="169815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151553</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23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4419</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34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16100</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359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16535</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360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67640</xdr:rowOff>
    </xdr:from>
    <xdr:to>
      <xdr:col>98</xdr:col>
      <xdr:colOff>38100</xdr:colOff>
      <xdr:row>38</xdr:row>
      <xdr:rowOff>169240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14317</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67017" y="635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125207</xdr:rowOff>
    </xdr:from>
    <xdr:to>
      <xdr:col>116</xdr:col>
      <xdr:colOff>63500</xdr:colOff>
      <xdr:row>58</xdr:row>
      <xdr:rowOff>125481</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10069307"/>
          <a:ext cx="8382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101856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703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125481</xdr:rowOff>
    </xdr:from>
    <xdr:to>
      <xdr:col>111</xdr:col>
      <xdr:colOff>177800</xdr:colOff>
      <xdr:row>58</xdr:row>
      <xdr:rowOff>125595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10069581"/>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22615</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623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125595</xdr:rowOff>
    </xdr:from>
    <xdr:to>
      <xdr:col>107</xdr:col>
      <xdr:colOff>50800</xdr:colOff>
      <xdr:row>58</xdr:row>
      <xdr:rowOff>125687</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10069695"/>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76725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67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125687</xdr:rowOff>
    </xdr:from>
    <xdr:to>
      <xdr:col>102</xdr:col>
      <xdr:colOff>114300</xdr:colOff>
      <xdr:row>58</xdr:row>
      <xdr:rowOff>125961</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10069787"/>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64586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66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63891</xdr:rowOff>
    </xdr:from>
    <xdr:to>
      <xdr:col>98</xdr:col>
      <xdr:colOff>38100</xdr:colOff>
      <xdr:row>57</xdr:row>
      <xdr:rowOff>165491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10568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61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74407</xdr:rowOff>
    </xdr:from>
    <xdr:to>
      <xdr:col>116</xdr:col>
      <xdr:colOff>114300</xdr:colOff>
      <xdr:row>59</xdr:row>
      <xdr:rowOff>4557</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01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160784</xdr:rowOff>
    </xdr:from>
    <xdr:ext cx="378565"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933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74681</xdr:rowOff>
    </xdr:from>
    <xdr:to>
      <xdr:col>112</xdr:col>
      <xdr:colOff>38100</xdr:colOff>
      <xdr:row>59</xdr:row>
      <xdr:rowOff>4831</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018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167408</xdr:rowOff>
    </xdr:from>
    <xdr:ext cx="378565"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4017" y="10111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74795</xdr:rowOff>
    </xdr:from>
    <xdr:to>
      <xdr:col>107</xdr:col>
      <xdr:colOff>101600</xdr:colOff>
      <xdr:row>59</xdr:row>
      <xdr:rowOff>4945</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01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167522</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245017" y="101116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74887</xdr:rowOff>
    </xdr:from>
    <xdr:to>
      <xdr:col>102</xdr:col>
      <xdr:colOff>165100</xdr:colOff>
      <xdr:row>59</xdr:row>
      <xdr:rowOff>5037</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01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167614</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6017" y="101117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75161</xdr:rowOff>
    </xdr:from>
    <xdr:to>
      <xdr:col>98</xdr:col>
      <xdr:colOff>38100</xdr:colOff>
      <xdr:row>59</xdr:row>
      <xdr:rowOff>5311</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01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167888</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7017" y="10111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60833</xdr:rowOff>
    </xdr:from>
    <xdr:to>
      <xdr:col>116</xdr:col>
      <xdr:colOff>62864</xdr:colOff>
      <xdr:row>78</xdr:row>
      <xdr:rowOff>47030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062333"/>
          <a:ext cx="1269" cy="135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50857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2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47030</xdr:rowOff>
    </xdr:from>
    <xdr:to>
      <xdr:col>116</xdr:col>
      <xdr:colOff>152400</xdr:colOff>
      <xdr:row>78</xdr:row>
      <xdr:rowOff>47030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20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7510</xdr:rowOff>
    </xdr:from>
    <xdr:ext cx="599010"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83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60833</xdr:rowOff>
    </xdr:from>
    <xdr:to>
      <xdr:col>116</xdr:col>
      <xdr:colOff>152400</xdr:colOff>
      <xdr:row>70</xdr:row>
      <xdr:rowOff>60833</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062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76606</xdr:rowOff>
    </xdr:from>
    <xdr:to>
      <xdr:col>116</xdr:col>
      <xdr:colOff>63500</xdr:colOff>
      <xdr:row>77</xdr:row>
      <xdr:rowOff>115305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3278256"/>
          <a:ext cx="838200" cy="38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164323</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680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141446</xdr:rowOff>
    </xdr:from>
    <xdr:to>
      <xdr:col>116</xdr:col>
      <xdr:colOff>114300</xdr:colOff>
      <xdr:row>75</xdr:row>
      <xdr:rowOff>71596</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82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162016</xdr:rowOff>
    </xdr:from>
    <xdr:to>
      <xdr:col>111</xdr:col>
      <xdr:colOff>177800</xdr:colOff>
      <xdr:row>77</xdr:row>
      <xdr:rowOff>115305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0434300" y="12849316"/>
          <a:ext cx="889000" cy="467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146486</xdr:rowOff>
    </xdr:from>
    <xdr:to>
      <xdr:col>112</xdr:col>
      <xdr:colOff>38100</xdr:colOff>
      <xdr:row>73</xdr:row>
      <xdr:rowOff>76636</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4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71</xdr:row>
      <xdr:rowOff>93163</xdr:rowOff>
    </xdr:from>
    <xdr:ext cx="599010"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23795" y="12266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132428</xdr:rowOff>
    </xdr:from>
    <xdr:to>
      <xdr:col>107</xdr:col>
      <xdr:colOff>50800</xdr:colOff>
      <xdr:row>74</xdr:row>
      <xdr:rowOff>162016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9545300" y="12819728"/>
          <a:ext cx="889000" cy="29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58790</xdr:rowOff>
    </xdr:from>
    <xdr:to>
      <xdr:col>107</xdr:col>
      <xdr:colOff>101600</xdr:colOff>
      <xdr:row>72</xdr:row>
      <xdr:rowOff>160390</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4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71</xdr:row>
      <xdr:rowOff>5467</xdr:rowOff>
    </xdr:from>
    <xdr:ext cx="599010"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34795" y="12178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132428</xdr:rowOff>
    </xdr:from>
    <xdr:to>
      <xdr:col>102</xdr:col>
      <xdr:colOff>114300</xdr:colOff>
      <xdr:row>74</xdr:row>
      <xdr:rowOff>149791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2819728"/>
          <a:ext cx="889000" cy="1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100123</xdr:rowOff>
    </xdr:from>
    <xdr:to>
      <xdr:col>102</xdr:col>
      <xdr:colOff>165100</xdr:colOff>
      <xdr:row>73</xdr:row>
      <xdr:rowOff>30273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44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71</xdr:row>
      <xdr:rowOff>46800</xdr:rowOff>
    </xdr:from>
    <xdr:ext cx="59901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45795" y="1221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54174</xdr:rowOff>
    </xdr:from>
    <xdr:to>
      <xdr:col>98</xdr:col>
      <xdr:colOff>38100</xdr:colOff>
      <xdr:row>72</xdr:row>
      <xdr:rowOff>155774</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398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71</xdr:row>
      <xdr:rowOff>851</xdr:rowOff>
    </xdr:from>
    <xdr:ext cx="59901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56795" y="12173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25806</xdr:rowOff>
    </xdr:from>
    <xdr:to>
      <xdr:col>116</xdr:col>
      <xdr:colOff>114300</xdr:colOff>
      <xdr:row>77</xdr:row>
      <xdr:rowOff>127406</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322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4233</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320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64505</xdr:rowOff>
    </xdr:from>
    <xdr:to>
      <xdr:col>112</xdr:col>
      <xdr:colOff>38100</xdr:colOff>
      <xdr:row>77</xdr:row>
      <xdr:rowOff>166105</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326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157232</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3358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111216</xdr:rowOff>
    </xdr:from>
    <xdr:to>
      <xdr:col>107</xdr:col>
      <xdr:colOff>101600</xdr:colOff>
      <xdr:row>75</xdr:row>
      <xdr:rowOff>41366</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79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32493</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89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81628</xdr:rowOff>
    </xdr:from>
    <xdr:to>
      <xdr:col>102</xdr:col>
      <xdr:colOff>165100</xdr:colOff>
      <xdr:row>75</xdr:row>
      <xdr:rowOff>11778</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76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2905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861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98991</xdr:rowOff>
    </xdr:from>
    <xdr:to>
      <xdr:col>98</xdr:col>
      <xdr:colOff>38100</xdr:colOff>
      <xdr:row>75</xdr:row>
      <xdr:rowOff>29141</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786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20268</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879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歳出決算総額は、住民一人あたり</a:t>
          </a:r>
          <a:r>
            <a:rPr kumimoji="1" lang="en-US" altLang="ja-JP" sz="1300">
              <a:latin typeface="ＭＳ Ｐゴシック" panose="020B0600070205080204" pitchFamily="50" charset="-128"/>
              <a:ea typeface="ＭＳ Ｐゴシック" panose="020B0600070205080204" pitchFamily="50" charset="-128"/>
            </a:rPr>
            <a:t>769,856</a:t>
          </a:r>
          <a:r>
            <a:rPr kumimoji="1" lang="ja-JP" altLang="en-US" sz="1300">
              <a:latin typeface="ＭＳ Ｐゴシック" panose="020B0600070205080204" pitchFamily="50" charset="-128"/>
              <a:ea typeface="ＭＳ Ｐゴシック" panose="020B0600070205080204" pitchFamily="50" charset="-128"/>
            </a:rPr>
            <a:t>円となっている。主な構成費目となる普通建設事業費は、住民一人あたり</a:t>
          </a:r>
          <a:r>
            <a:rPr kumimoji="1" lang="en-US" altLang="ja-JP" sz="1300">
              <a:latin typeface="ＭＳ Ｐゴシック" panose="020B0600070205080204" pitchFamily="50" charset="-128"/>
              <a:ea typeface="ＭＳ Ｐゴシック" panose="020B0600070205080204" pitchFamily="50" charset="-128"/>
            </a:rPr>
            <a:t>172,807</a:t>
          </a:r>
          <a:r>
            <a:rPr kumimoji="1" lang="ja-JP" altLang="en-US" sz="1300">
              <a:latin typeface="ＭＳ Ｐゴシック" panose="020B0600070205080204" pitchFamily="50" charset="-128"/>
              <a:ea typeface="ＭＳ Ｐゴシック" panose="020B0600070205080204" pitchFamily="50" charset="-128"/>
            </a:rPr>
            <a:t>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農道改良事業やため池浚渫事業等の実施により前年度に比べ</a:t>
          </a:r>
          <a:r>
            <a:rPr kumimoji="1" lang="en-US" altLang="ja-JP" sz="1300">
              <a:latin typeface="ＭＳ Ｐゴシック" panose="020B0600070205080204" pitchFamily="50" charset="-128"/>
              <a:ea typeface="ＭＳ Ｐゴシック" panose="020B0600070205080204" pitchFamily="50" charset="-128"/>
            </a:rPr>
            <a:t>7,283</a:t>
          </a:r>
          <a:r>
            <a:rPr kumimoji="1" lang="ja-JP" altLang="en-US" sz="1300">
              <a:latin typeface="ＭＳ Ｐゴシック" panose="020B0600070205080204" pitchFamily="50" charset="-128"/>
              <a:ea typeface="ＭＳ Ｐゴシック" panose="020B0600070205080204" pitchFamily="50" charset="-128"/>
            </a:rPr>
            <a:t>円増加しているが、今後は事業量が減少することが見込まれている。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福島県中島村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4,732
4,653
18.92
3,944,181
3,642,958
286,787
2,188,903
3,920,316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56741</xdr:rowOff>
    </xdr:from>
    <xdr:to>
      <xdr:col>24</xdr:col>
      <xdr:colOff>63500</xdr:colOff>
      <xdr:row>37</xdr:row>
      <xdr:rowOff>61770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400391"/>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49392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05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61770</xdr:rowOff>
    </xdr:from>
    <xdr:to>
      <xdr:col>19</xdr:col>
      <xdr:colOff>177800</xdr:colOff>
      <xdr:row>37</xdr:row>
      <xdr:rowOff>62182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405420"/>
          <a:ext cx="88900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155661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598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62182</xdr:rowOff>
    </xdr:from>
    <xdr:to>
      <xdr:col>15</xdr:col>
      <xdr:colOff>50800</xdr:colOff>
      <xdr:row>37</xdr:row>
      <xdr:rowOff>66251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405832"/>
          <a:ext cx="889000" cy="4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19415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02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5946</xdr:rowOff>
    </xdr:from>
    <xdr:to>
      <xdr:col>10</xdr:col>
      <xdr:colOff>114300</xdr:colOff>
      <xdr:row>37</xdr:row>
      <xdr:rowOff>66251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1130300" y="6349596"/>
          <a:ext cx="889000" cy="60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35966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036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56690</xdr:rowOff>
    </xdr:from>
    <xdr:to>
      <xdr:col>6</xdr:col>
      <xdr:colOff>38100</xdr:colOff>
      <xdr:row>36</xdr:row>
      <xdr:rowOff>158290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2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3367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600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5941</xdr:rowOff>
    </xdr:from>
    <xdr:to>
      <xdr:col>24</xdr:col>
      <xdr:colOff>114300</xdr:colOff>
      <xdr:row>37</xdr:row>
      <xdr:rowOff>107541</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34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92318</xdr:rowOff>
    </xdr:from>
    <xdr:ext cx="534377"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26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10970</xdr:rowOff>
    </xdr:from>
    <xdr:to>
      <xdr:col>20</xdr:col>
      <xdr:colOff>38100</xdr:colOff>
      <xdr:row>37</xdr:row>
      <xdr:rowOff>112570</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35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103697</xdr:rowOff>
    </xdr:from>
    <xdr:ext cx="534377"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30111" y="644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11382</xdr:rowOff>
    </xdr:from>
    <xdr:to>
      <xdr:col>15</xdr:col>
      <xdr:colOff>101600</xdr:colOff>
      <xdr:row>37</xdr:row>
      <xdr:rowOff>112982</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35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104109</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1111" y="6447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15451</xdr:rowOff>
    </xdr:from>
    <xdr:to>
      <xdr:col>10</xdr:col>
      <xdr:colOff>165100</xdr:colOff>
      <xdr:row>37</xdr:row>
      <xdr:rowOff>117051</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359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108178</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2111" y="6451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126596</xdr:rowOff>
    </xdr:from>
    <xdr:to>
      <xdr:col>6</xdr:col>
      <xdr:colOff>38100</xdr:colOff>
      <xdr:row>37</xdr:row>
      <xdr:rowOff>56746</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29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47873</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3111" y="639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7" name="総務費グラフ枠">
          <a:extLst>
            <a:ext uri="{FF2B5EF4-FFF2-40B4-BE49-F238E27FC236}">
              <a16:creationId xmlns:a16="http://schemas.microsoft.com/office/drawing/2014/main" id="{00000000-0008-0000-0700-00006B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26700</xdr:rowOff>
    </xdr:from>
    <xdr:to>
      <xdr:col>24</xdr:col>
      <xdr:colOff>62865</xdr:colOff>
      <xdr:row>58</xdr:row>
      <xdr:rowOff>12223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flipV="1">
          <a:off x="4633595" y="8599200"/>
          <a:ext cx="1270" cy="1357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16050</xdr:rowOff>
    </xdr:from>
    <xdr:ext cx="599010" cy="259045"/>
    <xdr:sp macro="" textlink="">
      <xdr:nvSpPr>
        <xdr:cNvPr id="109" name="総務費最小値テキスト">
          <a:extLst>
            <a:ext uri="{FF2B5EF4-FFF2-40B4-BE49-F238E27FC236}">
              <a16:creationId xmlns:a16="http://schemas.microsoft.com/office/drawing/2014/main" id="{00000000-0008-0000-0700-00006D000000}"/>
            </a:ext>
          </a:extLst>
        </xdr:cNvPr>
        <xdr:cNvSpPr txBox="1"/>
      </xdr:nvSpPr>
      <xdr:spPr>
        <a:xfrm>
          <a:off x="4686300" y="9960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12223</xdr:rowOff>
    </xdr:from>
    <xdr:to>
      <xdr:col>24</xdr:col>
      <xdr:colOff>152400</xdr:colOff>
      <xdr:row>58</xdr:row>
      <xdr:rowOff>12223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4546600" y="9956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144827</xdr:rowOff>
    </xdr:from>
    <xdr:ext cx="690189" cy="259045"/>
    <xdr:sp macro="" textlink="">
      <xdr:nvSpPr>
        <xdr:cNvPr id="111" name="総務費最大値テキスト">
          <a:extLst>
            <a:ext uri="{FF2B5EF4-FFF2-40B4-BE49-F238E27FC236}">
              <a16:creationId xmlns:a16="http://schemas.microsoft.com/office/drawing/2014/main" id="{00000000-0008-0000-0700-00006F000000}"/>
            </a:ext>
          </a:extLst>
        </xdr:cNvPr>
        <xdr:cNvSpPr txBox="1"/>
      </xdr:nvSpPr>
      <xdr:spPr>
        <a:xfrm>
          <a:off x="4686300" y="8374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26700</xdr:rowOff>
    </xdr:from>
    <xdr:to>
      <xdr:col>24</xdr:col>
      <xdr:colOff>152400</xdr:colOff>
      <xdr:row>50</xdr:row>
      <xdr:rowOff>26700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859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147189</xdr:rowOff>
    </xdr:from>
    <xdr:to>
      <xdr:col>24</xdr:col>
      <xdr:colOff>63500</xdr:colOff>
      <xdr:row>58</xdr:row>
      <xdr:rowOff>12223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3797300" y="9919839"/>
          <a:ext cx="838200" cy="36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135572</xdr:rowOff>
    </xdr:from>
    <xdr:ext cx="599010" cy="259045"/>
    <xdr:sp macro="" textlink="">
      <xdr:nvSpPr>
        <xdr:cNvPr id="114" name="総務費平均値テキスト">
          <a:extLst>
            <a:ext uri="{FF2B5EF4-FFF2-40B4-BE49-F238E27FC236}">
              <a16:creationId xmlns:a16="http://schemas.microsoft.com/office/drawing/2014/main" id="{00000000-0008-0000-0700-000072000000}"/>
            </a:ext>
          </a:extLst>
        </xdr:cNvPr>
        <xdr:cNvSpPr txBox="1"/>
      </xdr:nvSpPr>
      <xdr:spPr>
        <a:xfrm>
          <a:off x="4686300" y="95653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112695</xdr:rowOff>
    </xdr:from>
    <xdr:to>
      <xdr:col>24</xdr:col>
      <xdr:colOff>114300</xdr:colOff>
      <xdr:row>57</xdr:row>
      <xdr:rowOff>42845</xdr:rowOff>
    </xdr:to>
    <xdr:sp macro="" textlink="">
      <xdr:nvSpPr>
        <xdr:cNvPr id="115" name="フローチャート: 判断 114">
          <a:extLst>
            <a:ext uri="{FF2B5EF4-FFF2-40B4-BE49-F238E27FC236}">
              <a16:creationId xmlns:a16="http://schemas.microsoft.com/office/drawing/2014/main" id="{00000000-0008-0000-0700-000073000000}"/>
            </a:ext>
          </a:extLst>
        </xdr:cNvPr>
        <xdr:cNvSpPr/>
      </xdr:nvSpPr>
      <xdr:spPr>
        <a:xfrm>
          <a:off x="4584700" y="971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147189</xdr:rowOff>
    </xdr:from>
    <xdr:to>
      <xdr:col>19</xdr:col>
      <xdr:colOff>177800</xdr:colOff>
      <xdr:row>58</xdr:row>
      <xdr:rowOff>2522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2908300" y="9919839"/>
          <a:ext cx="889000" cy="26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122426</xdr:rowOff>
    </xdr:from>
    <xdr:to>
      <xdr:col>20</xdr:col>
      <xdr:colOff>38100</xdr:colOff>
      <xdr:row>57</xdr:row>
      <xdr:rowOff>52576</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3746500" y="972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69103</xdr:rowOff>
    </xdr:from>
    <xdr:ext cx="599010" cy="259045"/>
    <xdr:sp macro="" textlink="">
      <xdr:nvSpPr>
        <xdr:cNvPr id="118" name="テキスト ボックス 117">
          <a:extLst>
            <a:ext uri="{FF2B5EF4-FFF2-40B4-BE49-F238E27FC236}">
              <a16:creationId xmlns:a16="http://schemas.microsoft.com/office/drawing/2014/main" id="{00000000-0008-0000-0700-000076000000}"/>
            </a:ext>
          </a:extLst>
        </xdr:cNvPr>
        <xdr:cNvSpPr txBox="1"/>
      </xdr:nvSpPr>
      <xdr:spPr>
        <a:xfrm>
          <a:off x="3497795" y="9498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2522</xdr:rowOff>
    </xdr:from>
    <xdr:to>
      <xdr:col>15</xdr:col>
      <xdr:colOff>50800</xdr:colOff>
      <xdr:row>58</xdr:row>
      <xdr:rowOff>45676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019300" y="9946622"/>
          <a:ext cx="889000" cy="4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66265</xdr:rowOff>
    </xdr:from>
    <xdr:to>
      <xdr:col>15</xdr:col>
      <xdr:colOff>101600</xdr:colOff>
      <xdr:row>56</xdr:row>
      <xdr:rowOff>167865</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2857500" y="966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12942</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2608795" y="944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135612</xdr:rowOff>
    </xdr:from>
    <xdr:to>
      <xdr:col>10</xdr:col>
      <xdr:colOff>114300</xdr:colOff>
      <xdr:row>58</xdr:row>
      <xdr:rowOff>45676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1130300" y="9908262"/>
          <a:ext cx="889000" cy="8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47448</xdr:rowOff>
    </xdr:from>
    <xdr:to>
      <xdr:col>10</xdr:col>
      <xdr:colOff>165100</xdr:colOff>
      <xdr:row>56</xdr:row>
      <xdr:rowOff>149048</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1968500" y="964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165575</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1719795" y="9423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44588</xdr:rowOff>
    </xdr:from>
    <xdr:to>
      <xdr:col>6</xdr:col>
      <xdr:colOff>38100</xdr:colOff>
      <xdr:row>56</xdr:row>
      <xdr:rowOff>146188</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079500" y="9645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162715</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830795" y="9421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132873</xdr:rowOff>
    </xdr:from>
    <xdr:to>
      <xdr:col>24</xdr:col>
      <xdr:colOff>114300</xdr:colOff>
      <xdr:row>58</xdr:row>
      <xdr:rowOff>63023</xdr:rowOff>
    </xdr:to>
    <xdr:sp macro="" textlink="">
      <xdr:nvSpPr>
        <xdr:cNvPr id="132" name="楕円 131">
          <a:extLst>
            <a:ext uri="{FF2B5EF4-FFF2-40B4-BE49-F238E27FC236}">
              <a16:creationId xmlns:a16="http://schemas.microsoft.com/office/drawing/2014/main" id="{00000000-0008-0000-0700-000084000000}"/>
            </a:ext>
          </a:extLst>
        </xdr:cNvPr>
        <xdr:cNvSpPr/>
      </xdr:nvSpPr>
      <xdr:spPr>
        <a:xfrm>
          <a:off x="4584700" y="990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47800</xdr:rowOff>
    </xdr:from>
    <xdr:ext cx="599010" cy="259045"/>
    <xdr:sp macro="" textlink="">
      <xdr:nvSpPr>
        <xdr:cNvPr id="133" name="総務費該当値テキスト">
          <a:extLst>
            <a:ext uri="{FF2B5EF4-FFF2-40B4-BE49-F238E27FC236}">
              <a16:creationId xmlns:a16="http://schemas.microsoft.com/office/drawing/2014/main" id="{00000000-0008-0000-0700-000085000000}"/>
            </a:ext>
          </a:extLst>
        </xdr:cNvPr>
        <xdr:cNvSpPr txBox="1"/>
      </xdr:nvSpPr>
      <xdr:spPr>
        <a:xfrm>
          <a:off x="4686300" y="9820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96389</xdr:rowOff>
    </xdr:from>
    <xdr:to>
      <xdr:col>20</xdr:col>
      <xdr:colOff>38100</xdr:colOff>
      <xdr:row>58</xdr:row>
      <xdr:rowOff>26539</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3746500" y="986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17666</xdr:rowOff>
    </xdr:from>
    <xdr:ext cx="59901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497795" y="9961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123172</xdr:rowOff>
    </xdr:from>
    <xdr:to>
      <xdr:col>15</xdr:col>
      <xdr:colOff>101600</xdr:colOff>
      <xdr:row>58</xdr:row>
      <xdr:rowOff>53322</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2857500" y="9895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44449</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608795" y="9988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166326</xdr:rowOff>
    </xdr:from>
    <xdr:to>
      <xdr:col>10</xdr:col>
      <xdr:colOff>165100</xdr:colOff>
      <xdr:row>58</xdr:row>
      <xdr:rowOff>96476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1968500" y="993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87603</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1719795" y="10031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84812</xdr:rowOff>
    </xdr:from>
    <xdr:to>
      <xdr:col>6</xdr:col>
      <xdr:colOff>38100</xdr:colOff>
      <xdr:row>58</xdr:row>
      <xdr:rowOff>14962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079500" y="9857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6089</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830795" y="9950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2" name="正方形/長方形 141">
          <a:extLst>
            <a:ext uri="{FF2B5EF4-FFF2-40B4-BE49-F238E27FC236}">
              <a16:creationId xmlns:a16="http://schemas.microsoft.com/office/drawing/2014/main" id="{00000000-0008-0000-0700-00008E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0" name="テキスト ボックス 149">
          <a:extLst>
            <a:ext uri="{FF2B5EF4-FFF2-40B4-BE49-F238E27FC236}">
              <a16:creationId xmlns:a16="http://schemas.microsoft.com/office/drawing/2014/main" id="{00000000-0008-0000-0700-000096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1" name="直線コネクタ 150">
          <a:extLst>
            <a:ext uri="{FF2B5EF4-FFF2-40B4-BE49-F238E27FC236}">
              <a16:creationId xmlns:a16="http://schemas.microsoft.com/office/drawing/2014/main" id="{00000000-0008-0000-0700-000097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3" name="民生費グラフ枠">
          <a:extLst>
            <a:ext uri="{FF2B5EF4-FFF2-40B4-BE49-F238E27FC236}">
              <a16:creationId xmlns:a16="http://schemas.microsoft.com/office/drawing/2014/main" id="{00000000-0008-0000-0700-0000A3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96069</xdr:rowOff>
    </xdr:from>
    <xdr:to>
      <xdr:col>24</xdr:col>
      <xdr:colOff>62865</xdr:colOff>
      <xdr:row>76</xdr:row>
      <xdr:rowOff>131987</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flipV="1">
          <a:off x="4633595" y="12097569"/>
          <a:ext cx="1270" cy="1064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135814</xdr:rowOff>
    </xdr:from>
    <xdr:ext cx="599010" cy="259045"/>
    <xdr:sp macro="" textlink="">
      <xdr:nvSpPr>
        <xdr:cNvPr id="165" name="民生費最小値テキスト">
          <a:extLst>
            <a:ext uri="{FF2B5EF4-FFF2-40B4-BE49-F238E27FC236}">
              <a16:creationId xmlns:a16="http://schemas.microsoft.com/office/drawing/2014/main" id="{00000000-0008-0000-0700-0000A5000000}"/>
            </a:ext>
          </a:extLst>
        </xdr:cNvPr>
        <xdr:cNvSpPr txBox="1"/>
      </xdr:nvSpPr>
      <xdr:spPr>
        <a:xfrm>
          <a:off x="4686300" y="1316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131987</xdr:rowOff>
    </xdr:from>
    <xdr:to>
      <xdr:col>24</xdr:col>
      <xdr:colOff>152400</xdr:colOff>
      <xdr:row>76</xdr:row>
      <xdr:rowOff>131987</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4546600" y="13162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42746</xdr:rowOff>
    </xdr:from>
    <xdr:ext cx="599010" cy="259045"/>
    <xdr:sp macro="" textlink="">
      <xdr:nvSpPr>
        <xdr:cNvPr id="167" name="民生費最大値テキスト">
          <a:extLst>
            <a:ext uri="{FF2B5EF4-FFF2-40B4-BE49-F238E27FC236}">
              <a16:creationId xmlns:a16="http://schemas.microsoft.com/office/drawing/2014/main" id="{00000000-0008-0000-0700-0000A7000000}"/>
            </a:ext>
          </a:extLst>
        </xdr:cNvPr>
        <xdr:cNvSpPr txBox="1"/>
      </xdr:nvSpPr>
      <xdr:spPr>
        <a:xfrm>
          <a:off x="4686300" y="11872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96069</xdr:rowOff>
    </xdr:from>
    <xdr:to>
      <xdr:col>24</xdr:col>
      <xdr:colOff>152400</xdr:colOff>
      <xdr:row>70</xdr:row>
      <xdr:rowOff>96069</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4546600" y="12097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131987</xdr:rowOff>
    </xdr:from>
    <xdr:to>
      <xdr:col>24</xdr:col>
      <xdr:colOff>63500</xdr:colOff>
      <xdr:row>77</xdr:row>
      <xdr:rowOff>38046</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3797300" y="13162187"/>
          <a:ext cx="838200" cy="77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83554</xdr:rowOff>
    </xdr:from>
    <xdr:ext cx="599010" cy="259045"/>
    <xdr:sp macro="" textlink="">
      <xdr:nvSpPr>
        <xdr:cNvPr id="170" name="民生費平均値テキスト">
          <a:extLst>
            <a:ext uri="{FF2B5EF4-FFF2-40B4-BE49-F238E27FC236}">
              <a16:creationId xmlns:a16="http://schemas.microsoft.com/office/drawing/2014/main" id="{00000000-0008-0000-0700-0000AA000000}"/>
            </a:ext>
          </a:extLst>
        </xdr:cNvPr>
        <xdr:cNvSpPr txBox="1"/>
      </xdr:nvSpPr>
      <xdr:spPr>
        <a:xfrm>
          <a:off x="4686300" y="125994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60677</xdr:rowOff>
    </xdr:from>
    <xdr:to>
      <xdr:col>24</xdr:col>
      <xdr:colOff>114300</xdr:colOff>
      <xdr:row>74</xdr:row>
      <xdr:rowOff>162277</xdr:rowOff>
    </xdr:to>
    <xdr:sp macro="" textlink="">
      <xdr:nvSpPr>
        <xdr:cNvPr id="171" name="フローチャート: 判断 170">
          <a:extLst>
            <a:ext uri="{FF2B5EF4-FFF2-40B4-BE49-F238E27FC236}">
              <a16:creationId xmlns:a16="http://schemas.microsoft.com/office/drawing/2014/main" id="{00000000-0008-0000-0700-0000AB000000}"/>
            </a:ext>
          </a:extLst>
        </xdr:cNvPr>
        <xdr:cNvSpPr/>
      </xdr:nvSpPr>
      <xdr:spPr>
        <a:xfrm>
          <a:off x="4584700" y="1274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24436</xdr:rowOff>
    </xdr:from>
    <xdr:to>
      <xdr:col>19</xdr:col>
      <xdr:colOff>177800</xdr:colOff>
      <xdr:row>77</xdr:row>
      <xdr:rowOff>38046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2908300" y="13226086"/>
          <a:ext cx="889000" cy="13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117489</xdr:rowOff>
    </xdr:from>
    <xdr:to>
      <xdr:col>20</xdr:col>
      <xdr:colOff>38100</xdr:colOff>
      <xdr:row>75</xdr:row>
      <xdr:rowOff>47639</xdr:rowOff>
    </xdr:to>
    <xdr:sp macro="" textlink="">
      <xdr:nvSpPr>
        <xdr:cNvPr id="173" name="フローチャート: 判断 172">
          <a:extLst>
            <a:ext uri="{FF2B5EF4-FFF2-40B4-BE49-F238E27FC236}">
              <a16:creationId xmlns:a16="http://schemas.microsoft.com/office/drawing/2014/main" id="{00000000-0008-0000-0700-0000AD000000}"/>
            </a:ext>
          </a:extLst>
        </xdr:cNvPr>
        <xdr:cNvSpPr/>
      </xdr:nvSpPr>
      <xdr:spPr>
        <a:xfrm>
          <a:off x="3746500" y="1280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64166</xdr:rowOff>
    </xdr:from>
    <xdr:ext cx="599010"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3497795" y="12580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124127</xdr:rowOff>
    </xdr:from>
    <xdr:to>
      <xdr:col>15</xdr:col>
      <xdr:colOff>50800</xdr:colOff>
      <xdr:row>77</xdr:row>
      <xdr:rowOff>24436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2019300" y="13154327"/>
          <a:ext cx="889000" cy="71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54725</xdr:rowOff>
    </xdr:from>
    <xdr:to>
      <xdr:col>15</xdr:col>
      <xdr:colOff>101600</xdr:colOff>
      <xdr:row>75</xdr:row>
      <xdr:rowOff>156325</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2857500" y="1291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1402</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2608795" y="12688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99106</xdr:rowOff>
    </xdr:from>
    <xdr:to>
      <xdr:col>10</xdr:col>
      <xdr:colOff>114300</xdr:colOff>
      <xdr:row>76</xdr:row>
      <xdr:rowOff>124127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1130300" y="13129306"/>
          <a:ext cx="889000" cy="25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97779</xdr:rowOff>
    </xdr:from>
    <xdr:to>
      <xdr:col>10</xdr:col>
      <xdr:colOff>165100</xdr:colOff>
      <xdr:row>75</xdr:row>
      <xdr:rowOff>27929</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1968500" y="12785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44456</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1719795" y="12560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37104</xdr:rowOff>
    </xdr:from>
    <xdr:to>
      <xdr:col>6</xdr:col>
      <xdr:colOff>38100</xdr:colOff>
      <xdr:row>75</xdr:row>
      <xdr:rowOff>138704</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1079500" y="1289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155231</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830795" y="12671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81187</xdr:rowOff>
    </xdr:from>
    <xdr:to>
      <xdr:col>24</xdr:col>
      <xdr:colOff>114300</xdr:colOff>
      <xdr:row>77</xdr:row>
      <xdr:rowOff>11337</xdr:rowOff>
    </xdr:to>
    <xdr:sp macro="" textlink="">
      <xdr:nvSpPr>
        <xdr:cNvPr id="188" name="楕円 187">
          <a:extLst>
            <a:ext uri="{FF2B5EF4-FFF2-40B4-BE49-F238E27FC236}">
              <a16:creationId xmlns:a16="http://schemas.microsoft.com/office/drawing/2014/main" id="{00000000-0008-0000-0700-0000BC000000}"/>
            </a:ext>
          </a:extLst>
        </xdr:cNvPr>
        <xdr:cNvSpPr/>
      </xdr:nvSpPr>
      <xdr:spPr>
        <a:xfrm>
          <a:off x="4584700" y="1311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167564</xdr:rowOff>
    </xdr:from>
    <xdr:ext cx="599010" cy="259045"/>
    <xdr:sp macro="" textlink="">
      <xdr:nvSpPr>
        <xdr:cNvPr id="189" name="民生費該当値テキスト">
          <a:extLst>
            <a:ext uri="{FF2B5EF4-FFF2-40B4-BE49-F238E27FC236}">
              <a16:creationId xmlns:a16="http://schemas.microsoft.com/office/drawing/2014/main" id="{00000000-0008-0000-0700-0000BD000000}"/>
            </a:ext>
          </a:extLst>
        </xdr:cNvPr>
        <xdr:cNvSpPr txBox="1"/>
      </xdr:nvSpPr>
      <xdr:spPr>
        <a:xfrm>
          <a:off x="4686300" y="13026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158696</xdr:rowOff>
    </xdr:from>
    <xdr:to>
      <xdr:col>20</xdr:col>
      <xdr:colOff>38100</xdr:colOff>
      <xdr:row>77</xdr:row>
      <xdr:rowOff>88846</xdr:rowOff>
    </xdr:to>
    <xdr:sp macro="" textlink="">
      <xdr:nvSpPr>
        <xdr:cNvPr id="190" name="楕円 189">
          <a:extLst>
            <a:ext uri="{FF2B5EF4-FFF2-40B4-BE49-F238E27FC236}">
              <a16:creationId xmlns:a16="http://schemas.microsoft.com/office/drawing/2014/main" id="{00000000-0008-0000-0700-0000BE000000}"/>
            </a:ext>
          </a:extLst>
        </xdr:cNvPr>
        <xdr:cNvSpPr/>
      </xdr:nvSpPr>
      <xdr:spPr>
        <a:xfrm>
          <a:off x="3746500" y="13188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79973</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497795" y="1328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145086</xdr:rowOff>
    </xdr:from>
    <xdr:to>
      <xdr:col>15</xdr:col>
      <xdr:colOff>101600</xdr:colOff>
      <xdr:row>77</xdr:row>
      <xdr:rowOff>75236</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2857500" y="1317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66363</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608795" y="13268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73327</xdr:rowOff>
    </xdr:from>
    <xdr:to>
      <xdr:col>10</xdr:col>
      <xdr:colOff>165100</xdr:colOff>
      <xdr:row>77</xdr:row>
      <xdr:rowOff>3477</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1968500" y="13103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166054</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719795" y="13196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48306</xdr:rowOff>
    </xdr:from>
    <xdr:to>
      <xdr:col>6</xdr:col>
      <xdr:colOff>38100</xdr:colOff>
      <xdr:row>76</xdr:row>
      <xdr:rowOff>149906</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1079500" y="1307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141033</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830795" y="13171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8" name="正方形/長方形 197">
          <a:extLst>
            <a:ext uri="{FF2B5EF4-FFF2-40B4-BE49-F238E27FC236}">
              <a16:creationId xmlns:a16="http://schemas.microsoft.com/office/drawing/2014/main" id="{00000000-0008-0000-0700-0000C6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199" name="正方形/長方形 198">
          <a:extLst>
            <a:ext uri="{FF2B5EF4-FFF2-40B4-BE49-F238E27FC236}">
              <a16:creationId xmlns:a16="http://schemas.microsoft.com/office/drawing/2014/main" id="{00000000-0008-0000-0700-0000C7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7" name="直線コネクタ 206">
          <a:extLst>
            <a:ext uri="{FF2B5EF4-FFF2-40B4-BE49-F238E27FC236}">
              <a16:creationId xmlns:a16="http://schemas.microsoft.com/office/drawing/2014/main" id="{00000000-0008-0000-0700-0000CF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08" name="直線コネクタ 207">
          <a:extLst>
            <a:ext uri="{FF2B5EF4-FFF2-40B4-BE49-F238E27FC236}">
              <a16:creationId xmlns:a16="http://schemas.microsoft.com/office/drawing/2014/main" id="{00000000-0008-0000-0700-0000D0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衛生費グラフ枠">
          <a:extLst>
            <a:ext uri="{FF2B5EF4-FFF2-40B4-BE49-F238E27FC236}">
              <a16:creationId xmlns:a16="http://schemas.microsoft.com/office/drawing/2014/main" id="{00000000-0008-0000-07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24" name="衛生費最小値テキスト">
          <a:extLst>
            <a:ext uri="{FF2B5EF4-FFF2-40B4-BE49-F238E27FC236}">
              <a16:creationId xmlns:a16="http://schemas.microsoft.com/office/drawing/2014/main" id="{00000000-0008-0000-0700-0000E0000000}"/>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26" name="衛生費最大値テキスト">
          <a:extLst>
            <a:ext uri="{FF2B5EF4-FFF2-40B4-BE49-F238E27FC236}">
              <a16:creationId xmlns:a16="http://schemas.microsoft.com/office/drawing/2014/main" id="{00000000-0008-0000-0700-0000E2000000}"/>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98140</xdr:rowOff>
    </xdr:from>
    <xdr:to>
      <xdr:col>24</xdr:col>
      <xdr:colOff>63500</xdr:colOff>
      <xdr:row>98</xdr:row>
      <xdr:rowOff>110606</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3797300" y="16900240"/>
          <a:ext cx="838200" cy="12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36509</xdr:rowOff>
    </xdr:from>
    <xdr:ext cx="599010" cy="259045"/>
    <xdr:sp macro="" textlink="">
      <xdr:nvSpPr>
        <xdr:cNvPr id="229" name="衛生費平均値テキスト">
          <a:extLst>
            <a:ext uri="{FF2B5EF4-FFF2-40B4-BE49-F238E27FC236}">
              <a16:creationId xmlns:a16="http://schemas.microsoft.com/office/drawing/2014/main" id="{00000000-0008-0000-0700-0000E5000000}"/>
            </a:ext>
          </a:extLst>
        </xdr:cNvPr>
        <xdr:cNvSpPr txBox="1"/>
      </xdr:nvSpPr>
      <xdr:spPr>
        <a:xfrm>
          <a:off x="4686300" y="16495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0" name="フローチャート: 判断 229">
          <a:extLst>
            <a:ext uri="{FF2B5EF4-FFF2-40B4-BE49-F238E27FC236}">
              <a16:creationId xmlns:a16="http://schemas.microsoft.com/office/drawing/2014/main" id="{00000000-0008-0000-0700-0000E600000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110606</xdr:rowOff>
    </xdr:from>
    <xdr:to>
      <xdr:col>19</xdr:col>
      <xdr:colOff>177800</xdr:colOff>
      <xdr:row>98</xdr:row>
      <xdr:rowOff>114534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2908300" y="16912706"/>
          <a:ext cx="889000" cy="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103653</xdr:rowOff>
    </xdr:from>
    <xdr:ext cx="599010" cy="259045"/>
    <xdr:sp macro="" textlink="">
      <xdr:nvSpPr>
        <xdr:cNvPr id="233" name="テキスト ボックス 232">
          <a:extLst>
            <a:ext uri="{FF2B5EF4-FFF2-40B4-BE49-F238E27FC236}">
              <a16:creationId xmlns:a16="http://schemas.microsoft.com/office/drawing/2014/main" id="{00000000-0008-0000-0700-0000E9000000}"/>
            </a:ext>
          </a:extLst>
        </xdr:cNvPr>
        <xdr:cNvSpPr txBox="1"/>
      </xdr:nvSpPr>
      <xdr:spPr>
        <a:xfrm>
          <a:off x="3497795" y="1639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100988</xdr:rowOff>
    </xdr:from>
    <xdr:to>
      <xdr:col>15</xdr:col>
      <xdr:colOff>50800</xdr:colOff>
      <xdr:row>98</xdr:row>
      <xdr:rowOff>114534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019300" y="16903088"/>
          <a:ext cx="889000" cy="13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161576</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2608795" y="1644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100988</xdr:rowOff>
    </xdr:from>
    <xdr:to>
      <xdr:col>10</xdr:col>
      <xdr:colOff>114300</xdr:colOff>
      <xdr:row>98</xdr:row>
      <xdr:rowOff>142019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1130300" y="16903088"/>
          <a:ext cx="889000" cy="4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91065</xdr:rowOff>
    </xdr:from>
    <xdr:ext cx="599010"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1719795" y="1637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42106</xdr:rowOff>
    </xdr:from>
    <xdr:to>
      <xdr:col>6</xdr:col>
      <xdr:colOff>38100</xdr:colOff>
      <xdr:row>97</xdr:row>
      <xdr:rowOff>143706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079500" y="166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160233</xdr:rowOff>
    </xdr:from>
    <xdr:ext cx="59901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830795" y="16447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47340</xdr:rowOff>
    </xdr:from>
    <xdr:to>
      <xdr:col>24</xdr:col>
      <xdr:colOff>114300</xdr:colOff>
      <xdr:row>98</xdr:row>
      <xdr:rowOff>148940</xdr:rowOff>
    </xdr:to>
    <xdr:sp macro="" textlink="">
      <xdr:nvSpPr>
        <xdr:cNvPr id="247" name="楕円 246">
          <a:extLst>
            <a:ext uri="{FF2B5EF4-FFF2-40B4-BE49-F238E27FC236}">
              <a16:creationId xmlns:a16="http://schemas.microsoft.com/office/drawing/2014/main" id="{00000000-0008-0000-0700-0000F7000000}"/>
            </a:ext>
          </a:extLst>
        </xdr:cNvPr>
        <xdr:cNvSpPr/>
      </xdr:nvSpPr>
      <xdr:spPr>
        <a:xfrm>
          <a:off x="4584700" y="1684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133717</xdr:rowOff>
    </xdr:from>
    <xdr:ext cx="534377" cy="259045"/>
    <xdr:sp macro="" textlink="">
      <xdr:nvSpPr>
        <xdr:cNvPr id="248" name="衛生費該当値テキスト">
          <a:extLst>
            <a:ext uri="{FF2B5EF4-FFF2-40B4-BE49-F238E27FC236}">
              <a16:creationId xmlns:a16="http://schemas.microsoft.com/office/drawing/2014/main" id="{00000000-0008-0000-0700-0000F8000000}"/>
            </a:ext>
          </a:extLst>
        </xdr:cNvPr>
        <xdr:cNvSpPr txBox="1"/>
      </xdr:nvSpPr>
      <xdr:spPr>
        <a:xfrm>
          <a:off x="4686300" y="16764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59806</xdr:rowOff>
    </xdr:from>
    <xdr:to>
      <xdr:col>20</xdr:col>
      <xdr:colOff>38100</xdr:colOff>
      <xdr:row>98</xdr:row>
      <xdr:rowOff>161406</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3746500" y="1686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152533</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530111" y="16954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63734</xdr:rowOff>
    </xdr:from>
    <xdr:to>
      <xdr:col>15</xdr:col>
      <xdr:colOff>101600</xdr:colOff>
      <xdr:row>98</xdr:row>
      <xdr:rowOff>165334</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2857500" y="1686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156461</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641111" y="16958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50188</xdr:rowOff>
    </xdr:from>
    <xdr:to>
      <xdr:col>10</xdr:col>
      <xdr:colOff>165100</xdr:colOff>
      <xdr:row>98</xdr:row>
      <xdr:rowOff>151788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1968500" y="16852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142915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752111" y="1694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91219</xdr:rowOff>
    </xdr:from>
    <xdr:to>
      <xdr:col>6</xdr:col>
      <xdr:colOff>38100</xdr:colOff>
      <xdr:row>99</xdr:row>
      <xdr:rowOff>21369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079500" y="16893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12496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863111" y="16986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労働費グラフ枠">
          <a:extLst>
            <a:ext uri="{FF2B5EF4-FFF2-40B4-BE49-F238E27FC236}">
              <a16:creationId xmlns:a16="http://schemas.microsoft.com/office/drawing/2014/main" id="{00000000-0008-0000-0700-000017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1" name="労働費最小値テキスト">
          <a:extLst>
            <a:ext uri="{FF2B5EF4-FFF2-40B4-BE49-F238E27FC236}">
              <a16:creationId xmlns:a16="http://schemas.microsoft.com/office/drawing/2014/main" id="{00000000-0008-0000-0700-000019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3" name="労働費最大値テキスト">
          <a:extLst>
            <a:ext uri="{FF2B5EF4-FFF2-40B4-BE49-F238E27FC236}">
              <a16:creationId xmlns:a16="http://schemas.microsoft.com/office/drawing/2014/main" id="{00000000-0008-0000-0700-00001B010000}"/>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79138</xdr:rowOff>
    </xdr:from>
    <xdr:ext cx="378565" cy="259045"/>
    <xdr:sp macro="" textlink="">
      <xdr:nvSpPr>
        <xdr:cNvPr id="286" name="労働費平均値テキスト">
          <a:extLst>
            <a:ext uri="{FF2B5EF4-FFF2-40B4-BE49-F238E27FC236}">
              <a16:creationId xmlns:a16="http://schemas.microsoft.com/office/drawing/2014/main" id="{00000000-0008-0000-0700-00001E010000}"/>
            </a:ext>
          </a:extLst>
        </xdr:cNvPr>
        <xdr:cNvSpPr txBox="1"/>
      </xdr:nvSpPr>
      <xdr:spPr>
        <a:xfrm>
          <a:off x="10528300" y="6422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87" name="フローチャート: 判断 286">
          <a:extLst>
            <a:ext uri="{FF2B5EF4-FFF2-40B4-BE49-F238E27FC236}">
              <a16:creationId xmlns:a16="http://schemas.microsoft.com/office/drawing/2014/main" id="{00000000-0008-0000-0700-00001F010000}"/>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3573</xdr:rowOff>
    </xdr:from>
    <xdr:ext cx="378565"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9450017" y="6347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100982</xdr:rowOff>
    </xdr:from>
    <xdr:ext cx="469744"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8515428" y="627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9415</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7672017" y="6353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5461</xdr:rowOff>
    </xdr:from>
    <xdr:to>
      <xdr:col>36</xdr:col>
      <xdr:colOff>165100</xdr:colOff>
      <xdr:row>38</xdr:row>
      <xdr:rowOff>107061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6921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123588</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6737428" y="629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4" name="楕円 303">
          <a:extLst>
            <a:ext uri="{FF2B5EF4-FFF2-40B4-BE49-F238E27FC236}">
              <a16:creationId xmlns:a16="http://schemas.microsoft.com/office/drawing/2014/main" id="{00000000-0008-0000-0700-000030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5" name="労働費該当値テキスト">
          <a:extLst>
            <a:ext uri="{FF2B5EF4-FFF2-40B4-BE49-F238E27FC236}">
              <a16:creationId xmlns:a16="http://schemas.microsoft.com/office/drawing/2014/main" id="{00000000-0008-0000-0700-000031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166804</xdr:rowOff>
    </xdr:from>
    <xdr:to>
      <xdr:col>55</xdr:col>
      <xdr:colOff>0</xdr:colOff>
      <xdr:row>58</xdr:row>
      <xdr:rowOff>170896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10110904"/>
          <a:ext cx="838200" cy="4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136686</xdr:rowOff>
    </xdr:from>
    <xdr:ext cx="599010"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909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170896</xdr:rowOff>
    </xdr:from>
    <xdr:to>
      <xdr:col>50</xdr:col>
      <xdr:colOff>114300</xdr:colOff>
      <xdr:row>59</xdr:row>
      <xdr:rowOff>12183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750300" y="10114996"/>
          <a:ext cx="889000" cy="12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65233</xdr:rowOff>
    </xdr:from>
    <xdr:ext cx="599010"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339795" y="9837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10531</xdr:rowOff>
    </xdr:from>
    <xdr:to>
      <xdr:col>45</xdr:col>
      <xdr:colOff>177800</xdr:colOff>
      <xdr:row>59</xdr:row>
      <xdr:rowOff>12183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7861300" y="10126081"/>
          <a:ext cx="889000" cy="1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58987</xdr:rowOff>
    </xdr:from>
    <xdr:ext cx="599010"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450795" y="983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7408</xdr:rowOff>
    </xdr:from>
    <xdr:to>
      <xdr:col>41</xdr:col>
      <xdr:colOff>50800</xdr:colOff>
      <xdr:row>59</xdr:row>
      <xdr:rowOff>10531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6972300" y="10122958"/>
          <a:ext cx="889000" cy="3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52284</xdr:rowOff>
    </xdr:from>
    <xdr:ext cx="59901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561795" y="982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113937</xdr:rowOff>
    </xdr:from>
    <xdr:to>
      <xdr:col>36</xdr:col>
      <xdr:colOff>165100</xdr:colOff>
      <xdr:row>59</xdr:row>
      <xdr:rowOff>44087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100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60614</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672795" y="9833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116004</xdr:rowOff>
    </xdr:from>
    <xdr:to>
      <xdr:col>55</xdr:col>
      <xdr:colOff>50800</xdr:colOff>
      <xdr:row>59</xdr:row>
      <xdr:rowOff>46154</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1006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92236</xdr:rowOff>
    </xdr:from>
    <xdr:ext cx="599010"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10036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120096</xdr:rowOff>
    </xdr:from>
    <xdr:to>
      <xdr:col>50</xdr:col>
      <xdr:colOff>165100</xdr:colOff>
      <xdr:row>59</xdr:row>
      <xdr:rowOff>50246</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1006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41373</xdr:rowOff>
    </xdr:from>
    <xdr:ext cx="59901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339795" y="10156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132833</xdr:rowOff>
    </xdr:from>
    <xdr:to>
      <xdr:col>46</xdr:col>
      <xdr:colOff>38100</xdr:colOff>
      <xdr:row>59</xdr:row>
      <xdr:rowOff>62983</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1007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54110</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483111" y="10169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131181</xdr:rowOff>
    </xdr:from>
    <xdr:to>
      <xdr:col>41</xdr:col>
      <xdr:colOff>101600</xdr:colOff>
      <xdr:row>59</xdr:row>
      <xdr:rowOff>61331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10075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52458</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594111" y="10168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128058</xdr:rowOff>
    </xdr:from>
    <xdr:to>
      <xdr:col>36</xdr:col>
      <xdr:colOff>165100</xdr:colOff>
      <xdr:row>59</xdr:row>
      <xdr:rowOff>58208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1007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49335</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05111" y="1016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6762</xdr:rowOff>
    </xdr:from>
    <xdr:to>
      <xdr:col>54</xdr:col>
      <xdr:colOff>189865</xdr:colOff>
      <xdr:row>79</xdr:row>
      <xdr:rowOff>29637</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08262"/>
          <a:ext cx="1270" cy="156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33464</xdr:rowOff>
    </xdr:from>
    <xdr:ext cx="469744"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7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29637</xdr:rowOff>
    </xdr:from>
    <xdr:to>
      <xdr:col>55</xdr:col>
      <xdr:colOff>88900</xdr:colOff>
      <xdr:row>79</xdr:row>
      <xdr:rowOff>29637</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124889</xdr:rowOff>
    </xdr:from>
    <xdr:ext cx="599010"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78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6762</xdr:rowOff>
    </xdr:from>
    <xdr:to>
      <xdr:col>55</xdr:col>
      <xdr:colOff>88900</xdr:colOff>
      <xdr:row>70</xdr:row>
      <xdr:rowOff>6762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0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25065</xdr:rowOff>
    </xdr:from>
    <xdr:to>
      <xdr:col>55</xdr:col>
      <xdr:colOff>0</xdr:colOff>
      <xdr:row>79</xdr:row>
      <xdr:rowOff>29637</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639300" y="13569615"/>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154422</xdr:rowOff>
    </xdr:from>
    <xdr:ext cx="534377"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184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131545</xdr:rowOff>
    </xdr:from>
    <xdr:to>
      <xdr:col>55</xdr:col>
      <xdr:colOff>50800</xdr:colOff>
      <xdr:row>78</xdr:row>
      <xdr:rowOff>61695</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15894</xdr:rowOff>
    </xdr:from>
    <xdr:to>
      <xdr:col>50</xdr:col>
      <xdr:colOff>114300</xdr:colOff>
      <xdr:row>79</xdr:row>
      <xdr:rowOff>25065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560444"/>
          <a:ext cx="889000" cy="9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31418</xdr:rowOff>
    </xdr:from>
    <xdr:to>
      <xdr:col>50</xdr:col>
      <xdr:colOff>165100</xdr:colOff>
      <xdr:row>77</xdr:row>
      <xdr:rowOff>133018</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2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149545</xdr:rowOff>
    </xdr:from>
    <xdr:ext cx="534377"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372111" y="1300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15894</xdr:rowOff>
    </xdr:from>
    <xdr:to>
      <xdr:col>45</xdr:col>
      <xdr:colOff>177800</xdr:colOff>
      <xdr:row>79</xdr:row>
      <xdr:rowOff>23861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7861300" y="13560444"/>
          <a:ext cx="889000" cy="7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30508</xdr:rowOff>
    </xdr:from>
    <xdr:to>
      <xdr:col>46</xdr:col>
      <xdr:colOff>38100</xdr:colOff>
      <xdr:row>77</xdr:row>
      <xdr:rowOff>132108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148635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0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22645</xdr:rowOff>
    </xdr:from>
    <xdr:to>
      <xdr:col>41</xdr:col>
      <xdr:colOff>50800</xdr:colOff>
      <xdr:row>79</xdr:row>
      <xdr:rowOff>23861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6972300" y="13567195"/>
          <a:ext cx="889000" cy="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81787</xdr:rowOff>
    </xdr:from>
    <xdr:to>
      <xdr:col>41</xdr:col>
      <xdr:colOff>101600</xdr:colOff>
      <xdr:row>78</xdr:row>
      <xdr:rowOff>11937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28464</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05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92661</xdr:rowOff>
    </xdr:from>
    <xdr:to>
      <xdr:col>36</xdr:col>
      <xdr:colOff>165100</xdr:colOff>
      <xdr:row>78</xdr:row>
      <xdr:rowOff>22811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9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39338</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06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150287</xdr:rowOff>
    </xdr:from>
    <xdr:to>
      <xdr:col>55</xdr:col>
      <xdr:colOff>50800</xdr:colOff>
      <xdr:row>79</xdr:row>
      <xdr:rowOff>80437</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523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65214</xdr:rowOff>
    </xdr:from>
    <xdr:ext cx="469744"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43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145715</xdr:rowOff>
    </xdr:from>
    <xdr:to>
      <xdr:col>50</xdr:col>
      <xdr:colOff>165100</xdr:colOff>
      <xdr:row>79</xdr:row>
      <xdr:rowOff>75865</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51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66992</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04428" y="1361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136544</xdr:rowOff>
    </xdr:from>
    <xdr:to>
      <xdr:col>46</xdr:col>
      <xdr:colOff>38100</xdr:colOff>
      <xdr:row>79</xdr:row>
      <xdr:rowOff>66694</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50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57821</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428" y="13602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144511</xdr:rowOff>
    </xdr:from>
    <xdr:to>
      <xdr:col>41</xdr:col>
      <xdr:colOff>101600</xdr:colOff>
      <xdr:row>79</xdr:row>
      <xdr:rowOff>74661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51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65788</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26428" y="13610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143295</xdr:rowOff>
    </xdr:from>
    <xdr:to>
      <xdr:col>36</xdr:col>
      <xdr:colOff>165100</xdr:colOff>
      <xdr:row>79</xdr:row>
      <xdr:rowOff>73445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51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64572</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37428" y="13609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土木費グラフ枠">
          <a:extLst>
            <a:ext uri="{FF2B5EF4-FFF2-40B4-BE49-F238E27FC236}">
              <a16:creationId xmlns:a16="http://schemas.microsoft.com/office/drawing/2014/main" id="{00000000-0008-0000-07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53522</xdr:rowOff>
    </xdr:from>
    <xdr:to>
      <xdr:col>54</xdr:col>
      <xdr:colOff>189865</xdr:colOff>
      <xdr:row>98</xdr:row>
      <xdr:rowOff>26333</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flipV="1">
          <a:off x="10475595" y="15655472"/>
          <a:ext cx="1270" cy="117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30160</xdr:rowOff>
    </xdr:from>
    <xdr:ext cx="534377" cy="259045"/>
    <xdr:sp macro="" textlink="">
      <xdr:nvSpPr>
        <xdr:cNvPr id="450" name="土木費最小値テキスト">
          <a:extLst>
            <a:ext uri="{FF2B5EF4-FFF2-40B4-BE49-F238E27FC236}">
              <a16:creationId xmlns:a16="http://schemas.microsoft.com/office/drawing/2014/main" id="{00000000-0008-0000-0700-0000C2010000}"/>
            </a:ext>
          </a:extLst>
        </xdr:cNvPr>
        <xdr:cNvSpPr txBox="1"/>
      </xdr:nvSpPr>
      <xdr:spPr>
        <a:xfrm>
          <a:off x="10528300" y="168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26333</xdr:rowOff>
    </xdr:from>
    <xdr:to>
      <xdr:col>55</xdr:col>
      <xdr:colOff>88900</xdr:colOff>
      <xdr:row>98</xdr:row>
      <xdr:rowOff>26333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10388600" y="1682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199</xdr:rowOff>
    </xdr:from>
    <xdr:ext cx="599010" cy="259045"/>
    <xdr:sp macro="" textlink="">
      <xdr:nvSpPr>
        <xdr:cNvPr id="452" name="土木費最大値テキスト">
          <a:extLst>
            <a:ext uri="{FF2B5EF4-FFF2-40B4-BE49-F238E27FC236}">
              <a16:creationId xmlns:a16="http://schemas.microsoft.com/office/drawing/2014/main" id="{00000000-0008-0000-0700-0000C4010000}"/>
            </a:ext>
          </a:extLst>
        </xdr:cNvPr>
        <xdr:cNvSpPr txBox="1"/>
      </xdr:nvSpPr>
      <xdr:spPr>
        <a:xfrm>
          <a:off x="10528300" y="154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53522</xdr:rowOff>
    </xdr:from>
    <xdr:to>
      <xdr:col>55</xdr:col>
      <xdr:colOff>88900</xdr:colOff>
      <xdr:row>91</xdr:row>
      <xdr:rowOff>53522</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10388600" y="1565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24778</xdr:rowOff>
    </xdr:from>
    <xdr:to>
      <xdr:col>55</xdr:col>
      <xdr:colOff>0</xdr:colOff>
      <xdr:row>98</xdr:row>
      <xdr:rowOff>45241</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flipV="1">
          <a:off x="9639300" y="16826878"/>
          <a:ext cx="838200" cy="20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78173</xdr:rowOff>
    </xdr:from>
    <xdr:ext cx="599010" cy="259045"/>
    <xdr:sp macro="" textlink="">
      <xdr:nvSpPr>
        <xdr:cNvPr id="455" name="土木費平均値テキスト">
          <a:extLst>
            <a:ext uri="{FF2B5EF4-FFF2-40B4-BE49-F238E27FC236}">
              <a16:creationId xmlns:a16="http://schemas.microsoft.com/office/drawing/2014/main" id="{00000000-0008-0000-0700-0000C7010000}"/>
            </a:ext>
          </a:extLst>
        </xdr:cNvPr>
        <xdr:cNvSpPr txBox="1"/>
      </xdr:nvSpPr>
      <xdr:spPr>
        <a:xfrm>
          <a:off x="10528300" y="16365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55296</xdr:rowOff>
    </xdr:from>
    <xdr:to>
      <xdr:col>55</xdr:col>
      <xdr:colOff>50800</xdr:colOff>
      <xdr:row>96</xdr:row>
      <xdr:rowOff>156896</xdr:rowOff>
    </xdr:to>
    <xdr:sp macro="" textlink="">
      <xdr:nvSpPr>
        <xdr:cNvPr id="456" name="フローチャート: 判断 455">
          <a:extLst>
            <a:ext uri="{FF2B5EF4-FFF2-40B4-BE49-F238E27FC236}">
              <a16:creationId xmlns:a16="http://schemas.microsoft.com/office/drawing/2014/main" id="{00000000-0008-0000-0700-0000C8010000}"/>
            </a:ext>
          </a:extLst>
        </xdr:cNvPr>
        <xdr:cNvSpPr/>
      </xdr:nvSpPr>
      <xdr:spPr>
        <a:xfrm>
          <a:off x="10426700" y="1651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45241</xdr:rowOff>
    </xdr:from>
    <xdr:to>
      <xdr:col>50</xdr:col>
      <xdr:colOff>114300</xdr:colOff>
      <xdr:row>98</xdr:row>
      <xdr:rowOff>63801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8750300" y="16847341"/>
          <a:ext cx="889000" cy="18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75701</xdr:rowOff>
    </xdr:from>
    <xdr:to>
      <xdr:col>50</xdr:col>
      <xdr:colOff>165100</xdr:colOff>
      <xdr:row>97</xdr:row>
      <xdr:rowOff>5851</xdr:rowOff>
    </xdr:to>
    <xdr:sp macro="" textlink="">
      <xdr:nvSpPr>
        <xdr:cNvPr id="458" name="フローチャート: 判断 457">
          <a:extLst>
            <a:ext uri="{FF2B5EF4-FFF2-40B4-BE49-F238E27FC236}">
              <a16:creationId xmlns:a16="http://schemas.microsoft.com/office/drawing/2014/main" id="{00000000-0008-0000-0700-0000CA010000}"/>
            </a:ext>
          </a:extLst>
        </xdr:cNvPr>
        <xdr:cNvSpPr/>
      </xdr:nvSpPr>
      <xdr:spPr>
        <a:xfrm>
          <a:off x="9588500" y="1653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22378</xdr:rowOff>
    </xdr:from>
    <xdr:ext cx="599010"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9339795" y="16310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4918</xdr:rowOff>
    </xdr:from>
    <xdr:to>
      <xdr:col>45</xdr:col>
      <xdr:colOff>177800</xdr:colOff>
      <xdr:row>98</xdr:row>
      <xdr:rowOff>63801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7861300" y="16807018"/>
          <a:ext cx="889000" cy="58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75764</xdr:rowOff>
    </xdr:from>
    <xdr:to>
      <xdr:col>46</xdr:col>
      <xdr:colOff>38100</xdr:colOff>
      <xdr:row>97</xdr:row>
      <xdr:rowOff>5914</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8699500" y="165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22441</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8450795" y="1631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53950</xdr:rowOff>
    </xdr:from>
    <xdr:to>
      <xdr:col>41</xdr:col>
      <xdr:colOff>50800</xdr:colOff>
      <xdr:row>98</xdr:row>
      <xdr:rowOff>4918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6972300" y="16684600"/>
          <a:ext cx="889000" cy="122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112995</xdr:rowOff>
    </xdr:from>
    <xdr:to>
      <xdr:col>41</xdr:col>
      <xdr:colOff>101600</xdr:colOff>
      <xdr:row>97</xdr:row>
      <xdr:rowOff>43145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7810500" y="1657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59672</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7561795" y="1634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111913</xdr:rowOff>
    </xdr:from>
    <xdr:to>
      <xdr:col>36</xdr:col>
      <xdr:colOff>165100</xdr:colOff>
      <xdr:row>97</xdr:row>
      <xdr:rowOff>42063</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6921500" y="1657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58590</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6672795" y="16346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145428</xdr:rowOff>
    </xdr:from>
    <xdr:to>
      <xdr:col>55</xdr:col>
      <xdr:colOff>50800</xdr:colOff>
      <xdr:row>98</xdr:row>
      <xdr:rowOff>75578</xdr:rowOff>
    </xdr:to>
    <xdr:sp macro="" textlink="">
      <xdr:nvSpPr>
        <xdr:cNvPr id="473" name="楕円 472">
          <a:extLst>
            <a:ext uri="{FF2B5EF4-FFF2-40B4-BE49-F238E27FC236}">
              <a16:creationId xmlns:a16="http://schemas.microsoft.com/office/drawing/2014/main" id="{00000000-0008-0000-0700-0000D9010000}"/>
            </a:ext>
          </a:extLst>
        </xdr:cNvPr>
        <xdr:cNvSpPr/>
      </xdr:nvSpPr>
      <xdr:spPr>
        <a:xfrm>
          <a:off x="10426700" y="1677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60355</xdr:rowOff>
    </xdr:from>
    <xdr:ext cx="534377" cy="259045"/>
    <xdr:sp macro="" textlink="">
      <xdr:nvSpPr>
        <xdr:cNvPr id="474" name="土木費該当値テキスト">
          <a:extLst>
            <a:ext uri="{FF2B5EF4-FFF2-40B4-BE49-F238E27FC236}">
              <a16:creationId xmlns:a16="http://schemas.microsoft.com/office/drawing/2014/main" id="{00000000-0008-0000-0700-0000DA010000}"/>
            </a:ext>
          </a:extLst>
        </xdr:cNvPr>
        <xdr:cNvSpPr txBox="1"/>
      </xdr:nvSpPr>
      <xdr:spPr>
        <a:xfrm>
          <a:off x="10528300" y="16691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165891</xdr:rowOff>
    </xdr:from>
    <xdr:to>
      <xdr:col>50</xdr:col>
      <xdr:colOff>165100</xdr:colOff>
      <xdr:row>98</xdr:row>
      <xdr:rowOff>96041</xdr:rowOff>
    </xdr:to>
    <xdr:sp macro="" textlink="">
      <xdr:nvSpPr>
        <xdr:cNvPr id="475" name="楕円 474">
          <a:extLst>
            <a:ext uri="{FF2B5EF4-FFF2-40B4-BE49-F238E27FC236}">
              <a16:creationId xmlns:a16="http://schemas.microsoft.com/office/drawing/2014/main" id="{00000000-0008-0000-0700-0000DB010000}"/>
            </a:ext>
          </a:extLst>
        </xdr:cNvPr>
        <xdr:cNvSpPr/>
      </xdr:nvSpPr>
      <xdr:spPr>
        <a:xfrm>
          <a:off x="9588500" y="1679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87168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372111" y="1688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13001</xdr:rowOff>
    </xdr:from>
    <xdr:to>
      <xdr:col>46</xdr:col>
      <xdr:colOff>38100</xdr:colOff>
      <xdr:row>98</xdr:row>
      <xdr:rowOff>114601</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8699500" y="16815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105728</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483111" y="16907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125568</xdr:rowOff>
    </xdr:from>
    <xdr:to>
      <xdr:col>41</xdr:col>
      <xdr:colOff>101600</xdr:colOff>
      <xdr:row>98</xdr:row>
      <xdr:rowOff>55718</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7810500" y="1675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46845</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848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3150</xdr:rowOff>
    </xdr:from>
    <xdr:to>
      <xdr:col>36</xdr:col>
      <xdr:colOff>165100</xdr:colOff>
      <xdr:row>97</xdr:row>
      <xdr:rowOff>104750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6921500" y="1663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95877</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672795" y="1672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7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消防費グラフ枠">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07" name="消防費最小値テキスト">
          <a:extLst>
            <a:ext uri="{FF2B5EF4-FFF2-40B4-BE49-F238E27FC236}">
              <a16:creationId xmlns:a16="http://schemas.microsoft.com/office/drawing/2014/main" id="{00000000-0008-0000-0700-0000FB010000}"/>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09" name="消防費最大値テキスト">
          <a:extLst>
            <a:ext uri="{FF2B5EF4-FFF2-40B4-BE49-F238E27FC236}">
              <a16:creationId xmlns:a16="http://schemas.microsoft.com/office/drawing/2014/main" id="{00000000-0008-0000-0700-0000FD010000}"/>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132644</xdr:rowOff>
    </xdr:from>
    <xdr:to>
      <xdr:col>85</xdr:col>
      <xdr:colOff>127000</xdr:colOff>
      <xdr:row>37</xdr:row>
      <xdr:rowOff>124239</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5481300" y="6304844"/>
          <a:ext cx="838200" cy="16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170436</xdr:rowOff>
    </xdr:from>
    <xdr:ext cx="534377" cy="259045"/>
    <xdr:sp macro="" textlink="">
      <xdr:nvSpPr>
        <xdr:cNvPr id="512" name="消防費平均値テキスト">
          <a:extLst>
            <a:ext uri="{FF2B5EF4-FFF2-40B4-BE49-F238E27FC236}">
              <a16:creationId xmlns:a16="http://schemas.microsoft.com/office/drawing/2014/main" id="{00000000-0008-0000-0700-000000020000}"/>
            </a:ext>
          </a:extLst>
        </xdr:cNvPr>
        <xdr:cNvSpPr txBox="1"/>
      </xdr:nvSpPr>
      <xdr:spPr>
        <a:xfrm>
          <a:off x="16370300" y="5999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124239</xdr:rowOff>
    </xdr:from>
    <xdr:to>
      <xdr:col>81</xdr:col>
      <xdr:colOff>50800</xdr:colOff>
      <xdr:row>38</xdr:row>
      <xdr:rowOff>9101</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4592300" y="6467889"/>
          <a:ext cx="889000" cy="56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4495</xdr:rowOff>
    </xdr:from>
    <xdr:ext cx="534377"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5214111" y="600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9101</xdr:rowOff>
    </xdr:from>
    <xdr:to>
      <xdr:col>76</xdr:col>
      <xdr:colOff>114300</xdr:colOff>
      <xdr:row>38</xdr:row>
      <xdr:rowOff>31161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3703300" y="6524201"/>
          <a:ext cx="889000" cy="2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148780</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4325111" y="597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130777</xdr:rowOff>
    </xdr:from>
    <xdr:to>
      <xdr:col>71</xdr:col>
      <xdr:colOff>177800</xdr:colOff>
      <xdr:row>38</xdr:row>
      <xdr:rowOff>31161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2814300" y="6474427"/>
          <a:ext cx="889000" cy="71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142326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436111" y="597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48385</xdr:rowOff>
    </xdr:from>
    <xdr:to>
      <xdr:col>67</xdr:col>
      <xdr:colOff>101600</xdr:colOff>
      <xdr:row>36</xdr:row>
      <xdr:rowOff>149985</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27635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166512</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2547111" y="599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81844</xdr:rowOff>
    </xdr:from>
    <xdr:to>
      <xdr:col>85</xdr:col>
      <xdr:colOff>177800</xdr:colOff>
      <xdr:row>37</xdr:row>
      <xdr:rowOff>11994</xdr:rowOff>
    </xdr:to>
    <xdr:sp macro="" textlink="">
      <xdr:nvSpPr>
        <xdr:cNvPr id="530" name="楕円 529">
          <a:extLst>
            <a:ext uri="{FF2B5EF4-FFF2-40B4-BE49-F238E27FC236}">
              <a16:creationId xmlns:a16="http://schemas.microsoft.com/office/drawing/2014/main" id="{00000000-0008-0000-0700-000012020000}"/>
            </a:ext>
          </a:extLst>
        </xdr:cNvPr>
        <xdr:cNvSpPr/>
      </xdr:nvSpPr>
      <xdr:spPr>
        <a:xfrm>
          <a:off x="16268700" y="625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60271</xdr:rowOff>
    </xdr:from>
    <xdr:ext cx="534377" cy="259045"/>
    <xdr:sp macro="" textlink="">
      <xdr:nvSpPr>
        <xdr:cNvPr id="531" name="消防費該当値テキスト">
          <a:extLst>
            <a:ext uri="{FF2B5EF4-FFF2-40B4-BE49-F238E27FC236}">
              <a16:creationId xmlns:a16="http://schemas.microsoft.com/office/drawing/2014/main" id="{00000000-0008-0000-0700-000013020000}"/>
            </a:ext>
          </a:extLst>
        </xdr:cNvPr>
        <xdr:cNvSpPr txBox="1"/>
      </xdr:nvSpPr>
      <xdr:spPr>
        <a:xfrm>
          <a:off x="16370300" y="623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73439</xdr:rowOff>
    </xdr:from>
    <xdr:to>
      <xdr:col>81</xdr:col>
      <xdr:colOff>101600</xdr:colOff>
      <xdr:row>38</xdr:row>
      <xdr:rowOff>3589</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5430500" y="641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166166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6509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129751</xdr:rowOff>
    </xdr:from>
    <xdr:to>
      <xdr:col>76</xdr:col>
      <xdr:colOff>165100</xdr:colOff>
      <xdr:row>38</xdr:row>
      <xdr:rowOff>59901</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4541500" y="647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51028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56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151811</xdr:rowOff>
    </xdr:from>
    <xdr:to>
      <xdr:col>72</xdr:col>
      <xdr:colOff>38100</xdr:colOff>
      <xdr:row>38</xdr:row>
      <xdr:rowOff>81961</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3652500" y="649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73088</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588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79977</xdr:rowOff>
    </xdr:from>
    <xdr:to>
      <xdr:col>67</xdr:col>
      <xdr:colOff>101600</xdr:colOff>
      <xdr:row>38</xdr:row>
      <xdr:rowOff>10127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2763500" y="6423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1254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51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教育費グラフ枠">
          <a:extLst>
            <a:ext uri="{FF2B5EF4-FFF2-40B4-BE49-F238E27FC236}">
              <a16:creationId xmlns:a16="http://schemas.microsoft.com/office/drawing/2014/main" id="{00000000-0008-0000-07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66" name="教育費最小値テキスト">
          <a:extLst>
            <a:ext uri="{FF2B5EF4-FFF2-40B4-BE49-F238E27FC236}">
              <a16:creationId xmlns:a16="http://schemas.microsoft.com/office/drawing/2014/main" id="{00000000-0008-0000-0700-000036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68" name="教育費最大値テキスト">
          <a:extLst>
            <a:ext uri="{FF2B5EF4-FFF2-40B4-BE49-F238E27FC236}">
              <a16:creationId xmlns:a16="http://schemas.microsoft.com/office/drawing/2014/main" id="{00000000-0008-0000-0700-000038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95204</xdr:rowOff>
    </xdr:from>
    <xdr:to>
      <xdr:col>85</xdr:col>
      <xdr:colOff>127000</xdr:colOff>
      <xdr:row>57</xdr:row>
      <xdr:rowOff>125178</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5481300" y="9867854"/>
          <a:ext cx="838200" cy="29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99762</xdr:rowOff>
    </xdr:from>
    <xdr:ext cx="599010" cy="259045"/>
    <xdr:sp macro="" textlink="">
      <xdr:nvSpPr>
        <xdr:cNvPr id="571" name="教育費平均値テキスト">
          <a:extLst>
            <a:ext uri="{FF2B5EF4-FFF2-40B4-BE49-F238E27FC236}">
              <a16:creationId xmlns:a16="http://schemas.microsoft.com/office/drawing/2014/main" id="{00000000-0008-0000-0700-00003B020000}"/>
            </a:ext>
          </a:extLst>
        </xdr:cNvPr>
        <xdr:cNvSpPr txBox="1"/>
      </xdr:nvSpPr>
      <xdr:spPr>
        <a:xfrm>
          <a:off x="16370300" y="9529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2" name="フローチャート: 判断 571">
          <a:extLst>
            <a:ext uri="{FF2B5EF4-FFF2-40B4-BE49-F238E27FC236}">
              <a16:creationId xmlns:a16="http://schemas.microsoft.com/office/drawing/2014/main" id="{00000000-0008-0000-0700-00003C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95204</xdr:rowOff>
    </xdr:from>
    <xdr:to>
      <xdr:col>81</xdr:col>
      <xdr:colOff>50800</xdr:colOff>
      <xdr:row>57</xdr:row>
      <xdr:rowOff>158628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4592300" y="9867854"/>
          <a:ext cx="889000" cy="6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57480</xdr:rowOff>
    </xdr:from>
    <xdr:ext cx="599010"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5181795" y="948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144093</xdr:rowOff>
    </xdr:from>
    <xdr:to>
      <xdr:col>76</xdr:col>
      <xdr:colOff>114300</xdr:colOff>
      <xdr:row>57</xdr:row>
      <xdr:rowOff>158628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3703300" y="9745293"/>
          <a:ext cx="889000" cy="185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113223</xdr:rowOff>
    </xdr:from>
    <xdr:ext cx="599010"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4292795" y="954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144093</xdr:rowOff>
    </xdr:from>
    <xdr:to>
      <xdr:col>71</xdr:col>
      <xdr:colOff>177800</xdr:colOff>
      <xdr:row>56</xdr:row>
      <xdr:rowOff>160875</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2814300" y="9745293"/>
          <a:ext cx="889000" cy="16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111845</xdr:rowOff>
    </xdr:from>
    <xdr:ext cx="59901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3403795" y="9884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24643</xdr:rowOff>
    </xdr:from>
    <xdr:to>
      <xdr:col>67</xdr:col>
      <xdr:colOff>101600</xdr:colOff>
      <xdr:row>57</xdr:row>
      <xdr:rowOff>126243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2763500" y="979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57</xdr:row>
      <xdr:rowOff>117370</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2514795" y="9890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74378</xdr:rowOff>
    </xdr:from>
    <xdr:to>
      <xdr:col>85</xdr:col>
      <xdr:colOff>177800</xdr:colOff>
      <xdr:row>58</xdr:row>
      <xdr:rowOff>4528</xdr:rowOff>
    </xdr:to>
    <xdr:sp macro="" textlink="">
      <xdr:nvSpPr>
        <xdr:cNvPr id="589" name="楕円 588">
          <a:extLst>
            <a:ext uri="{FF2B5EF4-FFF2-40B4-BE49-F238E27FC236}">
              <a16:creationId xmlns:a16="http://schemas.microsoft.com/office/drawing/2014/main" id="{00000000-0008-0000-0700-00004D020000}"/>
            </a:ext>
          </a:extLst>
        </xdr:cNvPr>
        <xdr:cNvSpPr/>
      </xdr:nvSpPr>
      <xdr:spPr>
        <a:xfrm>
          <a:off x="16268700" y="9847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160755</xdr:rowOff>
    </xdr:from>
    <xdr:ext cx="534377" cy="259045"/>
    <xdr:sp macro="" textlink="">
      <xdr:nvSpPr>
        <xdr:cNvPr id="590" name="教育費該当値テキスト">
          <a:extLst>
            <a:ext uri="{FF2B5EF4-FFF2-40B4-BE49-F238E27FC236}">
              <a16:creationId xmlns:a16="http://schemas.microsoft.com/office/drawing/2014/main" id="{00000000-0008-0000-0700-00004E020000}"/>
            </a:ext>
          </a:extLst>
        </xdr:cNvPr>
        <xdr:cNvSpPr txBox="1"/>
      </xdr:nvSpPr>
      <xdr:spPr>
        <a:xfrm>
          <a:off x="16370300" y="976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44404</xdr:rowOff>
    </xdr:from>
    <xdr:to>
      <xdr:col>81</xdr:col>
      <xdr:colOff>101600</xdr:colOff>
      <xdr:row>57</xdr:row>
      <xdr:rowOff>146004</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5430500" y="9817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137131</xdr:rowOff>
    </xdr:from>
    <xdr:ext cx="59901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181795" y="9909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107828</xdr:rowOff>
    </xdr:from>
    <xdr:to>
      <xdr:col>76</xdr:col>
      <xdr:colOff>165100</xdr:colOff>
      <xdr:row>58</xdr:row>
      <xdr:rowOff>37978</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4541500" y="9880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29105</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973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93293</xdr:rowOff>
    </xdr:from>
    <xdr:to>
      <xdr:col>72</xdr:col>
      <xdr:colOff>38100</xdr:colOff>
      <xdr:row>57</xdr:row>
      <xdr:rowOff>23443</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3652500" y="969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39970</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03795" y="9469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110075</xdr:rowOff>
    </xdr:from>
    <xdr:to>
      <xdr:col>67</xdr:col>
      <xdr:colOff>101600</xdr:colOff>
      <xdr:row>57</xdr:row>
      <xdr:rowOff>40225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2763500" y="971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56752</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14795" y="9486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災害復旧費グラフ枠">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160262</xdr:rowOff>
    </xdr:from>
    <xdr:to>
      <xdr:col>85</xdr:col>
      <xdr:colOff>126364</xdr:colOff>
      <xdr:row>79</xdr:row>
      <xdr:rowOff>44450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flipV="1">
          <a:off x="16317595" y="11990312"/>
          <a:ext cx="1269" cy="159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3" name="災害復旧費最小値テキスト">
          <a:extLst>
            <a:ext uri="{FF2B5EF4-FFF2-40B4-BE49-F238E27FC236}">
              <a16:creationId xmlns:a16="http://schemas.microsoft.com/office/drawing/2014/main" id="{00000000-0008-0000-0700-00006F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106939</xdr:rowOff>
    </xdr:from>
    <xdr:ext cx="599010" cy="259045"/>
    <xdr:sp macro="" textlink="">
      <xdr:nvSpPr>
        <xdr:cNvPr id="625" name="災害復旧費最大値テキスト">
          <a:extLst>
            <a:ext uri="{FF2B5EF4-FFF2-40B4-BE49-F238E27FC236}">
              <a16:creationId xmlns:a16="http://schemas.microsoft.com/office/drawing/2014/main" id="{00000000-0008-0000-0700-000071020000}"/>
            </a:ext>
          </a:extLst>
        </xdr:cNvPr>
        <xdr:cNvSpPr txBox="1"/>
      </xdr:nvSpPr>
      <xdr:spPr>
        <a:xfrm>
          <a:off x="16370300" y="1176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160262</xdr:rowOff>
    </xdr:from>
    <xdr:to>
      <xdr:col>86</xdr:col>
      <xdr:colOff>25400</xdr:colOff>
      <xdr:row>69</xdr:row>
      <xdr:rowOff>160262</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199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64316</xdr:rowOff>
    </xdr:from>
    <xdr:ext cx="534377" cy="259045"/>
    <xdr:sp macro="" textlink="">
      <xdr:nvSpPr>
        <xdr:cNvPr id="628" name="災害復旧費平均値テキスト">
          <a:extLst>
            <a:ext uri="{FF2B5EF4-FFF2-40B4-BE49-F238E27FC236}">
              <a16:creationId xmlns:a16="http://schemas.microsoft.com/office/drawing/2014/main" id="{00000000-0008-0000-0700-000074020000}"/>
            </a:ext>
          </a:extLst>
        </xdr:cNvPr>
        <xdr:cNvSpPr txBox="1"/>
      </xdr:nvSpPr>
      <xdr:spPr>
        <a:xfrm>
          <a:off x="16370300" y="13265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41439</xdr:rowOff>
    </xdr:from>
    <xdr:to>
      <xdr:col>85</xdr:col>
      <xdr:colOff>177800</xdr:colOff>
      <xdr:row>78</xdr:row>
      <xdr:rowOff>143039</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6268700" y="134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41410</xdr:rowOff>
    </xdr:from>
    <xdr:to>
      <xdr:col>81</xdr:col>
      <xdr:colOff>50800</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4592300" y="13585960"/>
          <a:ext cx="889000" cy="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18681</xdr:rowOff>
    </xdr:from>
    <xdr:to>
      <xdr:col>81</xdr:col>
      <xdr:colOff>101600</xdr:colOff>
      <xdr:row>78</xdr:row>
      <xdr:rowOff>120281</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5430500" y="1339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136808</xdr:rowOff>
    </xdr:from>
    <xdr:ext cx="534377"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5214111" y="1316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20180</xdr:rowOff>
    </xdr:from>
    <xdr:to>
      <xdr:col>76</xdr:col>
      <xdr:colOff>114300</xdr:colOff>
      <xdr:row>79</xdr:row>
      <xdr:rowOff>41410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3703300" y="13564730"/>
          <a:ext cx="889000" cy="21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40078</xdr:rowOff>
    </xdr:from>
    <xdr:to>
      <xdr:col>76</xdr:col>
      <xdr:colOff>165100</xdr:colOff>
      <xdr:row>78</xdr:row>
      <xdr:rowOff>141678</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45415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158205</xdr:rowOff>
    </xdr:from>
    <xdr:ext cx="534377"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4325111" y="1318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168370</xdr:rowOff>
    </xdr:from>
    <xdr:to>
      <xdr:col>71</xdr:col>
      <xdr:colOff>177800</xdr:colOff>
      <xdr:row>79</xdr:row>
      <xdr:rowOff>20180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814300" y="13541470"/>
          <a:ext cx="889000" cy="23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41301</xdr:rowOff>
    </xdr:from>
    <xdr:to>
      <xdr:col>72</xdr:col>
      <xdr:colOff>38100</xdr:colOff>
      <xdr:row>78</xdr:row>
      <xdr:rowOff>142901</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3652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159428</xdr:rowOff>
    </xdr:from>
    <xdr:ext cx="534377"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3436111" y="131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162489</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547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47" name="災害復旧費該当値テキスト">
          <a:extLst>
            <a:ext uri="{FF2B5EF4-FFF2-40B4-BE49-F238E27FC236}">
              <a16:creationId xmlns:a16="http://schemas.microsoft.com/office/drawing/2014/main" id="{00000000-0008-0000-0700-000087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162060</xdr:rowOff>
    </xdr:from>
    <xdr:to>
      <xdr:col>76</xdr:col>
      <xdr:colOff>165100</xdr:colOff>
      <xdr:row>79</xdr:row>
      <xdr:rowOff>92210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4541500" y="1353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83337</xdr:rowOff>
    </xdr:from>
    <xdr:ext cx="378565"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3017" y="13627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140830</xdr:rowOff>
    </xdr:from>
    <xdr:to>
      <xdr:col>72</xdr:col>
      <xdr:colOff>38100</xdr:colOff>
      <xdr:row>79</xdr:row>
      <xdr:rowOff>70980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3652500" y="1351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62107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60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117570</xdr:rowOff>
    </xdr:from>
    <xdr:to>
      <xdr:col>67</xdr:col>
      <xdr:colOff>101600</xdr:colOff>
      <xdr:row>79</xdr:row>
      <xdr:rowOff>47720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2763500" y="1349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38847</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47111" y="1358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公債費グラフ枠">
          <a:extLst>
            <a:ext uri="{FF2B5EF4-FFF2-40B4-BE49-F238E27FC236}">
              <a16:creationId xmlns:a16="http://schemas.microsoft.com/office/drawing/2014/main" id="{00000000-0008-0000-07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78" name="公債費最小値テキスト">
          <a:extLst>
            <a:ext uri="{FF2B5EF4-FFF2-40B4-BE49-F238E27FC236}">
              <a16:creationId xmlns:a16="http://schemas.microsoft.com/office/drawing/2014/main" id="{00000000-0008-0000-0700-0000A6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0" name="公債費最大値テキスト">
          <a:extLst>
            <a:ext uri="{FF2B5EF4-FFF2-40B4-BE49-F238E27FC236}">
              <a16:creationId xmlns:a16="http://schemas.microsoft.com/office/drawing/2014/main" id="{00000000-0008-0000-0700-0000A8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16239</xdr:rowOff>
    </xdr:from>
    <xdr:to>
      <xdr:col>85</xdr:col>
      <xdr:colOff>127000</xdr:colOff>
      <xdr:row>98</xdr:row>
      <xdr:rowOff>22513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5481300" y="16818339"/>
          <a:ext cx="838200" cy="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116228</xdr:rowOff>
    </xdr:from>
    <xdr:ext cx="599010" cy="259045"/>
    <xdr:sp macro="" textlink="">
      <xdr:nvSpPr>
        <xdr:cNvPr id="683" name="公債費平均値テキスト">
          <a:extLst>
            <a:ext uri="{FF2B5EF4-FFF2-40B4-BE49-F238E27FC236}">
              <a16:creationId xmlns:a16="http://schemas.microsoft.com/office/drawing/2014/main" id="{00000000-0008-0000-0700-0000AB020000}"/>
            </a:ext>
          </a:extLst>
        </xdr:cNvPr>
        <xdr:cNvSpPr txBox="1"/>
      </xdr:nvSpPr>
      <xdr:spPr>
        <a:xfrm>
          <a:off x="16370300" y="16403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84" name="フローチャート: 判断 683">
          <a:extLst>
            <a:ext uri="{FF2B5EF4-FFF2-40B4-BE49-F238E27FC236}">
              <a16:creationId xmlns:a16="http://schemas.microsoft.com/office/drawing/2014/main" id="{00000000-0008-0000-0700-0000AC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20019</xdr:rowOff>
    </xdr:from>
    <xdr:to>
      <xdr:col>81</xdr:col>
      <xdr:colOff>50800</xdr:colOff>
      <xdr:row>98</xdr:row>
      <xdr:rowOff>22513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4592300" y="16822119"/>
          <a:ext cx="889000" cy="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28858</xdr:rowOff>
    </xdr:from>
    <xdr:ext cx="599010"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5181795" y="16316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20019</xdr:rowOff>
    </xdr:from>
    <xdr:to>
      <xdr:col>76</xdr:col>
      <xdr:colOff>114300</xdr:colOff>
      <xdr:row>98</xdr:row>
      <xdr:rowOff>22225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3703300" y="16822119"/>
          <a:ext cx="889000" cy="2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86372</xdr:rowOff>
    </xdr:from>
    <xdr:ext cx="599010"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4292795" y="16374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22225</xdr:rowOff>
    </xdr:from>
    <xdr:to>
      <xdr:col>71</xdr:col>
      <xdr:colOff>177800</xdr:colOff>
      <xdr:row>98</xdr:row>
      <xdr:rowOff>34725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2814300" y="16824325"/>
          <a:ext cx="889000" cy="12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90467</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3403795" y="16378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150414</xdr:rowOff>
    </xdr:from>
    <xdr:to>
      <xdr:col>67</xdr:col>
      <xdr:colOff>101600</xdr:colOff>
      <xdr:row>97</xdr:row>
      <xdr:rowOff>80564</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2763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97091</xdr:rowOff>
    </xdr:from>
    <xdr:ext cx="59901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2514795" y="16384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136889</xdr:rowOff>
    </xdr:from>
    <xdr:to>
      <xdr:col>85</xdr:col>
      <xdr:colOff>177800</xdr:colOff>
      <xdr:row>98</xdr:row>
      <xdr:rowOff>67039</xdr:rowOff>
    </xdr:to>
    <xdr:sp macro="" textlink="">
      <xdr:nvSpPr>
        <xdr:cNvPr id="701" name="楕円 700">
          <a:extLst>
            <a:ext uri="{FF2B5EF4-FFF2-40B4-BE49-F238E27FC236}">
              <a16:creationId xmlns:a16="http://schemas.microsoft.com/office/drawing/2014/main" id="{00000000-0008-0000-0700-0000BD020000}"/>
            </a:ext>
          </a:extLst>
        </xdr:cNvPr>
        <xdr:cNvSpPr/>
      </xdr:nvSpPr>
      <xdr:spPr>
        <a:xfrm>
          <a:off x="16268700" y="1676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51816</xdr:rowOff>
    </xdr:from>
    <xdr:ext cx="534377" cy="259045"/>
    <xdr:sp macro="" textlink="">
      <xdr:nvSpPr>
        <xdr:cNvPr id="702" name="公債費該当値テキスト">
          <a:extLst>
            <a:ext uri="{FF2B5EF4-FFF2-40B4-BE49-F238E27FC236}">
              <a16:creationId xmlns:a16="http://schemas.microsoft.com/office/drawing/2014/main" id="{00000000-0008-0000-0700-0000BE020000}"/>
            </a:ext>
          </a:extLst>
        </xdr:cNvPr>
        <xdr:cNvSpPr txBox="1"/>
      </xdr:nvSpPr>
      <xdr:spPr>
        <a:xfrm>
          <a:off x="16370300" y="16682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143163</xdr:rowOff>
    </xdr:from>
    <xdr:to>
      <xdr:col>81</xdr:col>
      <xdr:colOff>101600</xdr:colOff>
      <xdr:row>98</xdr:row>
      <xdr:rowOff>73313</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5430500" y="1677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64440</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866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140669</xdr:rowOff>
    </xdr:from>
    <xdr:to>
      <xdr:col>76</xdr:col>
      <xdr:colOff>165100</xdr:colOff>
      <xdr:row>98</xdr:row>
      <xdr:rowOff>70819</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4541500" y="16771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61946</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86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142875</xdr:rowOff>
    </xdr:from>
    <xdr:to>
      <xdr:col>72</xdr:col>
      <xdr:colOff>38100</xdr:colOff>
      <xdr:row>98</xdr:row>
      <xdr:rowOff>73025</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3652500" y="1677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64152</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66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155375</xdr:rowOff>
    </xdr:from>
    <xdr:to>
      <xdr:col>67</xdr:col>
      <xdr:colOff>101600</xdr:colOff>
      <xdr:row>98</xdr:row>
      <xdr:rowOff>85525</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2763500" y="1678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76652</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78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35" name="諸支出金最小値テキスト">
          <a:extLst>
            <a:ext uri="{FF2B5EF4-FFF2-40B4-BE49-F238E27FC236}">
              <a16:creationId xmlns:a16="http://schemas.microsoft.com/office/drawing/2014/main" id="{00000000-0008-0000-0700-0000DF020000}"/>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37" name="諸支出金最大値テキスト">
          <a:extLst>
            <a:ext uri="{FF2B5EF4-FFF2-40B4-BE49-F238E27FC236}">
              <a16:creationId xmlns:a16="http://schemas.microsoft.com/office/drawing/2014/main" id="{00000000-0008-0000-0700-0000E1020000}"/>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0" name="諸支出金平均値テキスト">
          <a:extLst>
            <a:ext uri="{FF2B5EF4-FFF2-40B4-BE49-F238E27FC236}">
              <a16:creationId xmlns:a16="http://schemas.microsoft.com/office/drawing/2014/main" id="{00000000-0008-0000-0700-0000E4020000}"/>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71391</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34017" y="641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113665</xdr:rowOff>
    </xdr:from>
    <xdr:to>
      <xdr:col>98</xdr:col>
      <xdr:colOff>38100</xdr:colOff>
      <xdr:row>39</xdr:row>
      <xdr:rowOff>43815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8605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60342</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7017" y="6403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59" name="諸支出金該当値テキスト">
          <a:extLst>
            <a:ext uri="{FF2B5EF4-FFF2-40B4-BE49-F238E27FC236}">
              <a16:creationId xmlns:a16="http://schemas.microsoft.com/office/drawing/2014/main" id="{00000000-0008-0000-0700-0000F7020000}"/>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前年度繰上充用金グラフ枠">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4" name="前年度繰上充用金最小値テキスト">
          <a:extLst>
            <a:ext uri="{FF2B5EF4-FFF2-40B4-BE49-F238E27FC236}">
              <a16:creationId xmlns:a16="http://schemas.microsoft.com/office/drawing/2014/main" id="{00000000-0008-0000-0700-00001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6" name="前年度繰上充用金最大値テキスト">
          <a:extLst>
            <a:ext uri="{FF2B5EF4-FFF2-40B4-BE49-F238E27FC236}">
              <a16:creationId xmlns:a16="http://schemas.microsoft.com/office/drawing/2014/main" id="{00000000-0008-0000-0700-00001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9" name="前年度繰上充用金平均値テキスト">
          <a:extLst>
            <a:ext uri="{FF2B5EF4-FFF2-40B4-BE49-F238E27FC236}">
              <a16:creationId xmlns:a16="http://schemas.microsoft.com/office/drawing/2014/main" id="{00000000-0008-0000-0700-00001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8" name="前年度繰上充用金該当値テキスト">
          <a:extLst>
            <a:ext uri="{FF2B5EF4-FFF2-40B4-BE49-F238E27FC236}">
              <a16:creationId xmlns:a16="http://schemas.microsoft.com/office/drawing/2014/main" id="{00000000-0008-0000-0700-00002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総務費は庁舎整備事業の完了により減少し、民生費は介護給付費・訓練給付費による増加、農林水産業費は農道整備事業による増加、消防費は防災無線更新事業による増加となっている。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福島県中島村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年度については、実質単年度収支は赤字となっているが、財政調整基金の取崩しにより実質収支は黒字となっている。今後も決算剰余金を中心に積み立てるとともに、最低限の取崩しに努めていく。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福島県中島村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全会計において黒字を示しているが、一般会計からの操出金に依存する会計もあるため、各会計における財政の健全化に取り組む必要がある。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福島県中島村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元利償還金は前年度比で</a:t>
          </a:r>
          <a:r>
            <a:rPr kumimoji="1" lang="en-US" altLang="ja-JP" sz="1400">
              <a:latin typeface="ＭＳ ゴシック" pitchFamily="49" charset="-128"/>
              <a:ea typeface="ＭＳ ゴシック" pitchFamily="49" charset="-128"/>
            </a:rPr>
            <a:t>9</a:t>
          </a:r>
          <a:r>
            <a:rPr kumimoji="1" lang="ja-JP" altLang="en-US" sz="1400">
              <a:latin typeface="ＭＳ ゴシック" pitchFamily="49" charset="-128"/>
              <a:ea typeface="ＭＳ ゴシック" pitchFamily="49" charset="-128"/>
            </a:rPr>
            <a:t>百万円増加している。公共施設整備等事業が完了したことから、今後は新規借り入れを抑制し、比率の減少を目指す。</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満期一括償還地方債を利用していない。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福島県中島村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一般会計等に係る地方債の現在高は、前年度比で</a:t>
          </a:r>
          <a:r>
            <a:rPr kumimoji="1" lang="en-US" altLang="ja-JP" sz="1400">
              <a:latin typeface="ＭＳ ゴシック" pitchFamily="49" charset="-128"/>
              <a:ea typeface="ＭＳ ゴシック" pitchFamily="49" charset="-128"/>
            </a:rPr>
            <a:t>284</a:t>
          </a:r>
          <a:r>
            <a:rPr kumimoji="1" lang="ja-JP" altLang="en-US" sz="1400">
              <a:latin typeface="ＭＳ ゴシック" pitchFamily="49" charset="-128"/>
              <a:ea typeface="ＭＳ ゴシック" pitchFamily="49" charset="-128"/>
            </a:rPr>
            <a:t>百万円の増となっている。主な要因として公共施設整備等事業、農道長寿命化事業及びため池浚渫事業の実施に伴い地方債を発行したものと考えられる。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地方債の現在高は増加傾向となることが予測されるが、借入の抑制及び基金の活用により健全な財政運営に努める。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福島県中島村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年度においては、特定目的基金を活用した公共施設等整備事業や農道長寿命化事業などが実施されたことから、基金全体として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物価高騰及び人件費高騰の影響により取崩額が増加していく見込であり、長期的に減少傾向となることが予測される。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今後も特定目的基金を有効に活用していく。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・公共施設等の計画的な整備及び維持補修の実施</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・子育て支援事業、緑あふれる村づくり事業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・高齢者等の在宅福祉の向上及び健康の保持に資する事業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・村の地域振興に資する事業に関する施策の推進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・雇用創出につながる地域の実情に応じた事業に関する施策の推進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・公共施設等整備基金：役場外構工事等の公共施設整備事業や農道長寿命化事業の財源として取崩したことによる減少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・ふるさと納税基金：子育て支援事業や学校教育事業の財源として取崩したことによる減少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今後も各特定目的基金の性質に適した事業において有効に活用していく。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単独事業への充当により、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現在は自主財源の不足を財政調整基金で埋めている状況である。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今後は自主財源の確保に努め、財政調整基金に依存しすぎない財政運営をめざす。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今後は地方債の償還計画を作成し、基金額を検討していきたい。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福島県中島村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4,732
4,653
18.92
3,944,181
3,642,958
286,787
2,188,903
3,920,316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有形固定資産減価償却率は類似団体より</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ポイント、福島県平均より</a:t>
          </a:r>
          <a:r>
            <a:rPr kumimoji="1" lang="en-US" altLang="ja-JP" sz="1100">
              <a:latin typeface="ＭＳ Ｐゴシック" panose="020B0600070205080204" pitchFamily="50" charset="-128"/>
              <a:ea typeface="ＭＳ Ｐゴシック" panose="020B0600070205080204" pitchFamily="50" charset="-128"/>
            </a:rPr>
            <a:t>1.2</a:t>
          </a:r>
          <a:r>
            <a:rPr kumimoji="1" lang="ja-JP" altLang="en-US" sz="1100">
              <a:latin typeface="ＭＳ Ｐゴシック" panose="020B0600070205080204" pitchFamily="50" charset="-128"/>
              <a:ea typeface="ＭＳ Ｐゴシック" panose="020B0600070205080204" pitchFamily="50" charset="-128"/>
            </a:rPr>
            <a:t>ポイント低い水準となっており、前年度比で</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ポイント増加した。本村においては、公共施設の個別施設計画を策定済みであるため、計画に基づいた施設の維持管理に努めていく。</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75" name="直線コネクタ 74"/>
        <xdr:cNvCxnSpPr/>
      </xdr:nvCxnSpPr>
      <xdr:spPr>
        <a:xfrm flipV="1">
          <a:off x="4760595" y="5400222"/>
          <a:ext cx="1270" cy="146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76" name="有形固定資産減価償却率最小値テキスト"/>
        <xdr:cNvSpPr txBox="1"/>
      </xdr:nvSpPr>
      <xdr:spPr>
        <a:xfrm>
          <a:off x="4813300" y="686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77" name="直線コネクタ 76"/>
        <xdr:cNvCxnSpPr/>
      </xdr:nvCxnSpPr>
      <xdr:spPr>
        <a:xfrm>
          <a:off x="4673600" y="686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78" name="有形固定資産減価償却率最大値テキスト"/>
        <xdr:cNvSpPr txBox="1"/>
      </xdr:nvSpPr>
      <xdr:spPr>
        <a:xfrm>
          <a:off x="4813300" y="517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79" name="直線コネクタ 78"/>
        <xdr:cNvCxnSpPr/>
      </xdr:nvCxnSpPr>
      <xdr:spPr>
        <a:xfrm>
          <a:off x="4673600" y="540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69776</xdr:rowOff>
    </xdr:from>
    <xdr:ext cx="405111" cy="259045"/>
    <xdr:sp macro="" textlink="">
      <xdr:nvSpPr>
        <xdr:cNvPr id="80" name="有形固定資産減価償却率平均値テキスト"/>
        <xdr:cNvSpPr txBox="1"/>
      </xdr:nvSpPr>
      <xdr:spPr>
        <a:xfrm>
          <a:off x="4813300" y="5984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81" name="フローチャート: 判断 80"/>
        <xdr:cNvSpPr/>
      </xdr:nvSpPr>
      <xdr:spPr>
        <a:xfrm>
          <a:off x="4711700" y="600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82" name="フローチャート: 判断 81"/>
        <xdr:cNvSpPr/>
      </xdr:nvSpPr>
      <xdr:spPr>
        <a:xfrm>
          <a:off x="4000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3" name="フローチャート: 判断 82"/>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84" name="フローチャート: 判断 83"/>
        <xdr:cNvSpPr/>
      </xdr:nvSpPr>
      <xdr:spPr>
        <a:xfrm>
          <a:off x="2476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5" name="フローチャート: 判断 84"/>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108585</xdr:rowOff>
    </xdr:from>
    <xdr:to>
      <xdr:col>23</xdr:col>
      <xdr:colOff>136525</xdr:colOff>
      <xdr:row>30</xdr:row>
      <xdr:rowOff>38735</xdr:rowOff>
    </xdr:to>
    <xdr:sp macro="" textlink="">
      <xdr:nvSpPr>
        <xdr:cNvPr id="91" name="楕円 90"/>
        <xdr:cNvSpPr/>
      </xdr:nvSpPr>
      <xdr:spPr>
        <a:xfrm>
          <a:off x="4711700" y="58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131462</xdr:rowOff>
    </xdr:from>
    <xdr:ext cx="405111" cy="259045"/>
    <xdr:sp macro="" textlink="">
      <xdr:nvSpPr>
        <xdr:cNvPr id="92" name="有形固定資産減価償却率該当値テキスト"/>
        <xdr:cNvSpPr txBox="1"/>
      </xdr:nvSpPr>
      <xdr:spPr>
        <a:xfrm>
          <a:off x="4813300" y="570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77742</xdr:rowOff>
    </xdr:from>
    <xdr:to>
      <xdr:col>19</xdr:col>
      <xdr:colOff>187325</xdr:colOff>
      <xdr:row>30</xdr:row>
      <xdr:rowOff>7892</xdr:rowOff>
    </xdr:to>
    <xdr:sp macro="" textlink="">
      <xdr:nvSpPr>
        <xdr:cNvPr id="93" name="楕円 92"/>
        <xdr:cNvSpPr/>
      </xdr:nvSpPr>
      <xdr:spPr>
        <a:xfrm>
          <a:off x="4000500" y="582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128542</xdr:rowOff>
    </xdr:from>
    <xdr:to>
      <xdr:col>23</xdr:col>
      <xdr:colOff>85725</xdr:colOff>
      <xdr:row>29</xdr:row>
      <xdr:rowOff>159385</xdr:rowOff>
    </xdr:to>
    <xdr:cxnSp macro="">
      <xdr:nvCxnSpPr>
        <xdr:cNvPr id="94" name="直線コネクタ 93"/>
        <xdr:cNvCxnSpPr/>
      </xdr:nvCxnSpPr>
      <xdr:spPr>
        <a:xfrm>
          <a:off x="4051300" y="5872117"/>
          <a:ext cx="7112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65405</xdr:rowOff>
    </xdr:from>
    <xdr:to>
      <xdr:col>15</xdr:col>
      <xdr:colOff>187325</xdr:colOff>
      <xdr:row>29</xdr:row>
      <xdr:rowOff>167005</xdr:rowOff>
    </xdr:to>
    <xdr:sp macro="" textlink="">
      <xdr:nvSpPr>
        <xdr:cNvPr id="95" name="楕円 94"/>
        <xdr:cNvSpPr/>
      </xdr:nvSpPr>
      <xdr:spPr>
        <a:xfrm>
          <a:off x="3238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116205</xdr:rowOff>
    </xdr:from>
    <xdr:to>
      <xdr:col>19</xdr:col>
      <xdr:colOff>136525</xdr:colOff>
      <xdr:row>29</xdr:row>
      <xdr:rowOff>128542</xdr:rowOff>
    </xdr:to>
    <xdr:cxnSp macro="">
      <xdr:nvCxnSpPr>
        <xdr:cNvPr id="96" name="直線コネクタ 95"/>
        <xdr:cNvCxnSpPr/>
      </xdr:nvCxnSpPr>
      <xdr:spPr>
        <a:xfrm>
          <a:off x="3289300" y="5859780"/>
          <a:ext cx="762000" cy="1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40731</xdr:rowOff>
    </xdr:from>
    <xdr:to>
      <xdr:col>11</xdr:col>
      <xdr:colOff>187325</xdr:colOff>
      <xdr:row>29</xdr:row>
      <xdr:rowOff>142331</xdr:rowOff>
    </xdr:to>
    <xdr:sp macro="" textlink="">
      <xdr:nvSpPr>
        <xdr:cNvPr id="97" name="楕円 96"/>
        <xdr:cNvSpPr/>
      </xdr:nvSpPr>
      <xdr:spPr>
        <a:xfrm>
          <a:off x="2476500" y="578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91531</xdr:rowOff>
    </xdr:from>
    <xdr:to>
      <xdr:col>15</xdr:col>
      <xdr:colOff>136525</xdr:colOff>
      <xdr:row>29</xdr:row>
      <xdr:rowOff>116205</xdr:rowOff>
    </xdr:to>
    <xdr:cxnSp macro="">
      <xdr:nvCxnSpPr>
        <xdr:cNvPr id="98" name="直線コネクタ 97"/>
        <xdr:cNvCxnSpPr/>
      </xdr:nvCxnSpPr>
      <xdr:spPr>
        <a:xfrm>
          <a:off x="2527300" y="5835106"/>
          <a:ext cx="7620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26579</xdr:rowOff>
    </xdr:from>
    <xdr:to>
      <xdr:col>7</xdr:col>
      <xdr:colOff>187325</xdr:colOff>
      <xdr:row>30</xdr:row>
      <xdr:rowOff>128179</xdr:rowOff>
    </xdr:to>
    <xdr:sp macro="" textlink="">
      <xdr:nvSpPr>
        <xdr:cNvPr id="99" name="楕円 98"/>
        <xdr:cNvSpPr/>
      </xdr:nvSpPr>
      <xdr:spPr>
        <a:xfrm>
          <a:off x="1714500" y="594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91531</xdr:rowOff>
    </xdr:from>
    <xdr:to>
      <xdr:col>11</xdr:col>
      <xdr:colOff>136525</xdr:colOff>
      <xdr:row>30</xdr:row>
      <xdr:rowOff>77379</xdr:rowOff>
    </xdr:to>
    <xdr:cxnSp macro="">
      <xdr:nvCxnSpPr>
        <xdr:cNvPr id="100" name="直線コネクタ 99"/>
        <xdr:cNvCxnSpPr/>
      </xdr:nvCxnSpPr>
      <xdr:spPr>
        <a:xfrm flipV="1">
          <a:off x="1765300" y="5835106"/>
          <a:ext cx="762000" cy="157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137812</xdr:rowOff>
    </xdr:from>
    <xdr:ext cx="405111" cy="259045"/>
    <xdr:sp macro="" textlink="">
      <xdr:nvSpPr>
        <xdr:cNvPr id="101" name="n_1aveValue有形固定資産減価償却率"/>
        <xdr:cNvSpPr txBox="1"/>
      </xdr:nvSpPr>
      <xdr:spPr>
        <a:xfrm>
          <a:off x="38360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102" name="n_2aveValue有形固定資産減価償却率"/>
        <xdr:cNvSpPr txBox="1"/>
      </xdr:nvSpPr>
      <xdr:spPr>
        <a:xfrm>
          <a:off x="3086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94632</xdr:rowOff>
    </xdr:from>
    <xdr:ext cx="405111" cy="259045"/>
    <xdr:sp macro="" textlink="">
      <xdr:nvSpPr>
        <xdr:cNvPr id="103" name="n_3aveValue有形固定資産減価償却率"/>
        <xdr:cNvSpPr txBox="1"/>
      </xdr:nvSpPr>
      <xdr:spPr>
        <a:xfrm>
          <a:off x="2324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104" name="n_4aveValue有形固定資産減価償却率"/>
        <xdr:cNvSpPr txBox="1"/>
      </xdr:nvSpPr>
      <xdr:spPr>
        <a:xfrm>
          <a:off x="1562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24419</xdr:rowOff>
    </xdr:from>
    <xdr:ext cx="405111" cy="259045"/>
    <xdr:sp macro="" textlink="">
      <xdr:nvSpPr>
        <xdr:cNvPr id="105" name="n_1mainValue有形固定資産減価償却率"/>
        <xdr:cNvSpPr txBox="1"/>
      </xdr:nvSpPr>
      <xdr:spPr>
        <a:xfrm>
          <a:off x="3836044" y="5596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12082</xdr:rowOff>
    </xdr:from>
    <xdr:ext cx="405111" cy="259045"/>
    <xdr:sp macro="" textlink="">
      <xdr:nvSpPr>
        <xdr:cNvPr id="106" name="n_2mainValue有形固定資産減価償却率"/>
        <xdr:cNvSpPr txBox="1"/>
      </xdr:nvSpPr>
      <xdr:spPr>
        <a:xfrm>
          <a:off x="30867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158858</xdr:rowOff>
    </xdr:from>
    <xdr:ext cx="405111" cy="259045"/>
    <xdr:sp macro="" textlink="">
      <xdr:nvSpPr>
        <xdr:cNvPr id="107" name="n_3mainValue有形固定資産減価償却率"/>
        <xdr:cNvSpPr txBox="1"/>
      </xdr:nvSpPr>
      <xdr:spPr>
        <a:xfrm>
          <a:off x="2324744" y="5559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119306</xdr:rowOff>
    </xdr:from>
    <xdr:ext cx="405111" cy="259045"/>
    <xdr:sp macro="" textlink="">
      <xdr:nvSpPr>
        <xdr:cNvPr id="108" name="n_4mainValue有形固定資産減価償却率"/>
        <xdr:cNvSpPr txBox="1"/>
      </xdr:nvSpPr>
      <xdr:spPr>
        <a:xfrm>
          <a:off x="1562744" y="603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[ 382.8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債務償還比率は類似団体と比べ高い水準となっている。理由として、令和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実施の給食センター建設事業、令和４年度及び５年度実施の役場庁舎整備事業、継続事業として取り組んでいる農道長寿命化事業及びため池浚渫事業の実施による地方債現在高の増加と充当財源として取崩した特定目的基金の減少があげられる。今後も事業の必要性・緊急性を見極めながら計画的な事業執行に努め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6" name="テキスト ボックス 125"/>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37" name="直線コネクタ 136"/>
        <xdr:cNvCxnSpPr/>
      </xdr:nvCxnSpPr>
      <xdr:spPr>
        <a:xfrm flipV="1">
          <a:off x="14793595" y="5312833"/>
          <a:ext cx="1269" cy="1214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38" name="債務償還比率最小値テキスト"/>
        <xdr:cNvSpPr txBox="1"/>
      </xdr:nvSpPr>
      <xdr:spPr>
        <a:xfrm>
          <a:off x="14846300" y="65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39" name="直線コネクタ 138"/>
        <xdr:cNvCxnSpPr/>
      </xdr:nvCxnSpPr>
      <xdr:spPr>
        <a:xfrm>
          <a:off x="14706600" y="6527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32497</xdr:rowOff>
    </xdr:from>
    <xdr:ext cx="469744" cy="259045"/>
    <xdr:sp macro="" textlink="">
      <xdr:nvSpPr>
        <xdr:cNvPr id="142" name="債務償還比率平均値テキスト"/>
        <xdr:cNvSpPr txBox="1"/>
      </xdr:nvSpPr>
      <xdr:spPr>
        <a:xfrm>
          <a:off x="14846300" y="5433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43" name="フローチャート: 判断 142"/>
        <xdr:cNvSpPr/>
      </xdr:nvSpPr>
      <xdr:spPr>
        <a:xfrm>
          <a:off x="14744700" y="55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44" name="フローチャート: 判断 143"/>
        <xdr:cNvSpPr/>
      </xdr:nvSpPr>
      <xdr:spPr>
        <a:xfrm>
          <a:off x="14033500" y="558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45" name="フローチャート: 判断 144"/>
        <xdr:cNvSpPr/>
      </xdr:nvSpPr>
      <xdr:spPr>
        <a:xfrm>
          <a:off x="13271500" y="5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46" name="フローチャート: 判断 145"/>
        <xdr:cNvSpPr/>
      </xdr:nvSpPr>
      <xdr:spPr>
        <a:xfrm>
          <a:off x="12509500" y="546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83746</xdr:rowOff>
    </xdr:from>
    <xdr:to>
      <xdr:col>60</xdr:col>
      <xdr:colOff>123825</xdr:colOff>
      <xdr:row>29</xdr:row>
      <xdr:rowOff>13896</xdr:rowOff>
    </xdr:to>
    <xdr:sp macro="" textlink="">
      <xdr:nvSpPr>
        <xdr:cNvPr id="147" name="フローチャート: 判断 146"/>
        <xdr:cNvSpPr/>
      </xdr:nvSpPr>
      <xdr:spPr>
        <a:xfrm>
          <a:off x="11747500" y="565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35729</xdr:rowOff>
    </xdr:from>
    <xdr:to>
      <xdr:col>76</xdr:col>
      <xdr:colOff>73025</xdr:colOff>
      <xdr:row>30</xdr:row>
      <xdr:rowOff>137329</xdr:rowOff>
    </xdr:to>
    <xdr:sp macro="" textlink="">
      <xdr:nvSpPr>
        <xdr:cNvPr id="153" name="楕円 152"/>
        <xdr:cNvSpPr/>
      </xdr:nvSpPr>
      <xdr:spPr>
        <a:xfrm>
          <a:off x="14744700" y="5950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14156</xdr:rowOff>
    </xdr:from>
    <xdr:ext cx="469744" cy="259045"/>
    <xdr:sp macro="" textlink="">
      <xdr:nvSpPr>
        <xdr:cNvPr id="154" name="債務償還比率該当値テキスト"/>
        <xdr:cNvSpPr txBox="1"/>
      </xdr:nvSpPr>
      <xdr:spPr>
        <a:xfrm>
          <a:off x="14846300" y="5929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95</xdr:rowOff>
    </xdr:from>
    <xdr:to>
      <xdr:col>72</xdr:col>
      <xdr:colOff>123825</xdr:colOff>
      <xdr:row>29</xdr:row>
      <xdr:rowOff>101695</xdr:rowOff>
    </xdr:to>
    <xdr:sp macro="" textlink="">
      <xdr:nvSpPr>
        <xdr:cNvPr id="155" name="楕円 154"/>
        <xdr:cNvSpPr/>
      </xdr:nvSpPr>
      <xdr:spPr>
        <a:xfrm>
          <a:off x="14033500" y="574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50895</xdr:rowOff>
    </xdr:from>
    <xdr:to>
      <xdr:col>76</xdr:col>
      <xdr:colOff>22225</xdr:colOff>
      <xdr:row>30</xdr:row>
      <xdr:rowOff>86529</xdr:rowOff>
    </xdr:to>
    <xdr:cxnSp macro="">
      <xdr:nvCxnSpPr>
        <xdr:cNvPr id="156" name="直線コネクタ 155"/>
        <xdr:cNvCxnSpPr/>
      </xdr:nvCxnSpPr>
      <xdr:spPr>
        <a:xfrm>
          <a:off x="14084300" y="5794470"/>
          <a:ext cx="711200" cy="207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55499</xdr:rowOff>
    </xdr:from>
    <xdr:to>
      <xdr:col>68</xdr:col>
      <xdr:colOff>123825</xdr:colOff>
      <xdr:row>28</xdr:row>
      <xdr:rowOff>157099</xdr:rowOff>
    </xdr:to>
    <xdr:sp macro="" textlink="">
      <xdr:nvSpPr>
        <xdr:cNvPr id="157" name="楕円 156"/>
        <xdr:cNvSpPr/>
      </xdr:nvSpPr>
      <xdr:spPr>
        <a:xfrm>
          <a:off x="13271500" y="5627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106299</xdr:rowOff>
    </xdr:from>
    <xdr:to>
      <xdr:col>72</xdr:col>
      <xdr:colOff>73025</xdr:colOff>
      <xdr:row>29</xdr:row>
      <xdr:rowOff>50895</xdr:rowOff>
    </xdr:to>
    <xdr:cxnSp macro="">
      <xdr:nvCxnSpPr>
        <xdr:cNvPr id="158" name="直線コネクタ 157"/>
        <xdr:cNvCxnSpPr/>
      </xdr:nvCxnSpPr>
      <xdr:spPr>
        <a:xfrm>
          <a:off x="13322300" y="5678424"/>
          <a:ext cx="762000" cy="116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130334</xdr:rowOff>
    </xdr:from>
    <xdr:to>
      <xdr:col>64</xdr:col>
      <xdr:colOff>123825</xdr:colOff>
      <xdr:row>28</xdr:row>
      <xdr:rowOff>60484</xdr:rowOff>
    </xdr:to>
    <xdr:sp macro="" textlink="">
      <xdr:nvSpPr>
        <xdr:cNvPr id="159" name="楕円 158"/>
        <xdr:cNvSpPr/>
      </xdr:nvSpPr>
      <xdr:spPr>
        <a:xfrm>
          <a:off x="12509500" y="553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9684</xdr:rowOff>
    </xdr:from>
    <xdr:to>
      <xdr:col>68</xdr:col>
      <xdr:colOff>73025</xdr:colOff>
      <xdr:row>28</xdr:row>
      <xdr:rowOff>106299</xdr:rowOff>
    </xdr:to>
    <xdr:cxnSp macro="">
      <xdr:nvCxnSpPr>
        <xdr:cNvPr id="160" name="直線コネクタ 159"/>
        <xdr:cNvCxnSpPr/>
      </xdr:nvCxnSpPr>
      <xdr:spPr>
        <a:xfrm>
          <a:off x="12560300" y="5581809"/>
          <a:ext cx="762000" cy="9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151924</xdr:rowOff>
    </xdr:from>
    <xdr:to>
      <xdr:col>60</xdr:col>
      <xdr:colOff>123825</xdr:colOff>
      <xdr:row>28</xdr:row>
      <xdr:rowOff>82074</xdr:rowOff>
    </xdr:to>
    <xdr:sp macro="" textlink="">
      <xdr:nvSpPr>
        <xdr:cNvPr id="161" name="楕円 160"/>
        <xdr:cNvSpPr/>
      </xdr:nvSpPr>
      <xdr:spPr>
        <a:xfrm>
          <a:off x="11747500" y="555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9684</xdr:rowOff>
    </xdr:from>
    <xdr:to>
      <xdr:col>64</xdr:col>
      <xdr:colOff>73025</xdr:colOff>
      <xdr:row>28</xdr:row>
      <xdr:rowOff>31274</xdr:rowOff>
    </xdr:to>
    <xdr:cxnSp macro="">
      <xdr:nvCxnSpPr>
        <xdr:cNvPr id="162" name="直線コネクタ 161"/>
        <xdr:cNvCxnSpPr/>
      </xdr:nvCxnSpPr>
      <xdr:spPr>
        <a:xfrm flipV="1">
          <a:off x="11798300" y="5581809"/>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126128</xdr:rowOff>
    </xdr:from>
    <xdr:ext cx="469744" cy="259045"/>
    <xdr:sp macro="" textlink="">
      <xdr:nvSpPr>
        <xdr:cNvPr id="163" name="n_1aveValue債務償還比率"/>
        <xdr:cNvSpPr txBox="1"/>
      </xdr:nvSpPr>
      <xdr:spPr>
        <a:xfrm>
          <a:off x="13836727" y="5355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64" name="n_2aveValue債務償還比率"/>
        <xdr:cNvSpPr txBox="1"/>
      </xdr:nvSpPr>
      <xdr:spPr>
        <a:xfrm>
          <a:off x="13087427" y="522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65" name="n_3aveValue債務償還比率"/>
        <xdr:cNvSpPr txBox="1"/>
      </xdr:nvSpPr>
      <xdr:spPr>
        <a:xfrm>
          <a:off x="12325427" y="524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5023</xdr:rowOff>
    </xdr:from>
    <xdr:ext cx="469744" cy="259045"/>
    <xdr:sp macro="" textlink="">
      <xdr:nvSpPr>
        <xdr:cNvPr id="166" name="n_4aveValue債務償還比率"/>
        <xdr:cNvSpPr txBox="1"/>
      </xdr:nvSpPr>
      <xdr:spPr>
        <a:xfrm>
          <a:off x="11563427" y="57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92822</xdr:rowOff>
    </xdr:from>
    <xdr:ext cx="469744" cy="259045"/>
    <xdr:sp macro="" textlink="">
      <xdr:nvSpPr>
        <xdr:cNvPr id="167" name="n_1mainValue債務償還比率"/>
        <xdr:cNvSpPr txBox="1"/>
      </xdr:nvSpPr>
      <xdr:spPr>
        <a:xfrm>
          <a:off x="13836727" y="583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148226</xdr:rowOff>
    </xdr:from>
    <xdr:ext cx="469744" cy="259045"/>
    <xdr:sp macro="" textlink="">
      <xdr:nvSpPr>
        <xdr:cNvPr id="168" name="n_2mainValue債務償還比率"/>
        <xdr:cNvSpPr txBox="1"/>
      </xdr:nvSpPr>
      <xdr:spPr>
        <a:xfrm>
          <a:off x="13087427" y="5720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51611</xdr:rowOff>
    </xdr:from>
    <xdr:ext cx="469744" cy="259045"/>
    <xdr:sp macro="" textlink="">
      <xdr:nvSpPr>
        <xdr:cNvPr id="169" name="n_3mainValue債務償還比率"/>
        <xdr:cNvSpPr txBox="1"/>
      </xdr:nvSpPr>
      <xdr:spPr>
        <a:xfrm>
          <a:off x="12325427" y="5623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98601</xdr:rowOff>
    </xdr:from>
    <xdr:ext cx="469744" cy="259045"/>
    <xdr:sp macro="" textlink="">
      <xdr:nvSpPr>
        <xdr:cNvPr id="170" name="n_4mainValue債務償還比率"/>
        <xdr:cNvSpPr txBox="1"/>
      </xdr:nvSpPr>
      <xdr:spPr>
        <a:xfrm>
          <a:off x="11563427" y="532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福島県中島村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4,732
4,653
18.92
3,944,181
3,642,958
286,787
2,188,903
3,920,316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xdr:cNvCxnSpPr/>
      </xdr:nvCxnSpPr>
      <xdr:spPr>
        <a:xfrm flipV="1">
          <a:off x="4634865" y="5791200"/>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xdr:cNvSpPr txBox="1"/>
      </xdr:nvSpPr>
      <xdr:spPr>
        <a:xfrm>
          <a:off x="4673600" y="709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xdr:cNvCxnSpPr/>
      </xdr:nvCxnSpPr>
      <xdr:spPr>
        <a:xfrm>
          <a:off x="4546600" y="708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xdr:cNvSpPr txBox="1"/>
      </xdr:nvSpPr>
      <xdr:spPr>
        <a:xfrm>
          <a:off x="46736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60977</xdr:rowOff>
    </xdr:from>
    <xdr:ext cx="405111" cy="259045"/>
    <xdr:sp macro="" textlink="">
      <xdr:nvSpPr>
        <xdr:cNvPr id="60" name="【道路】&#10;有形固定資産減価償却率平均値テキスト"/>
        <xdr:cNvSpPr txBox="1"/>
      </xdr:nvSpPr>
      <xdr:spPr>
        <a:xfrm>
          <a:off x="4673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xdr:cNvSpPr/>
      </xdr:nvSpPr>
      <xdr:spPr>
        <a:xfrm>
          <a:off x="4584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xdr:cNvSpPr/>
      </xdr:nvSpPr>
      <xdr:spPr>
        <a:xfrm>
          <a:off x="3746500" y="639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xdr:cNvSpPr/>
      </xdr:nvSpPr>
      <xdr:spPr>
        <a:xfrm>
          <a:off x="2857500" y="63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xdr:cNvSpPr/>
      </xdr:nvSpPr>
      <xdr:spPr>
        <a:xfrm>
          <a:off x="1968500" y="63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144272</xdr:rowOff>
    </xdr:from>
    <xdr:to>
      <xdr:col>6</xdr:col>
      <xdr:colOff>38100</xdr:colOff>
      <xdr:row>37</xdr:row>
      <xdr:rowOff>74422</xdr:rowOff>
    </xdr:to>
    <xdr:sp macro="" textlink="">
      <xdr:nvSpPr>
        <xdr:cNvPr id="65" name="フローチャート: 判断 64"/>
        <xdr:cNvSpPr/>
      </xdr:nvSpPr>
      <xdr:spPr>
        <a:xfrm>
          <a:off x="1079500" y="631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13970</xdr:rowOff>
    </xdr:from>
    <xdr:to>
      <xdr:col>24</xdr:col>
      <xdr:colOff>114300</xdr:colOff>
      <xdr:row>37</xdr:row>
      <xdr:rowOff>115570</xdr:rowOff>
    </xdr:to>
    <xdr:sp macro="" textlink="">
      <xdr:nvSpPr>
        <xdr:cNvPr id="71" name="楕円 70"/>
        <xdr:cNvSpPr/>
      </xdr:nvSpPr>
      <xdr:spPr>
        <a:xfrm>
          <a:off x="45847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36847</xdr:rowOff>
    </xdr:from>
    <xdr:ext cx="405111" cy="259045"/>
    <xdr:sp macro="" textlink="">
      <xdr:nvSpPr>
        <xdr:cNvPr id="72" name="【道路】&#10;有形固定資産減価償却率該当値テキスト"/>
        <xdr:cNvSpPr txBox="1"/>
      </xdr:nvSpPr>
      <xdr:spPr>
        <a:xfrm>
          <a:off x="4673600" y="620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144272</xdr:rowOff>
    </xdr:from>
    <xdr:to>
      <xdr:col>20</xdr:col>
      <xdr:colOff>38100</xdr:colOff>
      <xdr:row>37</xdr:row>
      <xdr:rowOff>74422</xdr:rowOff>
    </xdr:to>
    <xdr:sp macro="" textlink="">
      <xdr:nvSpPr>
        <xdr:cNvPr id="73" name="楕円 72"/>
        <xdr:cNvSpPr/>
      </xdr:nvSpPr>
      <xdr:spPr>
        <a:xfrm>
          <a:off x="3746500" y="631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23622</xdr:rowOff>
    </xdr:from>
    <xdr:to>
      <xdr:col>24</xdr:col>
      <xdr:colOff>63500</xdr:colOff>
      <xdr:row>37</xdr:row>
      <xdr:rowOff>64770</xdr:rowOff>
    </xdr:to>
    <xdr:cxnSp macro="">
      <xdr:nvCxnSpPr>
        <xdr:cNvPr id="74" name="直線コネクタ 73"/>
        <xdr:cNvCxnSpPr/>
      </xdr:nvCxnSpPr>
      <xdr:spPr>
        <a:xfrm>
          <a:off x="3797300" y="636727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100838</xdr:rowOff>
    </xdr:from>
    <xdr:to>
      <xdr:col>15</xdr:col>
      <xdr:colOff>101600</xdr:colOff>
      <xdr:row>37</xdr:row>
      <xdr:rowOff>30988</xdr:rowOff>
    </xdr:to>
    <xdr:sp macro="" textlink="">
      <xdr:nvSpPr>
        <xdr:cNvPr id="75" name="楕円 74"/>
        <xdr:cNvSpPr/>
      </xdr:nvSpPr>
      <xdr:spPr>
        <a:xfrm>
          <a:off x="2857500" y="627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151638</xdr:rowOff>
    </xdr:from>
    <xdr:to>
      <xdr:col>19</xdr:col>
      <xdr:colOff>177800</xdr:colOff>
      <xdr:row>37</xdr:row>
      <xdr:rowOff>23622</xdr:rowOff>
    </xdr:to>
    <xdr:cxnSp macro="">
      <xdr:nvCxnSpPr>
        <xdr:cNvPr id="76" name="直線コネクタ 75"/>
        <xdr:cNvCxnSpPr/>
      </xdr:nvCxnSpPr>
      <xdr:spPr>
        <a:xfrm>
          <a:off x="2908300" y="632383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45974</xdr:rowOff>
    </xdr:from>
    <xdr:to>
      <xdr:col>10</xdr:col>
      <xdr:colOff>165100</xdr:colOff>
      <xdr:row>36</xdr:row>
      <xdr:rowOff>147574</xdr:rowOff>
    </xdr:to>
    <xdr:sp macro="" textlink="">
      <xdr:nvSpPr>
        <xdr:cNvPr id="77" name="楕円 76"/>
        <xdr:cNvSpPr/>
      </xdr:nvSpPr>
      <xdr:spPr>
        <a:xfrm>
          <a:off x="1968500" y="621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96774</xdr:rowOff>
    </xdr:from>
    <xdr:to>
      <xdr:col>15</xdr:col>
      <xdr:colOff>50800</xdr:colOff>
      <xdr:row>36</xdr:row>
      <xdr:rowOff>151638</xdr:rowOff>
    </xdr:to>
    <xdr:cxnSp macro="">
      <xdr:nvCxnSpPr>
        <xdr:cNvPr id="78" name="直線コネクタ 77"/>
        <xdr:cNvCxnSpPr/>
      </xdr:nvCxnSpPr>
      <xdr:spPr>
        <a:xfrm>
          <a:off x="2019300" y="626897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16256</xdr:rowOff>
    </xdr:from>
    <xdr:to>
      <xdr:col>6</xdr:col>
      <xdr:colOff>38100</xdr:colOff>
      <xdr:row>36</xdr:row>
      <xdr:rowOff>117856</xdr:rowOff>
    </xdr:to>
    <xdr:sp macro="" textlink="">
      <xdr:nvSpPr>
        <xdr:cNvPr id="79" name="楕円 78"/>
        <xdr:cNvSpPr/>
      </xdr:nvSpPr>
      <xdr:spPr>
        <a:xfrm>
          <a:off x="1079500" y="618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67056</xdr:rowOff>
    </xdr:from>
    <xdr:to>
      <xdr:col>10</xdr:col>
      <xdr:colOff>114300</xdr:colOff>
      <xdr:row>36</xdr:row>
      <xdr:rowOff>96774</xdr:rowOff>
    </xdr:to>
    <xdr:cxnSp macro="">
      <xdr:nvCxnSpPr>
        <xdr:cNvPr id="80" name="直線コネクタ 79"/>
        <xdr:cNvCxnSpPr/>
      </xdr:nvCxnSpPr>
      <xdr:spPr>
        <a:xfrm>
          <a:off x="1130300" y="6239256"/>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147845</xdr:rowOff>
    </xdr:from>
    <xdr:ext cx="405111" cy="259045"/>
    <xdr:sp macro="" textlink="">
      <xdr:nvSpPr>
        <xdr:cNvPr id="81" name="n_1aveValue【道路】&#10;有形固定資産減価償却率"/>
        <xdr:cNvSpPr txBox="1"/>
      </xdr:nvSpPr>
      <xdr:spPr>
        <a:xfrm>
          <a:off x="3582044" y="649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120413</xdr:rowOff>
    </xdr:from>
    <xdr:ext cx="405111" cy="259045"/>
    <xdr:sp macro="" textlink="">
      <xdr:nvSpPr>
        <xdr:cNvPr id="82" name="n_2aveValue【道路】&#10;有形固定資産減価償却率"/>
        <xdr:cNvSpPr txBox="1"/>
      </xdr:nvSpPr>
      <xdr:spPr>
        <a:xfrm>
          <a:off x="2705744" y="646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108983</xdr:rowOff>
    </xdr:from>
    <xdr:ext cx="405111" cy="259045"/>
    <xdr:sp macro="" textlink="">
      <xdr:nvSpPr>
        <xdr:cNvPr id="83" name="n_3aveValue【道路】&#10;有形固定資産減価償却率"/>
        <xdr:cNvSpPr txBox="1"/>
      </xdr:nvSpPr>
      <xdr:spPr>
        <a:xfrm>
          <a:off x="1816744" y="645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65549</xdr:rowOff>
    </xdr:from>
    <xdr:ext cx="405111" cy="259045"/>
    <xdr:sp macro="" textlink="">
      <xdr:nvSpPr>
        <xdr:cNvPr id="84" name="n_4aveValue【道路】&#10;有形固定資産減価償却率"/>
        <xdr:cNvSpPr txBox="1"/>
      </xdr:nvSpPr>
      <xdr:spPr>
        <a:xfrm>
          <a:off x="927744" y="640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90949</xdr:rowOff>
    </xdr:from>
    <xdr:ext cx="405111" cy="259045"/>
    <xdr:sp macro="" textlink="">
      <xdr:nvSpPr>
        <xdr:cNvPr id="85" name="n_1mainValue【道路】&#10;有形固定資産減価償却率"/>
        <xdr:cNvSpPr txBox="1"/>
      </xdr:nvSpPr>
      <xdr:spPr>
        <a:xfrm>
          <a:off x="3582044" y="609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47515</xdr:rowOff>
    </xdr:from>
    <xdr:ext cx="405111" cy="259045"/>
    <xdr:sp macro="" textlink="">
      <xdr:nvSpPr>
        <xdr:cNvPr id="86" name="n_2mainValue【道路】&#10;有形固定資産減価償却率"/>
        <xdr:cNvSpPr txBox="1"/>
      </xdr:nvSpPr>
      <xdr:spPr>
        <a:xfrm>
          <a:off x="2705744" y="6048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164101</xdr:rowOff>
    </xdr:from>
    <xdr:ext cx="405111" cy="259045"/>
    <xdr:sp macro="" textlink="">
      <xdr:nvSpPr>
        <xdr:cNvPr id="87" name="n_3mainValue【道路】&#10;有形固定資産減価償却率"/>
        <xdr:cNvSpPr txBox="1"/>
      </xdr:nvSpPr>
      <xdr:spPr>
        <a:xfrm>
          <a:off x="1816744" y="599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134383</xdr:rowOff>
    </xdr:from>
    <xdr:ext cx="405111" cy="259045"/>
    <xdr:sp macro="" textlink="">
      <xdr:nvSpPr>
        <xdr:cNvPr id="88" name="n_4mainValue【道路】&#10;有形固定資産減価償却率"/>
        <xdr:cNvSpPr txBox="1"/>
      </xdr:nvSpPr>
      <xdr:spPr>
        <a:xfrm>
          <a:off x="927744" y="596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12" name="直線コネクタ 111"/>
        <xdr:cNvCxnSpPr/>
      </xdr:nvCxnSpPr>
      <xdr:spPr>
        <a:xfrm flipV="1">
          <a:off x="10476865" y="5756064"/>
          <a:ext cx="0" cy="1414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13" name="【道路】&#10;一人当たり延長最小値テキスト"/>
        <xdr:cNvSpPr txBox="1"/>
      </xdr:nvSpPr>
      <xdr:spPr>
        <a:xfrm>
          <a:off x="10515600" y="717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14" name="直線コネクタ 113"/>
        <xdr:cNvCxnSpPr/>
      </xdr:nvCxnSpPr>
      <xdr:spPr>
        <a:xfrm>
          <a:off x="10388600" y="7170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15" name="【道路】&#10;一人当たり延長最大値テキスト"/>
        <xdr:cNvSpPr txBox="1"/>
      </xdr:nvSpPr>
      <xdr:spPr>
        <a:xfrm>
          <a:off x="10515600" y="5531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6" name="直線コネクタ 115"/>
        <xdr:cNvCxnSpPr/>
      </xdr:nvCxnSpPr>
      <xdr:spPr>
        <a:xfrm>
          <a:off x="10388600" y="5756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157601</xdr:rowOff>
    </xdr:from>
    <xdr:ext cx="534377" cy="259045"/>
    <xdr:sp macro="" textlink="">
      <xdr:nvSpPr>
        <xdr:cNvPr id="117" name="【道路】&#10;一人当たり延長平均値テキスト"/>
        <xdr:cNvSpPr txBox="1"/>
      </xdr:nvSpPr>
      <xdr:spPr>
        <a:xfrm>
          <a:off x="10515600" y="6501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8" name="フローチャート: 判断 117"/>
        <xdr:cNvSpPr/>
      </xdr:nvSpPr>
      <xdr:spPr>
        <a:xfrm>
          <a:off x="10426700" y="664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9" name="フローチャート: 判断 118"/>
        <xdr:cNvSpPr/>
      </xdr:nvSpPr>
      <xdr:spPr>
        <a:xfrm>
          <a:off x="9588500" y="668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20" name="フローチャート: 判断 119"/>
        <xdr:cNvSpPr/>
      </xdr:nvSpPr>
      <xdr:spPr>
        <a:xfrm>
          <a:off x="8699500" y="670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21" name="フローチャート: 判断 120"/>
        <xdr:cNvSpPr/>
      </xdr:nvSpPr>
      <xdr:spPr>
        <a:xfrm>
          <a:off x="7810500" y="672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86451</xdr:rowOff>
    </xdr:from>
    <xdr:to>
      <xdr:col>36</xdr:col>
      <xdr:colOff>165100</xdr:colOff>
      <xdr:row>40</xdr:row>
      <xdr:rowOff>16601</xdr:rowOff>
    </xdr:to>
    <xdr:sp macro="" textlink="">
      <xdr:nvSpPr>
        <xdr:cNvPr id="122" name="フローチャート: 判断 121"/>
        <xdr:cNvSpPr/>
      </xdr:nvSpPr>
      <xdr:spPr>
        <a:xfrm>
          <a:off x="6921500" y="677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32220</xdr:rowOff>
    </xdr:from>
    <xdr:to>
      <xdr:col>55</xdr:col>
      <xdr:colOff>50800</xdr:colOff>
      <xdr:row>41</xdr:row>
      <xdr:rowOff>133820</xdr:rowOff>
    </xdr:to>
    <xdr:sp macro="" textlink="">
      <xdr:nvSpPr>
        <xdr:cNvPr id="128" name="楕円 127"/>
        <xdr:cNvSpPr/>
      </xdr:nvSpPr>
      <xdr:spPr>
        <a:xfrm>
          <a:off x="10426700" y="706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118597</xdr:rowOff>
    </xdr:from>
    <xdr:ext cx="534377" cy="259045"/>
    <xdr:sp macro="" textlink="">
      <xdr:nvSpPr>
        <xdr:cNvPr id="129" name="【道路】&#10;一人当たり延長該当値テキスト"/>
        <xdr:cNvSpPr txBox="1"/>
      </xdr:nvSpPr>
      <xdr:spPr>
        <a:xfrm>
          <a:off x="10515600" y="6976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34582</xdr:rowOff>
    </xdr:from>
    <xdr:to>
      <xdr:col>50</xdr:col>
      <xdr:colOff>165100</xdr:colOff>
      <xdr:row>41</xdr:row>
      <xdr:rowOff>136182</xdr:rowOff>
    </xdr:to>
    <xdr:sp macro="" textlink="">
      <xdr:nvSpPr>
        <xdr:cNvPr id="130" name="楕円 129"/>
        <xdr:cNvSpPr/>
      </xdr:nvSpPr>
      <xdr:spPr>
        <a:xfrm>
          <a:off x="9588500" y="706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83020</xdr:rowOff>
    </xdr:from>
    <xdr:to>
      <xdr:col>55</xdr:col>
      <xdr:colOff>0</xdr:colOff>
      <xdr:row>41</xdr:row>
      <xdr:rowOff>85382</xdr:rowOff>
    </xdr:to>
    <xdr:cxnSp macro="">
      <xdr:nvCxnSpPr>
        <xdr:cNvPr id="131" name="直線コネクタ 130"/>
        <xdr:cNvCxnSpPr/>
      </xdr:nvCxnSpPr>
      <xdr:spPr>
        <a:xfrm flipV="1">
          <a:off x="9639300" y="7112470"/>
          <a:ext cx="838200" cy="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35558</xdr:rowOff>
    </xdr:from>
    <xdr:to>
      <xdr:col>46</xdr:col>
      <xdr:colOff>38100</xdr:colOff>
      <xdr:row>41</xdr:row>
      <xdr:rowOff>137158</xdr:rowOff>
    </xdr:to>
    <xdr:sp macro="" textlink="">
      <xdr:nvSpPr>
        <xdr:cNvPr id="132" name="楕円 131"/>
        <xdr:cNvSpPr/>
      </xdr:nvSpPr>
      <xdr:spPr>
        <a:xfrm>
          <a:off x="8699500" y="706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85382</xdr:rowOff>
    </xdr:from>
    <xdr:to>
      <xdr:col>50</xdr:col>
      <xdr:colOff>114300</xdr:colOff>
      <xdr:row>41</xdr:row>
      <xdr:rowOff>86358</xdr:rowOff>
    </xdr:to>
    <xdr:cxnSp macro="">
      <xdr:nvCxnSpPr>
        <xdr:cNvPr id="133" name="直線コネクタ 132"/>
        <xdr:cNvCxnSpPr/>
      </xdr:nvCxnSpPr>
      <xdr:spPr>
        <a:xfrm flipV="1">
          <a:off x="8750300" y="7114832"/>
          <a:ext cx="889000" cy="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38453</xdr:rowOff>
    </xdr:from>
    <xdr:to>
      <xdr:col>41</xdr:col>
      <xdr:colOff>101600</xdr:colOff>
      <xdr:row>41</xdr:row>
      <xdr:rowOff>140053</xdr:rowOff>
    </xdr:to>
    <xdr:sp macro="" textlink="">
      <xdr:nvSpPr>
        <xdr:cNvPr id="134" name="楕円 133"/>
        <xdr:cNvSpPr/>
      </xdr:nvSpPr>
      <xdr:spPr>
        <a:xfrm>
          <a:off x="7810500" y="706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86358</xdr:rowOff>
    </xdr:from>
    <xdr:to>
      <xdr:col>45</xdr:col>
      <xdr:colOff>177800</xdr:colOff>
      <xdr:row>41</xdr:row>
      <xdr:rowOff>89253</xdr:rowOff>
    </xdr:to>
    <xdr:cxnSp macro="">
      <xdr:nvCxnSpPr>
        <xdr:cNvPr id="135" name="直線コネクタ 134"/>
        <xdr:cNvCxnSpPr/>
      </xdr:nvCxnSpPr>
      <xdr:spPr>
        <a:xfrm flipV="1">
          <a:off x="7861300" y="7115808"/>
          <a:ext cx="889000" cy="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40739</xdr:rowOff>
    </xdr:from>
    <xdr:to>
      <xdr:col>36</xdr:col>
      <xdr:colOff>165100</xdr:colOff>
      <xdr:row>41</xdr:row>
      <xdr:rowOff>142339</xdr:rowOff>
    </xdr:to>
    <xdr:sp macro="" textlink="">
      <xdr:nvSpPr>
        <xdr:cNvPr id="136" name="楕円 135"/>
        <xdr:cNvSpPr/>
      </xdr:nvSpPr>
      <xdr:spPr>
        <a:xfrm>
          <a:off x="6921500" y="707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89253</xdr:rowOff>
    </xdr:from>
    <xdr:to>
      <xdr:col>41</xdr:col>
      <xdr:colOff>50800</xdr:colOff>
      <xdr:row>41</xdr:row>
      <xdr:rowOff>91539</xdr:rowOff>
    </xdr:to>
    <xdr:cxnSp macro="">
      <xdr:nvCxnSpPr>
        <xdr:cNvPr id="137" name="直線コネクタ 136"/>
        <xdr:cNvCxnSpPr/>
      </xdr:nvCxnSpPr>
      <xdr:spPr>
        <a:xfrm flipV="1">
          <a:off x="6972300" y="7118703"/>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120903</xdr:rowOff>
    </xdr:from>
    <xdr:ext cx="534377" cy="259045"/>
    <xdr:sp macro="" textlink="">
      <xdr:nvSpPr>
        <xdr:cNvPr id="138" name="n_1aveValue【道路】&#10;一人当たり延長"/>
        <xdr:cNvSpPr txBox="1"/>
      </xdr:nvSpPr>
      <xdr:spPr>
        <a:xfrm>
          <a:off x="9359411" y="646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139130</xdr:rowOff>
    </xdr:from>
    <xdr:ext cx="534377" cy="259045"/>
    <xdr:sp macro="" textlink="">
      <xdr:nvSpPr>
        <xdr:cNvPr id="139" name="n_2aveValue【道路】&#10;一人当たり延長"/>
        <xdr:cNvSpPr txBox="1"/>
      </xdr:nvSpPr>
      <xdr:spPr>
        <a:xfrm>
          <a:off x="8483111" y="648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155894</xdr:rowOff>
    </xdr:from>
    <xdr:ext cx="534377" cy="259045"/>
    <xdr:sp macro="" textlink="">
      <xdr:nvSpPr>
        <xdr:cNvPr id="140" name="n_3aveValue【道路】&#10;一人当たり延長"/>
        <xdr:cNvSpPr txBox="1"/>
      </xdr:nvSpPr>
      <xdr:spPr>
        <a:xfrm>
          <a:off x="7594111" y="649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33128</xdr:rowOff>
    </xdr:from>
    <xdr:ext cx="534377" cy="259045"/>
    <xdr:sp macro="" textlink="">
      <xdr:nvSpPr>
        <xdr:cNvPr id="141" name="n_4aveValue【道路】&#10;一人当たり延長"/>
        <xdr:cNvSpPr txBox="1"/>
      </xdr:nvSpPr>
      <xdr:spPr>
        <a:xfrm>
          <a:off x="6705111" y="654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127309</xdr:rowOff>
    </xdr:from>
    <xdr:ext cx="534377" cy="259045"/>
    <xdr:sp macro="" textlink="">
      <xdr:nvSpPr>
        <xdr:cNvPr id="142" name="n_1mainValue【道路】&#10;一人当たり延長"/>
        <xdr:cNvSpPr txBox="1"/>
      </xdr:nvSpPr>
      <xdr:spPr>
        <a:xfrm>
          <a:off x="9359411" y="715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128285</xdr:rowOff>
    </xdr:from>
    <xdr:ext cx="534377" cy="259045"/>
    <xdr:sp macro="" textlink="">
      <xdr:nvSpPr>
        <xdr:cNvPr id="143" name="n_2mainValue【道路】&#10;一人当たり延長"/>
        <xdr:cNvSpPr txBox="1"/>
      </xdr:nvSpPr>
      <xdr:spPr>
        <a:xfrm>
          <a:off x="8483111" y="7157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131180</xdr:rowOff>
    </xdr:from>
    <xdr:ext cx="534377" cy="259045"/>
    <xdr:sp macro="" textlink="">
      <xdr:nvSpPr>
        <xdr:cNvPr id="144" name="n_3mainValue【道路】&#10;一人当たり延長"/>
        <xdr:cNvSpPr txBox="1"/>
      </xdr:nvSpPr>
      <xdr:spPr>
        <a:xfrm>
          <a:off x="7594111" y="7160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133466</xdr:rowOff>
    </xdr:from>
    <xdr:ext cx="534377" cy="259045"/>
    <xdr:sp macro="" textlink="">
      <xdr:nvSpPr>
        <xdr:cNvPr id="145" name="n_4mainValue【道路】&#10;一人当たり延長"/>
        <xdr:cNvSpPr txBox="1"/>
      </xdr:nvSpPr>
      <xdr:spPr>
        <a:xfrm>
          <a:off x="6705111" y="716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86541</xdr:rowOff>
    </xdr:from>
    <xdr:to>
      <xdr:col>24</xdr:col>
      <xdr:colOff>62865</xdr:colOff>
      <xdr:row>64</xdr:row>
      <xdr:rowOff>0</xdr:rowOff>
    </xdr:to>
    <xdr:cxnSp macro="">
      <xdr:nvCxnSpPr>
        <xdr:cNvPr id="171" name="直線コネクタ 170"/>
        <xdr:cNvCxnSpPr/>
      </xdr:nvCxnSpPr>
      <xdr:spPr>
        <a:xfrm flipV="1">
          <a:off x="4634865" y="9687741"/>
          <a:ext cx="0" cy="1285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2" name="【橋りょう・トンネル】&#10;有形固定資産減価償却率最小値テキスト"/>
        <xdr:cNvSpPr txBox="1"/>
      </xdr:nvSpPr>
      <xdr:spPr>
        <a:xfrm>
          <a:off x="4673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3" name="直線コネクタ 172"/>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33218</xdr:rowOff>
    </xdr:from>
    <xdr:ext cx="405111" cy="259045"/>
    <xdr:sp macro="" textlink="">
      <xdr:nvSpPr>
        <xdr:cNvPr id="174" name="【橋りょう・トンネル】&#10;有形固定資産減価償却率最大値テキスト"/>
        <xdr:cNvSpPr txBox="1"/>
      </xdr:nvSpPr>
      <xdr:spPr>
        <a:xfrm>
          <a:off x="4673600" y="9462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86541</xdr:rowOff>
    </xdr:from>
    <xdr:to>
      <xdr:col>24</xdr:col>
      <xdr:colOff>152400</xdr:colOff>
      <xdr:row>56</xdr:row>
      <xdr:rowOff>86541</xdr:rowOff>
    </xdr:to>
    <xdr:cxnSp macro="">
      <xdr:nvCxnSpPr>
        <xdr:cNvPr id="175" name="直線コネクタ 174"/>
        <xdr:cNvCxnSpPr/>
      </xdr:nvCxnSpPr>
      <xdr:spPr>
        <a:xfrm>
          <a:off x="4546600" y="968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153324</xdr:rowOff>
    </xdr:from>
    <xdr:ext cx="405111" cy="259045"/>
    <xdr:sp macro="" textlink="">
      <xdr:nvSpPr>
        <xdr:cNvPr id="176" name="【橋りょう・トンネル】&#10;有形固定資産減価償却率平均値テキスト"/>
        <xdr:cNvSpPr txBox="1"/>
      </xdr:nvSpPr>
      <xdr:spPr>
        <a:xfrm>
          <a:off x="4673600" y="10440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77" name="フローチャート: 判断 176"/>
        <xdr:cNvSpPr/>
      </xdr:nvSpPr>
      <xdr:spPr>
        <a:xfrm>
          <a:off x="45847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92891</xdr:rowOff>
    </xdr:from>
    <xdr:to>
      <xdr:col>20</xdr:col>
      <xdr:colOff>38100</xdr:colOff>
      <xdr:row>62</xdr:row>
      <xdr:rowOff>23041</xdr:rowOff>
    </xdr:to>
    <xdr:sp macro="" textlink="">
      <xdr:nvSpPr>
        <xdr:cNvPr id="178" name="フローチャート: 判断 177"/>
        <xdr:cNvSpPr/>
      </xdr:nvSpPr>
      <xdr:spPr>
        <a:xfrm>
          <a:off x="37465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104322</xdr:rowOff>
    </xdr:from>
    <xdr:to>
      <xdr:col>15</xdr:col>
      <xdr:colOff>101600</xdr:colOff>
      <xdr:row>62</xdr:row>
      <xdr:rowOff>34472</xdr:rowOff>
    </xdr:to>
    <xdr:sp macro="" textlink="">
      <xdr:nvSpPr>
        <xdr:cNvPr id="179" name="フローチャート: 判断 178"/>
        <xdr:cNvSpPr/>
      </xdr:nvSpPr>
      <xdr:spPr>
        <a:xfrm>
          <a:off x="2857500" y="1056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80" name="フローチャート: 判断 179"/>
        <xdr:cNvSpPr/>
      </xdr:nvSpPr>
      <xdr:spPr>
        <a:xfrm>
          <a:off x="1968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1" name="フローチャート: 判断 180"/>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132080</xdr:rowOff>
    </xdr:from>
    <xdr:to>
      <xdr:col>24</xdr:col>
      <xdr:colOff>114300</xdr:colOff>
      <xdr:row>62</xdr:row>
      <xdr:rowOff>62230</xdr:rowOff>
    </xdr:to>
    <xdr:sp macro="" textlink="">
      <xdr:nvSpPr>
        <xdr:cNvPr id="187" name="楕円 186"/>
        <xdr:cNvSpPr/>
      </xdr:nvSpPr>
      <xdr:spPr>
        <a:xfrm>
          <a:off x="45847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110507</xdr:rowOff>
    </xdr:from>
    <xdr:ext cx="405111" cy="259045"/>
    <xdr:sp macro="" textlink="">
      <xdr:nvSpPr>
        <xdr:cNvPr id="188" name="【橋りょう・トンネル】&#10;有形固定資産減価償却率該当値テキスト"/>
        <xdr:cNvSpPr txBox="1"/>
      </xdr:nvSpPr>
      <xdr:spPr>
        <a:xfrm>
          <a:off x="4673600"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104322</xdr:rowOff>
    </xdr:from>
    <xdr:to>
      <xdr:col>20</xdr:col>
      <xdr:colOff>38100</xdr:colOff>
      <xdr:row>62</xdr:row>
      <xdr:rowOff>34472</xdr:rowOff>
    </xdr:to>
    <xdr:sp macro="" textlink="">
      <xdr:nvSpPr>
        <xdr:cNvPr id="189" name="楕円 188"/>
        <xdr:cNvSpPr/>
      </xdr:nvSpPr>
      <xdr:spPr>
        <a:xfrm>
          <a:off x="3746500" y="1056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155122</xdr:rowOff>
    </xdr:from>
    <xdr:to>
      <xdr:col>24</xdr:col>
      <xdr:colOff>63500</xdr:colOff>
      <xdr:row>62</xdr:row>
      <xdr:rowOff>11430</xdr:rowOff>
    </xdr:to>
    <xdr:cxnSp macro="">
      <xdr:nvCxnSpPr>
        <xdr:cNvPr id="190" name="直線コネクタ 189"/>
        <xdr:cNvCxnSpPr/>
      </xdr:nvCxnSpPr>
      <xdr:spPr>
        <a:xfrm>
          <a:off x="3797300" y="10613572"/>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76563</xdr:rowOff>
    </xdr:from>
    <xdr:to>
      <xdr:col>15</xdr:col>
      <xdr:colOff>101600</xdr:colOff>
      <xdr:row>62</xdr:row>
      <xdr:rowOff>6713</xdr:rowOff>
    </xdr:to>
    <xdr:sp macro="" textlink="">
      <xdr:nvSpPr>
        <xdr:cNvPr id="191" name="楕円 190"/>
        <xdr:cNvSpPr/>
      </xdr:nvSpPr>
      <xdr:spPr>
        <a:xfrm>
          <a:off x="2857500" y="1053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127363</xdr:rowOff>
    </xdr:from>
    <xdr:to>
      <xdr:col>19</xdr:col>
      <xdr:colOff>177800</xdr:colOff>
      <xdr:row>61</xdr:row>
      <xdr:rowOff>155122</xdr:rowOff>
    </xdr:to>
    <xdr:cxnSp macro="">
      <xdr:nvCxnSpPr>
        <xdr:cNvPr id="192" name="直線コネクタ 191"/>
        <xdr:cNvCxnSpPr/>
      </xdr:nvCxnSpPr>
      <xdr:spPr>
        <a:xfrm>
          <a:off x="2908300" y="10585813"/>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93" name="楕円 192"/>
        <xdr:cNvSpPr/>
      </xdr:nvSpPr>
      <xdr:spPr>
        <a:xfrm>
          <a:off x="19685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76744</xdr:rowOff>
    </xdr:from>
    <xdr:to>
      <xdr:col>15</xdr:col>
      <xdr:colOff>50800</xdr:colOff>
      <xdr:row>61</xdr:row>
      <xdr:rowOff>127363</xdr:rowOff>
    </xdr:to>
    <xdr:cxnSp macro="">
      <xdr:nvCxnSpPr>
        <xdr:cNvPr id="194" name="直線コネクタ 193"/>
        <xdr:cNvCxnSpPr/>
      </xdr:nvCxnSpPr>
      <xdr:spPr>
        <a:xfrm>
          <a:off x="2019300" y="10535194"/>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21046</xdr:rowOff>
    </xdr:from>
    <xdr:to>
      <xdr:col>6</xdr:col>
      <xdr:colOff>38100</xdr:colOff>
      <xdr:row>61</xdr:row>
      <xdr:rowOff>122646</xdr:rowOff>
    </xdr:to>
    <xdr:sp macro="" textlink="">
      <xdr:nvSpPr>
        <xdr:cNvPr id="195" name="楕円 194"/>
        <xdr:cNvSpPr/>
      </xdr:nvSpPr>
      <xdr:spPr>
        <a:xfrm>
          <a:off x="1079500" y="1047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71846</xdr:rowOff>
    </xdr:from>
    <xdr:to>
      <xdr:col>10</xdr:col>
      <xdr:colOff>114300</xdr:colOff>
      <xdr:row>61</xdr:row>
      <xdr:rowOff>76744</xdr:rowOff>
    </xdr:to>
    <xdr:cxnSp macro="">
      <xdr:nvCxnSpPr>
        <xdr:cNvPr id="196" name="直線コネクタ 195"/>
        <xdr:cNvCxnSpPr/>
      </xdr:nvCxnSpPr>
      <xdr:spPr>
        <a:xfrm>
          <a:off x="1130300" y="1053029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39568</xdr:rowOff>
    </xdr:from>
    <xdr:ext cx="405111" cy="259045"/>
    <xdr:sp macro="" textlink="">
      <xdr:nvSpPr>
        <xdr:cNvPr id="197" name="n_1aveValue【橋りょう・トンネル】&#10;有形固定資産減価償却率"/>
        <xdr:cNvSpPr txBox="1"/>
      </xdr:nvSpPr>
      <xdr:spPr>
        <a:xfrm>
          <a:off x="3582044" y="10326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25599</xdr:rowOff>
    </xdr:from>
    <xdr:ext cx="405111" cy="259045"/>
    <xdr:sp macro="" textlink="">
      <xdr:nvSpPr>
        <xdr:cNvPr id="198" name="n_2aveValue【橋りょう・トンネル】&#10;有形固定資産減価償却率"/>
        <xdr:cNvSpPr txBox="1"/>
      </xdr:nvSpPr>
      <xdr:spPr>
        <a:xfrm>
          <a:off x="27057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19067</xdr:rowOff>
    </xdr:from>
    <xdr:ext cx="405111" cy="259045"/>
    <xdr:sp macro="" textlink="">
      <xdr:nvSpPr>
        <xdr:cNvPr id="199" name="n_3aveValue【橋りょう・トンネル】&#10;有形固定資産減価償却率"/>
        <xdr:cNvSpPr txBox="1"/>
      </xdr:nvSpPr>
      <xdr:spPr>
        <a:xfrm>
          <a:off x="18167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136633</xdr:rowOff>
    </xdr:from>
    <xdr:ext cx="405111" cy="259045"/>
    <xdr:sp macro="" textlink="">
      <xdr:nvSpPr>
        <xdr:cNvPr id="200" name="n_4aveValue【橋りょう・トンネル】&#10;有形固定資産減価償却率"/>
        <xdr:cNvSpPr txBox="1"/>
      </xdr:nvSpPr>
      <xdr:spPr>
        <a:xfrm>
          <a:off x="927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25599</xdr:rowOff>
    </xdr:from>
    <xdr:ext cx="405111" cy="259045"/>
    <xdr:sp macro="" textlink="">
      <xdr:nvSpPr>
        <xdr:cNvPr id="201" name="n_1mainValue【橋りょう・トンネル】&#10;有形固定資産減価償却率"/>
        <xdr:cNvSpPr txBox="1"/>
      </xdr:nvSpPr>
      <xdr:spPr>
        <a:xfrm>
          <a:off x="35820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23240</xdr:rowOff>
    </xdr:from>
    <xdr:ext cx="405111" cy="259045"/>
    <xdr:sp macro="" textlink="">
      <xdr:nvSpPr>
        <xdr:cNvPr id="202" name="n_2mainValue【橋りょう・トンネル】&#10;有形固定資産減価償却率"/>
        <xdr:cNvSpPr txBox="1"/>
      </xdr:nvSpPr>
      <xdr:spPr>
        <a:xfrm>
          <a:off x="2705744" y="10310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3" name="n_3mainValue【橋りょう・トンネル】&#10;有形固定資産減価償却率"/>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139173</xdr:rowOff>
    </xdr:from>
    <xdr:ext cx="405111" cy="259045"/>
    <xdr:sp macro="" textlink="">
      <xdr:nvSpPr>
        <xdr:cNvPr id="204" name="n_4mainValue【橋りょう・トンネル】&#10;有形固定資産減価償却率"/>
        <xdr:cNvSpPr txBox="1"/>
      </xdr:nvSpPr>
      <xdr:spPr>
        <a:xfrm>
          <a:off x="927744" y="10254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118136</xdr:rowOff>
    </xdr:from>
    <xdr:to>
      <xdr:col>54</xdr:col>
      <xdr:colOff>189865</xdr:colOff>
      <xdr:row>64</xdr:row>
      <xdr:rowOff>123855</xdr:rowOff>
    </xdr:to>
    <xdr:cxnSp macro="">
      <xdr:nvCxnSpPr>
        <xdr:cNvPr id="230" name="直線コネクタ 229"/>
        <xdr:cNvCxnSpPr/>
      </xdr:nvCxnSpPr>
      <xdr:spPr>
        <a:xfrm flipV="1">
          <a:off x="10476865" y="9547886"/>
          <a:ext cx="0" cy="1548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127682</xdr:rowOff>
    </xdr:from>
    <xdr:ext cx="534377" cy="259045"/>
    <xdr:sp macro="" textlink="">
      <xdr:nvSpPr>
        <xdr:cNvPr id="231" name="【橋りょう・トンネル】&#10;一人当たり有形固定資産（償却資産）額最小値テキスト"/>
        <xdr:cNvSpPr txBox="1"/>
      </xdr:nvSpPr>
      <xdr:spPr>
        <a:xfrm>
          <a:off x="10515600" y="1110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123855</xdr:rowOff>
    </xdr:from>
    <xdr:to>
      <xdr:col>55</xdr:col>
      <xdr:colOff>88900</xdr:colOff>
      <xdr:row>64</xdr:row>
      <xdr:rowOff>123855</xdr:rowOff>
    </xdr:to>
    <xdr:cxnSp macro="">
      <xdr:nvCxnSpPr>
        <xdr:cNvPr id="232" name="直線コネクタ 231"/>
        <xdr:cNvCxnSpPr/>
      </xdr:nvCxnSpPr>
      <xdr:spPr>
        <a:xfrm>
          <a:off x="10388600" y="11096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64813</xdr:rowOff>
    </xdr:from>
    <xdr:ext cx="690189" cy="259045"/>
    <xdr:sp macro="" textlink="">
      <xdr:nvSpPr>
        <xdr:cNvPr id="233" name="【橋りょう・トンネル】&#10;一人当たり有形固定資産（償却資産）額最大値テキスト"/>
        <xdr:cNvSpPr txBox="1"/>
      </xdr:nvSpPr>
      <xdr:spPr>
        <a:xfrm>
          <a:off x="10515600" y="93231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118136</xdr:rowOff>
    </xdr:from>
    <xdr:to>
      <xdr:col>55</xdr:col>
      <xdr:colOff>88900</xdr:colOff>
      <xdr:row>55</xdr:row>
      <xdr:rowOff>118136</xdr:rowOff>
    </xdr:to>
    <xdr:cxnSp macro="">
      <xdr:nvCxnSpPr>
        <xdr:cNvPr id="234" name="直線コネクタ 233"/>
        <xdr:cNvCxnSpPr/>
      </xdr:nvCxnSpPr>
      <xdr:spPr>
        <a:xfrm>
          <a:off x="10388600" y="954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33667</xdr:rowOff>
    </xdr:from>
    <xdr:ext cx="690189" cy="259045"/>
    <xdr:sp macro="" textlink="">
      <xdr:nvSpPr>
        <xdr:cNvPr id="235" name="【橋りょう・トンネル】&#10;一人当たり有形固定資産（償却資産）額平均値テキスト"/>
        <xdr:cNvSpPr txBox="1"/>
      </xdr:nvSpPr>
      <xdr:spPr>
        <a:xfrm>
          <a:off x="10515600" y="1066356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10790</xdr:rowOff>
    </xdr:from>
    <xdr:to>
      <xdr:col>55</xdr:col>
      <xdr:colOff>50800</xdr:colOff>
      <xdr:row>63</xdr:row>
      <xdr:rowOff>112390</xdr:rowOff>
    </xdr:to>
    <xdr:sp macro="" textlink="">
      <xdr:nvSpPr>
        <xdr:cNvPr id="236" name="フローチャート: 判断 235"/>
        <xdr:cNvSpPr/>
      </xdr:nvSpPr>
      <xdr:spPr>
        <a:xfrm>
          <a:off x="10426700" y="108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37" name="フローチャート: 判断 236"/>
        <xdr:cNvSpPr/>
      </xdr:nvSpPr>
      <xdr:spPr>
        <a:xfrm>
          <a:off x="9588500" y="1082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46073</xdr:rowOff>
    </xdr:from>
    <xdr:to>
      <xdr:col>46</xdr:col>
      <xdr:colOff>38100</xdr:colOff>
      <xdr:row>63</xdr:row>
      <xdr:rowOff>147673</xdr:rowOff>
    </xdr:to>
    <xdr:sp macro="" textlink="">
      <xdr:nvSpPr>
        <xdr:cNvPr id="238" name="フローチャート: 判断 237"/>
        <xdr:cNvSpPr/>
      </xdr:nvSpPr>
      <xdr:spPr>
        <a:xfrm>
          <a:off x="8699500" y="1084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44843</xdr:rowOff>
    </xdr:from>
    <xdr:to>
      <xdr:col>41</xdr:col>
      <xdr:colOff>101600</xdr:colOff>
      <xdr:row>63</xdr:row>
      <xdr:rowOff>146443</xdr:rowOff>
    </xdr:to>
    <xdr:sp macro="" textlink="">
      <xdr:nvSpPr>
        <xdr:cNvPr id="239" name="フローチャート: 判断 238"/>
        <xdr:cNvSpPr/>
      </xdr:nvSpPr>
      <xdr:spPr>
        <a:xfrm>
          <a:off x="7810500" y="1084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65213</xdr:rowOff>
    </xdr:from>
    <xdr:to>
      <xdr:col>36</xdr:col>
      <xdr:colOff>165100</xdr:colOff>
      <xdr:row>63</xdr:row>
      <xdr:rowOff>166813</xdr:rowOff>
    </xdr:to>
    <xdr:sp macro="" textlink="">
      <xdr:nvSpPr>
        <xdr:cNvPr id="240" name="フローチャート: 判断 239"/>
        <xdr:cNvSpPr/>
      </xdr:nvSpPr>
      <xdr:spPr>
        <a:xfrm>
          <a:off x="6921500" y="1086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58041</xdr:rowOff>
    </xdr:from>
    <xdr:to>
      <xdr:col>55</xdr:col>
      <xdr:colOff>50800</xdr:colOff>
      <xdr:row>63</xdr:row>
      <xdr:rowOff>159641</xdr:rowOff>
    </xdr:to>
    <xdr:sp macro="" textlink="">
      <xdr:nvSpPr>
        <xdr:cNvPr id="246" name="楕円 245"/>
        <xdr:cNvSpPr/>
      </xdr:nvSpPr>
      <xdr:spPr>
        <a:xfrm>
          <a:off x="10426700" y="10859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36468</xdr:rowOff>
    </xdr:from>
    <xdr:ext cx="690189" cy="259045"/>
    <xdr:sp macro="" textlink="">
      <xdr:nvSpPr>
        <xdr:cNvPr id="247" name="【橋りょう・トンネル】&#10;一人当たり有形固定資産（償却資産）額該当値テキスト"/>
        <xdr:cNvSpPr txBox="1"/>
      </xdr:nvSpPr>
      <xdr:spPr>
        <a:xfrm>
          <a:off x="10515600" y="108378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61647</xdr:rowOff>
    </xdr:from>
    <xdr:to>
      <xdr:col>50</xdr:col>
      <xdr:colOff>165100</xdr:colOff>
      <xdr:row>63</xdr:row>
      <xdr:rowOff>163247</xdr:rowOff>
    </xdr:to>
    <xdr:sp macro="" textlink="">
      <xdr:nvSpPr>
        <xdr:cNvPr id="248" name="楕円 247"/>
        <xdr:cNvSpPr/>
      </xdr:nvSpPr>
      <xdr:spPr>
        <a:xfrm>
          <a:off x="9588500" y="1086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108841</xdr:rowOff>
    </xdr:from>
    <xdr:to>
      <xdr:col>55</xdr:col>
      <xdr:colOff>0</xdr:colOff>
      <xdr:row>63</xdr:row>
      <xdr:rowOff>112447</xdr:rowOff>
    </xdr:to>
    <xdr:cxnSp macro="">
      <xdr:nvCxnSpPr>
        <xdr:cNvPr id="249" name="直線コネクタ 248"/>
        <xdr:cNvCxnSpPr/>
      </xdr:nvCxnSpPr>
      <xdr:spPr>
        <a:xfrm flipV="1">
          <a:off x="9639300" y="10910191"/>
          <a:ext cx="838200" cy="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63130</xdr:rowOff>
    </xdr:from>
    <xdr:to>
      <xdr:col>46</xdr:col>
      <xdr:colOff>38100</xdr:colOff>
      <xdr:row>63</xdr:row>
      <xdr:rowOff>164730</xdr:rowOff>
    </xdr:to>
    <xdr:sp macro="" textlink="">
      <xdr:nvSpPr>
        <xdr:cNvPr id="250" name="楕円 249"/>
        <xdr:cNvSpPr/>
      </xdr:nvSpPr>
      <xdr:spPr>
        <a:xfrm>
          <a:off x="8699500" y="1086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112447</xdr:rowOff>
    </xdr:from>
    <xdr:to>
      <xdr:col>50</xdr:col>
      <xdr:colOff>114300</xdr:colOff>
      <xdr:row>63</xdr:row>
      <xdr:rowOff>113930</xdr:rowOff>
    </xdr:to>
    <xdr:cxnSp macro="">
      <xdr:nvCxnSpPr>
        <xdr:cNvPr id="251" name="直線コネクタ 250"/>
        <xdr:cNvCxnSpPr/>
      </xdr:nvCxnSpPr>
      <xdr:spPr>
        <a:xfrm flipV="1">
          <a:off x="8750300" y="10913797"/>
          <a:ext cx="889000" cy="1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60297</xdr:rowOff>
    </xdr:from>
    <xdr:to>
      <xdr:col>41</xdr:col>
      <xdr:colOff>101600</xdr:colOff>
      <xdr:row>63</xdr:row>
      <xdr:rowOff>161897</xdr:rowOff>
    </xdr:to>
    <xdr:sp macro="" textlink="">
      <xdr:nvSpPr>
        <xdr:cNvPr id="252" name="楕円 251"/>
        <xdr:cNvSpPr/>
      </xdr:nvSpPr>
      <xdr:spPr>
        <a:xfrm>
          <a:off x="7810500" y="1086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111097</xdr:rowOff>
    </xdr:from>
    <xdr:to>
      <xdr:col>45</xdr:col>
      <xdr:colOff>177800</xdr:colOff>
      <xdr:row>63</xdr:row>
      <xdr:rowOff>113930</xdr:rowOff>
    </xdr:to>
    <xdr:cxnSp macro="">
      <xdr:nvCxnSpPr>
        <xdr:cNvPr id="253" name="直線コネクタ 252"/>
        <xdr:cNvCxnSpPr/>
      </xdr:nvCxnSpPr>
      <xdr:spPr>
        <a:xfrm>
          <a:off x="7861300" y="10912447"/>
          <a:ext cx="889000" cy="2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68032</xdr:rowOff>
    </xdr:from>
    <xdr:to>
      <xdr:col>36</xdr:col>
      <xdr:colOff>165100</xdr:colOff>
      <xdr:row>63</xdr:row>
      <xdr:rowOff>169632</xdr:rowOff>
    </xdr:to>
    <xdr:sp macro="" textlink="">
      <xdr:nvSpPr>
        <xdr:cNvPr id="254" name="楕円 253"/>
        <xdr:cNvSpPr/>
      </xdr:nvSpPr>
      <xdr:spPr>
        <a:xfrm>
          <a:off x="6921500" y="1086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111097</xdr:rowOff>
    </xdr:from>
    <xdr:to>
      <xdr:col>41</xdr:col>
      <xdr:colOff>50800</xdr:colOff>
      <xdr:row>63</xdr:row>
      <xdr:rowOff>118832</xdr:rowOff>
    </xdr:to>
    <xdr:cxnSp macro="">
      <xdr:nvCxnSpPr>
        <xdr:cNvPr id="255" name="直線コネクタ 254"/>
        <xdr:cNvCxnSpPr/>
      </xdr:nvCxnSpPr>
      <xdr:spPr>
        <a:xfrm flipV="1">
          <a:off x="6972300" y="10912447"/>
          <a:ext cx="889000" cy="7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139082</xdr:rowOff>
    </xdr:from>
    <xdr:ext cx="690189" cy="259045"/>
    <xdr:sp macro="" textlink="">
      <xdr:nvSpPr>
        <xdr:cNvPr id="256" name="n_1aveValue【橋りょう・トンネル】&#10;一人当たり有形固定資産（償却資産）額"/>
        <xdr:cNvSpPr txBox="1"/>
      </xdr:nvSpPr>
      <xdr:spPr>
        <a:xfrm>
          <a:off x="9281505" y="105975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164200</xdr:rowOff>
    </xdr:from>
    <xdr:ext cx="690189" cy="259045"/>
    <xdr:sp macro="" textlink="">
      <xdr:nvSpPr>
        <xdr:cNvPr id="257" name="n_2aveValue【橋りょう・トンネル】&#10;一人当たり有形固定資産（償却資産）額"/>
        <xdr:cNvSpPr txBox="1"/>
      </xdr:nvSpPr>
      <xdr:spPr>
        <a:xfrm>
          <a:off x="8405205" y="106226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162970</xdr:rowOff>
    </xdr:from>
    <xdr:ext cx="690189" cy="259045"/>
    <xdr:sp macro="" textlink="">
      <xdr:nvSpPr>
        <xdr:cNvPr id="258" name="n_3aveValue【橋りょう・トンネル】&#10;一人当たり有形固定資産（償却資産）額"/>
        <xdr:cNvSpPr txBox="1"/>
      </xdr:nvSpPr>
      <xdr:spPr>
        <a:xfrm>
          <a:off x="7516205" y="106214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11890</xdr:rowOff>
    </xdr:from>
    <xdr:ext cx="690189" cy="259045"/>
    <xdr:sp macro="" textlink="">
      <xdr:nvSpPr>
        <xdr:cNvPr id="259" name="n_4aveValue【橋りょう・トンネル】&#10;一人当たり有形固定資産（償却資産）額"/>
        <xdr:cNvSpPr txBox="1"/>
      </xdr:nvSpPr>
      <xdr:spPr>
        <a:xfrm>
          <a:off x="6627205" y="106417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63</xdr:row>
      <xdr:rowOff>154374</xdr:rowOff>
    </xdr:from>
    <xdr:ext cx="690189" cy="259045"/>
    <xdr:sp macro="" textlink="">
      <xdr:nvSpPr>
        <xdr:cNvPr id="260" name="n_1mainValue【橋りょう・トンネル】&#10;一人当たり有形固定資産（償却資産）額"/>
        <xdr:cNvSpPr txBox="1"/>
      </xdr:nvSpPr>
      <xdr:spPr>
        <a:xfrm>
          <a:off x="9281505" y="109557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155857</xdr:rowOff>
    </xdr:from>
    <xdr:ext cx="690189" cy="259045"/>
    <xdr:sp macro="" textlink="">
      <xdr:nvSpPr>
        <xdr:cNvPr id="261" name="n_2mainValue【橋りょう・トンネル】&#10;一人当たり有形固定資産（償却資産）額"/>
        <xdr:cNvSpPr txBox="1"/>
      </xdr:nvSpPr>
      <xdr:spPr>
        <a:xfrm>
          <a:off x="8405205" y="109572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153024</xdr:rowOff>
    </xdr:from>
    <xdr:ext cx="690189" cy="259045"/>
    <xdr:sp macro="" textlink="">
      <xdr:nvSpPr>
        <xdr:cNvPr id="262" name="n_3mainValue【橋りょう・トンネル】&#10;一人当たり有形固定資産（償却資産）額"/>
        <xdr:cNvSpPr txBox="1"/>
      </xdr:nvSpPr>
      <xdr:spPr>
        <a:xfrm>
          <a:off x="7516205" y="109543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160759</xdr:rowOff>
    </xdr:from>
    <xdr:ext cx="690189" cy="259045"/>
    <xdr:sp macro="" textlink="">
      <xdr:nvSpPr>
        <xdr:cNvPr id="263" name="n_4mainValue【橋りょう・トンネル】&#10;一人当たり有形固定資産（償却資産）額"/>
        <xdr:cNvSpPr txBox="1"/>
      </xdr:nvSpPr>
      <xdr:spPr>
        <a:xfrm>
          <a:off x="6627205" y="109621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168729</xdr:rowOff>
    </xdr:to>
    <xdr:cxnSp macro="">
      <xdr:nvCxnSpPr>
        <xdr:cNvPr id="289" name="直線コネクタ 288"/>
        <xdr:cNvCxnSpPr/>
      </xdr:nvCxnSpPr>
      <xdr:spPr>
        <a:xfrm flipV="1">
          <a:off x="4634865" y="13452021"/>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92" name="【公営住宅】&#10;有形固定資産減価償却率最大値テキスト"/>
        <xdr:cNvSpPr txBox="1"/>
      </xdr:nvSpPr>
      <xdr:spPr>
        <a:xfrm>
          <a:off x="4673600" y="13227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93" name="直線コネクタ 292"/>
        <xdr:cNvCxnSpPr/>
      </xdr:nvCxnSpPr>
      <xdr:spPr>
        <a:xfrm>
          <a:off x="4546600" y="13452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162033</xdr:rowOff>
    </xdr:from>
    <xdr:ext cx="405111" cy="259045"/>
    <xdr:sp macro="" textlink="">
      <xdr:nvSpPr>
        <xdr:cNvPr id="294" name="【公営住宅】&#10;有形固定資産減価償却率平均値テキスト"/>
        <xdr:cNvSpPr txBox="1"/>
      </xdr:nvSpPr>
      <xdr:spPr>
        <a:xfrm>
          <a:off x="4673600" y="14220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5" name="フローチャート: 判断 294"/>
        <xdr:cNvSpPr/>
      </xdr:nvSpPr>
      <xdr:spPr>
        <a:xfrm>
          <a:off x="4584700" y="1436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99968</xdr:rowOff>
    </xdr:from>
    <xdr:to>
      <xdr:col>20</xdr:col>
      <xdr:colOff>38100</xdr:colOff>
      <xdr:row>84</xdr:row>
      <xdr:rowOff>30118</xdr:rowOff>
    </xdr:to>
    <xdr:sp macro="" textlink="">
      <xdr:nvSpPr>
        <xdr:cNvPr id="296" name="フローチャート: 判断 295"/>
        <xdr:cNvSpPr/>
      </xdr:nvSpPr>
      <xdr:spPr>
        <a:xfrm>
          <a:off x="3746500" y="14330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97" name="フローチャート: 判断 296"/>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8" name="フローチャート: 判断 297"/>
        <xdr:cNvSpPr/>
      </xdr:nvSpPr>
      <xdr:spPr>
        <a:xfrm>
          <a:off x="1968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9" name="フローチャート: 判断 298"/>
        <xdr:cNvSpPr/>
      </xdr:nvSpPr>
      <xdr:spPr>
        <a:xfrm>
          <a:off x="1079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157118</xdr:rowOff>
    </xdr:from>
    <xdr:to>
      <xdr:col>24</xdr:col>
      <xdr:colOff>114300</xdr:colOff>
      <xdr:row>86</xdr:row>
      <xdr:rowOff>87268</xdr:rowOff>
    </xdr:to>
    <xdr:sp macro="" textlink="">
      <xdr:nvSpPr>
        <xdr:cNvPr id="305" name="楕円 304"/>
        <xdr:cNvSpPr/>
      </xdr:nvSpPr>
      <xdr:spPr>
        <a:xfrm>
          <a:off x="4584700" y="1473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135545</xdr:rowOff>
    </xdr:from>
    <xdr:ext cx="405111" cy="259045"/>
    <xdr:sp macro="" textlink="">
      <xdr:nvSpPr>
        <xdr:cNvPr id="306" name="【公営住宅】&#10;有形固定資産減価償却率該当値テキスト"/>
        <xdr:cNvSpPr txBox="1"/>
      </xdr:nvSpPr>
      <xdr:spPr>
        <a:xfrm>
          <a:off x="4673600" y="14708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132624</xdr:rowOff>
    </xdr:from>
    <xdr:to>
      <xdr:col>20</xdr:col>
      <xdr:colOff>38100</xdr:colOff>
      <xdr:row>86</xdr:row>
      <xdr:rowOff>62774</xdr:rowOff>
    </xdr:to>
    <xdr:sp macro="" textlink="">
      <xdr:nvSpPr>
        <xdr:cNvPr id="307" name="楕円 306"/>
        <xdr:cNvSpPr/>
      </xdr:nvSpPr>
      <xdr:spPr>
        <a:xfrm>
          <a:off x="3746500" y="1470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11974</xdr:rowOff>
    </xdr:from>
    <xdr:to>
      <xdr:col>24</xdr:col>
      <xdr:colOff>63500</xdr:colOff>
      <xdr:row>86</xdr:row>
      <xdr:rowOff>36468</xdr:rowOff>
    </xdr:to>
    <xdr:cxnSp macro="">
      <xdr:nvCxnSpPr>
        <xdr:cNvPr id="308" name="直線コネクタ 307"/>
        <xdr:cNvCxnSpPr/>
      </xdr:nvCxnSpPr>
      <xdr:spPr>
        <a:xfrm>
          <a:off x="3797300" y="14756674"/>
          <a:ext cx="8382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106499</xdr:rowOff>
    </xdr:from>
    <xdr:to>
      <xdr:col>15</xdr:col>
      <xdr:colOff>101600</xdr:colOff>
      <xdr:row>86</xdr:row>
      <xdr:rowOff>36649</xdr:rowOff>
    </xdr:to>
    <xdr:sp macro="" textlink="">
      <xdr:nvSpPr>
        <xdr:cNvPr id="309" name="楕円 308"/>
        <xdr:cNvSpPr/>
      </xdr:nvSpPr>
      <xdr:spPr>
        <a:xfrm>
          <a:off x="2857500" y="1467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157299</xdr:rowOff>
    </xdr:from>
    <xdr:to>
      <xdr:col>19</xdr:col>
      <xdr:colOff>177800</xdr:colOff>
      <xdr:row>86</xdr:row>
      <xdr:rowOff>11974</xdr:rowOff>
    </xdr:to>
    <xdr:cxnSp macro="">
      <xdr:nvCxnSpPr>
        <xdr:cNvPr id="310" name="直線コネクタ 309"/>
        <xdr:cNvCxnSpPr/>
      </xdr:nvCxnSpPr>
      <xdr:spPr>
        <a:xfrm>
          <a:off x="2908300" y="1473054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82006</xdr:rowOff>
    </xdr:from>
    <xdr:to>
      <xdr:col>10</xdr:col>
      <xdr:colOff>165100</xdr:colOff>
      <xdr:row>86</xdr:row>
      <xdr:rowOff>12156</xdr:rowOff>
    </xdr:to>
    <xdr:sp macro="" textlink="">
      <xdr:nvSpPr>
        <xdr:cNvPr id="311" name="楕円 310"/>
        <xdr:cNvSpPr/>
      </xdr:nvSpPr>
      <xdr:spPr>
        <a:xfrm>
          <a:off x="1968500" y="1465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132806</xdr:rowOff>
    </xdr:from>
    <xdr:to>
      <xdr:col>15</xdr:col>
      <xdr:colOff>50800</xdr:colOff>
      <xdr:row>85</xdr:row>
      <xdr:rowOff>157299</xdr:rowOff>
    </xdr:to>
    <xdr:cxnSp macro="">
      <xdr:nvCxnSpPr>
        <xdr:cNvPr id="312" name="直線コネクタ 311"/>
        <xdr:cNvCxnSpPr/>
      </xdr:nvCxnSpPr>
      <xdr:spPr>
        <a:xfrm>
          <a:off x="2019300" y="1470605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57513</xdr:rowOff>
    </xdr:from>
    <xdr:to>
      <xdr:col>6</xdr:col>
      <xdr:colOff>38100</xdr:colOff>
      <xdr:row>85</xdr:row>
      <xdr:rowOff>159113</xdr:rowOff>
    </xdr:to>
    <xdr:sp macro="" textlink="">
      <xdr:nvSpPr>
        <xdr:cNvPr id="313" name="楕円 312"/>
        <xdr:cNvSpPr/>
      </xdr:nvSpPr>
      <xdr:spPr>
        <a:xfrm>
          <a:off x="1079500" y="1463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108313</xdr:rowOff>
    </xdr:from>
    <xdr:to>
      <xdr:col>10</xdr:col>
      <xdr:colOff>114300</xdr:colOff>
      <xdr:row>85</xdr:row>
      <xdr:rowOff>132806</xdr:rowOff>
    </xdr:to>
    <xdr:cxnSp macro="">
      <xdr:nvCxnSpPr>
        <xdr:cNvPr id="314" name="直線コネクタ 313"/>
        <xdr:cNvCxnSpPr/>
      </xdr:nvCxnSpPr>
      <xdr:spPr>
        <a:xfrm>
          <a:off x="1130300" y="1468156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46645</xdr:rowOff>
    </xdr:from>
    <xdr:ext cx="405111" cy="259045"/>
    <xdr:sp macro="" textlink="">
      <xdr:nvSpPr>
        <xdr:cNvPr id="315" name="n_1aveValue【公営住宅】&#10;有形固定資産減価償却率"/>
        <xdr:cNvSpPr txBox="1"/>
      </xdr:nvSpPr>
      <xdr:spPr>
        <a:xfrm>
          <a:off x="3582044" y="14105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316" name="n_2aveValue【公営住宅】&#10;有形固定資産減価償却率"/>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156046</xdr:rowOff>
    </xdr:from>
    <xdr:ext cx="405111" cy="259045"/>
    <xdr:sp macro="" textlink="">
      <xdr:nvSpPr>
        <xdr:cNvPr id="317" name="n_3aveValue【公営住宅】&#10;有形固定資産減価償却率"/>
        <xdr:cNvSpPr txBox="1"/>
      </xdr:nvSpPr>
      <xdr:spPr>
        <a:xfrm>
          <a:off x="1816744" y="1404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139716</xdr:rowOff>
    </xdr:from>
    <xdr:ext cx="405111" cy="259045"/>
    <xdr:sp macro="" textlink="">
      <xdr:nvSpPr>
        <xdr:cNvPr id="318" name="n_4aveValue【公営住宅】&#10;有形固定資産減価償却率"/>
        <xdr:cNvSpPr txBox="1"/>
      </xdr:nvSpPr>
      <xdr:spPr>
        <a:xfrm>
          <a:off x="927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53901</xdr:rowOff>
    </xdr:from>
    <xdr:ext cx="405111" cy="259045"/>
    <xdr:sp macro="" textlink="">
      <xdr:nvSpPr>
        <xdr:cNvPr id="319" name="n_1mainValue【公営住宅】&#10;有形固定資産減価償却率"/>
        <xdr:cNvSpPr txBox="1"/>
      </xdr:nvSpPr>
      <xdr:spPr>
        <a:xfrm>
          <a:off x="3582044" y="1479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27776</xdr:rowOff>
    </xdr:from>
    <xdr:ext cx="405111" cy="259045"/>
    <xdr:sp macro="" textlink="">
      <xdr:nvSpPr>
        <xdr:cNvPr id="320" name="n_2mainValue【公営住宅】&#10;有形固定資産減価償却率"/>
        <xdr:cNvSpPr txBox="1"/>
      </xdr:nvSpPr>
      <xdr:spPr>
        <a:xfrm>
          <a:off x="2705744" y="14772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3283</xdr:rowOff>
    </xdr:from>
    <xdr:ext cx="405111" cy="259045"/>
    <xdr:sp macro="" textlink="">
      <xdr:nvSpPr>
        <xdr:cNvPr id="321" name="n_3mainValue【公営住宅】&#10;有形固定資産減価償却率"/>
        <xdr:cNvSpPr txBox="1"/>
      </xdr:nvSpPr>
      <xdr:spPr>
        <a:xfrm>
          <a:off x="1816744" y="1474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150240</xdr:rowOff>
    </xdr:from>
    <xdr:ext cx="405111" cy="259045"/>
    <xdr:sp macro="" textlink="">
      <xdr:nvSpPr>
        <xdr:cNvPr id="322" name="n_4mainValue【公営住宅】&#10;有形固定資産減価償却率"/>
        <xdr:cNvSpPr txBox="1"/>
      </xdr:nvSpPr>
      <xdr:spPr>
        <a:xfrm>
          <a:off x="927744" y="1472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2" name="テキスト ボックス 341"/>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4" name="テキスト ボックス 343"/>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170470</xdr:rowOff>
    </xdr:from>
    <xdr:to>
      <xdr:col>54</xdr:col>
      <xdr:colOff>189865</xdr:colOff>
      <xdr:row>86</xdr:row>
      <xdr:rowOff>93835</xdr:rowOff>
    </xdr:to>
    <xdr:cxnSp macro="">
      <xdr:nvCxnSpPr>
        <xdr:cNvPr id="348" name="直線コネクタ 347"/>
        <xdr:cNvCxnSpPr/>
      </xdr:nvCxnSpPr>
      <xdr:spPr>
        <a:xfrm flipV="1">
          <a:off x="10476865" y="13372120"/>
          <a:ext cx="0" cy="1466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97662</xdr:rowOff>
    </xdr:from>
    <xdr:ext cx="469744" cy="259045"/>
    <xdr:sp macro="" textlink="">
      <xdr:nvSpPr>
        <xdr:cNvPr id="349" name="【公営住宅】&#10;一人当たり面積最小値テキスト"/>
        <xdr:cNvSpPr txBox="1"/>
      </xdr:nvSpPr>
      <xdr:spPr>
        <a:xfrm>
          <a:off x="10515600" y="1484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93835</xdr:rowOff>
    </xdr:from>
    <xdr:to>
      <xdr:col>55</xdr:col>
      <xdr:colOff>88900</xdr:colOff>
      <xdr:row>86</xdr:row>
      <xdr:rowOff>93835</xdr:rowOff>
    </xdr:to>
    <xdr:cxnSp macro="">
      <xdr:nvCxnSpPr>
        <xdr:cNvPr id="350" name="直線コネクタ 349"/>
        <xdr:cNvCxnSpPr/>
      </xdr:nvCxnSpPr>
      <xdr:spPr>
        <a:xfrm>
          <a:off x="10388600" y="14838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117147</xdr:rowOff>
    </xdr:from>
    <xdr:ext cx="534377" cy="259045"/>
    <xdr:sp macro="" textlink="">
      <xdr:nvSpPr>
        <xdr:cNvPr id="351" name="【公営住宅】&#10;一人当たり面積最大値テキスト"/>
        <xdr:cNvSpPr txBox="1"/>
      </xdr:nvSpPr>
      <xdr:spPr>
        <a:xfrm>
          <a:off x="10515600" y="1314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170470</xdr:rowOff>
    </xdr:from>
    <xdr:to>
      <xdr:col>55</xdr:col>
      <xdr:colOff>88900</xdr:colOff>
      <xdr:row>77</xdr:row>
      <xdr:rowOff>170470</xdr:rowOff>
    </xdr:to>
    <xdr:cxnSp macro="">
      <xdr:nvCxnSpPr>
        <xdr:cNvPr id="352" name="直線コネクタ 351"/>
        <xdr:cNvCxnSpPr/>
      </xdr:nvCxnSpPr>
      <xdr:spPr>
        <a:xfrm>
          <a:off x="10388600" y="1337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164101</xdr:rowOff>
    </xdr:from>
    <xdr:ext cx="469744" cy="259045"/>
    <xdr:sp macro="" textlink="">
      <xdr:nvSpPr>
        <xdr:cNvPr id="353" name="【公営住宅】&#10;一人当たり面積平均値テキスト"/>
        <xdr:cNvSpPr txBox="1"/>
      </xdr:nvSpPr>
      <xdr:spPr>
        <a:xfrm>
          <a:off x="10515600" y="14394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54" name="フローチャート: 判断 353"/>
        <xdr:cNvSpPr/>
      </xdr:nvSpPr>
      <xdr:spPr>
        <a:xfrm>
          <a:off x="10426700" y="1454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157118</xdr:rowOff>
    </xdr:from>
    <xdr:to>
      <xdr:col>50</xdr:col>
      <xdr:colOff>165100</xdr:colOff>
      <xdr:row>85</xdr:row>
      <xdr:rowOff>87268</xdr:rowOff>
    </xdr:to>
    <xdr:sp macro="" textlink="">
      <xdr:nvSpPr>
        <xdr:cNvPr id="355" name="フローチャート: 判断 354"/>
        <xdr:cNvSpPr/>
      </xdr:nvSpPr>
      <xdr:spPr>
        <a:xfrm>
          <a:off x="9588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24747</xdr:rowOff>
    </xdr:from>
    <xdr:to>
      <xdr:col>46</xdr:col>
      <xdr:colOff>38100</xdr:colOff>
      <xdr:row>85</xdr:row>
      <xdr:rowOff>126347</xdr:rowOff>
    </xdr:to>
    <xdr:sp macro="" textlink="">
      <xdr:nvSpPr>
        <xdr:cNvPr id="356" name="フローチャート: 判断 355"/>
        <xdr:cNvSpPr/>
      </xdr:nvSpPr>
      <xdr:spPr>
        <a:xfrm>
          <a:off x="8699500" y="1459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58601</xdr:rowOff>
    </xdr:from>
    <xdr:to>
      <xdr:col>41</xdr:col>
      <xdr:colOff>101600</xdr:colOff>
      <xdr:row>85</xdr:row>
      <xdr:rowOff>160201</xdr:rowOff>
    </xdr:to>
    <xdr:sp macro="" textlink="">
      <xdr:nvSpPr>
        <xdr:cNvPr id="357" name="フローチャート: 判断 356"/>
        <xdr:cNvSpPr/>
      </xdr:nvSpPr>
      <xdr:spPr>
        <a:xfrm>
          <a:off x="7810500" y="1463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10922</xdr:rowOff>
    </xdr:from>
    <xdr:to>
      <xdr:col>36</xdr:col>
      <xdr:colOff>165100</xdr:colOff>
      <xdr:row>85</xdr:row>
      <xdr:rowOff>112522</xdr:rowOff>
    </xdr:to>
    <xdr:sp macro="" textlink="">
      <xdr:nvSpPr>
        <xdr:cNvPr id="358" name="フローチャート: 判断 357"/>
        <xdr:cNvSpPr/>
      </xdr:nvSpPr>
      <xdr:spPr>
        <a:xfrm>
          <a:off x="6921500" y="1458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13208</xdr:rowOff>
    </xdr:from>
    <xdr:to>
      <xdr:col>55</xdr:col>
      <xdr:colOff>50800</xdr:colOff>
      <xdr:row>86</xdr:row>
      <xdr:rowOff>114808</xdr:rowOff>
    </xdr:to>
    <xdr:sp macro="" textlink="">
      <xdr:nvSpPr>
        <xdr:cNvPr id="364" name="楕円 363"/>
        <xdr:cNvSpPr/>
      </xdr:nvSpPr>
      <xdr:spPr>
        <a:xfrm>
          <a:off x="10426700" y="1475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99585</xdr:rowOff>
    </xdr:from>
    <xdr:ext cx="469744" cy="259045"/>
    <xdr:sp macro="" textlink="">
      <xdr:nvSpPr>
        <xdr:cNvPr id="365" name="【公営住宅】&#10;一人当たり面積該当値テキスト"/>
        <xdr:cNvSpPr txBox="1"/>
      </xdr:nvSpPr>
      <xdr:spPr>
        <a:xfrm>
          <a:off x="10515600" y="14672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39551</xdr:rowOff>
    </xdr:from>
    <xdr:to>
      <xdr:col>50</xdr:col>
      <xdr:colOff>165100</xdr:colOff>
      <xdr:row>86</xdr:row>
      <xdr:rowOff>141151</xdr:rowOff>
    </xdr:to>
    <xdr:sp macro="" textlink="">
      <xdr:nvSpPr>
        <xdr:cNvPr id="366" name="楕円 365"/>
        <xdr:cNvSpPr/>
      </xdr:nvSpPr>
      <xdr:spPr>
        <a:xfrm>
          <a:off x="9588500" y="1478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64008</xdr:rowOff>
    </xdr:from>
    <xdr:to>
      <xdr:col>55</xdr:col>
      <xdr:colOff>0</xdr:colOff>
      <xdr:row>86</xdr:row>
      <xdr:rowOff>90351</xdr:rowOff>
    </xdr:to>
    <xdr:cxnSp macro="">
      <xdr:nvCxnSpPr>
        <xdr:cNvPr id="367" name="直線コネクタ 366"/>
        <xdr:cNvCxnSpPr/>
      </xdr:nvCxnSpPr>
      <xdr:spPr>
        <a:xfrm flipV="1">
          <a:off x="9639300" y="14808708"/>
          <a:ext cx="838200" cy="26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40205</xdr:rowOff>
    </xdr:from>
    <xdr:to>
      <xdr:col>46</xdr:col>
      <xdr:colOff>38100</xdr:colOff>
      <xdr:row>86</xdr:row>
      <xdr:rowOff>141805</xdr:rowOff>
    </xdr:to>
    <xdr:sp macro="" textlink="">
      <xdr:nvSpPr>
        <xdr:cNvPr id="368" name="楕円 367"/>
        <xdr:cNvSpPr/>
      </xdr:nvSpPr>
      <xdr:spPr>
        <a:xfrm>
          <a:off x="8699500" y="1478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90351</xdr:rowOff>
    </xdr:from>
    <xdr:to>
      <xdr:col>50</xdr:col>
      <xdr:colOff>114300</xdr:colOff>
      <xdr:row>86</xdr:row>
      <xdr:rowOff>91005</xdr:rowOff>
    </xdr:to>
    <xdr:cxnSp macro="">
      <xdr:nvCxnSpPr>
        <xdr:cNvPr id="369" name="直線コネクタ 368"/>
        <xdr:cNvCxnSpPr/>
      </xdr:nvCxnSpPr>
      <xdr:spPr>
        <a:xfrm flipV="1">
          <a:off x="8750300" y="14835051"/>
          <a:ext cx="8890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40749</xdr:rowOff>
    </xdr:from>
    <xdr:to>
      <xdr:col>41</xdr:col>
      <xdr:colOff>101600</xdr:colOff>
      <xdr:row>86</xdr:row>
      <xdr:rowOff>142349</xdr:rowOff>
    </xdr:to>
    <xdr:sp macro="" textlink="">
      <xdr:nvSpPr>
        <xdr:cNvPr id="370" name="楕円 369"/>
        <xdr:cNvSpPr/>
      </xdr:nvSpPr>
      <xdr:spPr>
        <a:xfrm>
          <a:off x="7810500" y="1478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91005</xdr:rowOff>
    </xdr:from>
    <xdr:to>
      <xdr:col>45</xdr:col>
      <xdr:colOff>177800</xdr:colOff>
      <xdr:row>86</xdr:row>
      <xdr:rowOff>91549</xdr:rowOff>
    </xdr:to>
    <xdr:cxnSp macro="">
      <xdr:nvCxnSpPr>
        <xdr:cNvPr id="371" name="直線コネクタ 370"/>
        <xdr:cNvCxnSpPr/>
      </xdr:nvCxnSpPr>
      <xdr:spPr>
        <a:xfrm flipV="1">
          <a:off x="7861300" y="14835705"/>
          <a:ext cx="8890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42273</xdr:rowOff>
    </xdr:from>
    <xdr:to>
      <xdr:col>36</xdr:col>
      <xdr:colOff>165100</xdr:colOff>
      <xdr:row>86</xdr:row>
      <xdr:rowOff>143873</xdr:rowOff>
    </xdr:to>
    <xdr:sp macro="" textlink="">
      <xdr:nvSpPr>
        <xdr:cNvPr id="372" name="楕円 371"/>
        <xdr:cNvSpPr/>
      </xdr:nvSpPr>
      <xdr:spPr>
        <a:xfrm>
          <a:off x="6921500" y="1478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91549</xdr:rowOff>
    </xdr:from>
    <xdr:to>
      <xdr:col>41</xdr:col>
      <xdr:colOff>50800</xdr:colOff>
      <xdr:row>86</xdr:row>
      <xdr:rowOff>93073</xdr:rowOff>
    </xdr:to>
    <xdr:cxnSp macro="">
      <xdr:nvCxnSpPr>
        <xdr:cNvPr id="373" name="直線コネクタ 372"/>
        <xdr:cNvCxnSpPr/>
      </xdr:nvCxnSpPr>
      <xdr:spPr>
        <a:xfrm flipV="1">
          <a:off x="6972300" y="14836249"/>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103795</xdr:rowOff>
    </xdr:from>
    <xdr:ext cx="469744" cy="259045"/>
    <xdr:sp macro="" textlink="">
      <xdr:nvSpPr>
        <xdr:cNvPr id="374" name="n_1aveValue【公営住宅】&#10;一人当たり面積"/>
        <xdr:cNvSpPr txBox="1"/>
      </xdr:nvSpPr>
      <xdr:spPr>
        <a:xfrm>
          <a:off x="9391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142874</xdr:rowOff>
    </xdr:from>
    <xdr:ext cx="469744" cy="259045"/>
    <xdr:sp macro="" textlink="">
      <xdr:nvSpPr>
        <xdr:cNvPr id="375" name="n_2aveValue【公営住宅】&#10;一人当たり面積"/>
        <xdr:cNvSpPr txBox="1"/>
      </xdr:nvSpPr>
      <xdr:spPr>
        <a:xfrm>
          <a:off x="8515427" y="14373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5278</xdr:rowOff>
    </xdr:from>
    <xdr:ext cx="469744" cy="259045"/>
    <xdr:sp macro="" textlink="">
      <xdr:nvSpPr>
        <xdr:cNvPr id="376" name="n_3aveValue【公営住宅】&#10;一人当たり面積"/>
        <xdr:cNvSpPr txBox="1"/>
      </xdr:nvSpPr>
      <xdr:spPr>
        <a:xfrm>
          <a:off x="7626427" y="1440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129049</xdr:rowOff>
    </xdr:from>
    <xdr:ext cx="469744" cy="259045"/>
    <xdr:sp macro="" textlink="">
      <xdr:nvSpPr>
        <xdr:cNvPr id="377" name="n_4aveValue【公営住宅】&#10;一人当たり面積"/>
        <xdr:cNvSpPr txBox="1"/>
      </xdr:nvSpPr>
      <xdr:spPr>
        <a:xfrm>
          <a:off x="6737427" y="1435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132278</xdr:rowOff>
    </xdr:from>
    <xdr:ext cx="469744" cy="259045"/>
    <xdr:sp macro="" textlink="">
      <xdr:nvSpPr>
        <xdr:cNvPr id="378" name="n_1mainValue【公営住宅】&#10;一人当たり面積"/>
        <xdr:cNvSpPr txBox="1"/>
      </xdr:nvSpPr>
      <xdr:spPr>
        <a:xfrm>
          <a:off x="9391727" y="1487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132932</xdr:rowOff>
    </xdr:from>
    <xdr:ext cx="469744" cy="259045"/>
    <xdr:sp macro="" textlink="">
      <xdr:nvSpPr>
        <xdr:cNvPr id="379" name="n_2mainValue【公営住宅】&#10;一人当たり面積"/>
        <xdr:cNvSpPr txBox="1"/>
      </xdr:nvSpPr>
      <xdr:spPr>
        <a:xfrm>
          <a:off x="8515427" y="1487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133476</xdr:rowOff>
    </xdr:from>
    <xdr:ext cx="469744" cy="259045"/>
    <xdr:sp macro="" textlink="">
      <xdr:nvSpPr>
        <xdr:cNvPr id="380" name="n_3mainValue【公営住宅】&#10;一人当たり面積"/>
        <xdr:cNvSpPr txBox="1"/>
      </xdr:nvSpPr>
      <xdr:spPr>
        <a:xfrm>
          <a:off x="7626427" y="1487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135000</xdr:rowOff>
    </xdr:from>
    <xdr:ext cx="469744" cy="259045"/>
    <xdr:sp macro="" textlink="">
      <xdr:nvSpPr>
        <xdr:cNvPr id="381" name="n_4mainValue【公営住宅】&#10;一人当たり面積"/>
        <xdr:cNvSpPr txBox="1"/>
      </xdr:nvSpPr>
      <xdr:spPr>
        <a:xfrm>
          <a:off x="6737427" y="14879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9" name="直線コネクタ 408"/>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0" name="テキスト ボックス 409"/>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1" name="直線コネクタ 410"/>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2" name="テキスト ボックス 411"/>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3" name="直線コネクタ 412"/>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4" name="テキスト ボックス 413"/>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5" name="直線コネクタ 414"/>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6" name="テキスト ボックス 415"/>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7" name="直線コネクタ 416"/>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8" name="テキスト ボックス 417"/>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9" name="直線コネクタ 418"/>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0" name="テキスト ボックス 419"/>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1" name="直線コネクタ 420"/>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2"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154577</xdr:rowOff>
    </xdr:from>
    <xdr:to>
      <xdr:col>85</xdr:col>
      <xdr:colOff>126364</xdr:colOff>
      <xdr:row>42</xdr:row>
      <xdr:rowOff>92528</xdr:rowOff>
    </xdr:to>
    <xdr:cxnSp macro="">
      <xdr:nvCxnSpPr>
        <xdr:cNvPr id="423" name="直線コネクタ 422"/>
        <xdr:cNvCxnSpPr/>
      </xdr:nvCxnSpPr>
      <xdr:spPr>
        <a:xfrm flipV="1">
          <a:off x="16318864" y="5812427"/>
          <a:ext cx="0" cy="1481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4"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5" name="直線コネクタ 424"/>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101254</xdr:rowOff>
    </xdr:from>
    <xdr:ext cx="340478" cy="259045"/>
    <xdr:sp macro="" textlink="">
      <xdr:nvSpPr>
        <xdr:cNvPr id="426" name="【認定こども園・幼稚園・保育所】&#10;有形固定資産減価償却率最大値テキスト"/>
        <xdr:cNvSpPr txBox="1"/>
      </xdr:nvSpPr>
      <xdr:spPr>
        <a:xfrm>
          <a:off x="16357600" y="558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154577</xdr:rowOff>
    </xdr:from>
    <xdr:to>
      <xdr:col>86</xdr:col>
      <xdr:colOff>25400</xdr:colOff>
      <xdr:row>33</xdr:row>
      <xdr:rowOff>154577</xdr:rowOff>
    </xdr:to>
    <xdr:cxnSp macro="">
      <xdr:nvCxnSpPr>
        <xdr:cNvPr id="427" name="直線コネクタ 426"/>
        <xdr:cNvCxnSpPr/>
      </xdr:nvCxnSpPr>
      <xdr:spPr>
        <a:xfrm>
          <a:off x="16230600" y="581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97263</xdr:rowOff>
    </xdr:from>
    <xdr:ext cx="405111" cy="259045"/>
    <xdr:sp macro="" textlink="">
      <xdr:nvSpPr>
        <xdr:cNvPr id="428" name="【認定こども園・幼稚園・保育所】&#10;有形固定資産減価償却率平均値テキスト"/>
        <xdr:cNvSpPr txBox="1"/>
      </xdr:nvSpPr>
      <xdr:spPr>
        <a:xfrm>
          <a:off x="16357600" y="64409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429" name="フローチャート: 判断 428"/>
        <xdr:cNvSpPr/>
      </xdr:nvSpPr>
      <xdr:spPr>
        <a:xfrm>
          <a:off x="162687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43362</xdr:rowOff>
    </xdr:from>
    <xdr:to>
      <xdr:col>81</xdr:col>
      <xdr:colOff>101600</xdr:colOff>
      <xdr:row>38</xdr:row>
      <xdr:rowOff>144962</xdr:rowOff>
    </xdr:to>
    <xdr:sp macro="" textlink="">
      <xdr:nvSpPr>
        <xdr:cNvPr id="430" name="フローチャート: 判断 429"/>
        <xdr:cNvSpPr/>
      </xdr:nvSpPr>
      <xdr:spPr>
        <a:xfrm>
          <a:off x="15430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62956</xdr:rowOff>
    </xdr:from>
    <xdr:to>
      <xdr:col>76</xdr:col>
      <xdr:colOff>165100</xdr:colOff>
      <xdr:row>38</xdr:row>
      <xdr:rowOff>164556</xdr:rowOff>
    </xdr:to>
    <xdr:sp macro="" textlink="">
      <xdr:nvSpPr>
        <xdr:cNvPr id="431" name="フローチャート: 判断 430"/>
        <xdr:cNvSpPr/>
      </xdr:nvSpPr>
      <xdr:spPr>
        <a:xfrm>
          <a:off x="14541500" y="657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54791</xdr:rowOff>
    </xdr:from>
    <xdr:to>
      <xdr:col>72</xdr:col>
      <xdr:colOff>38100</xdr:colOff>
      <xdr:row>38</xdr:row>
      <xdr:rowOff>156391</xdr:rowOff>
    </xdr:to>
    <xdr:sp macro="" textlink="">
      <xdr:nvSpPr>
        <xdr:cNvPr id="432" name="フローチャート: 判断 431"/>
        <xdr:cNvSpPr/>
      </xdr:nvSpPr>
      <xdr:spPr>
        <a:xfrm>
          <a:off x="1365250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433" name="フローチャート: 判断 432"/>
        <xdr:cNvSpPr/>
      </xdr:nvSpPr>
      <xdr:spPr>
        <a:xfrm>
          <a:off x="12763500" y="652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4" name="テキスト ボックス 433"/>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5" name="テキスト ボックス 434"/>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6" name="テキスト ボックス 435"/>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7" name="テキスト ボックス 436"/>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8" name="テキスト ボックス 437"/>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169091</xdr:rowOff>
    </xdr:from>
    <xdr:to>
      <xdr:col>85</xdr:col>
      <xdr:colOff>177800</xdr:colOff>
      <xdr:row>40</xdr:row>
      <xdr:rowOff>99241</xdr:rowOff>
    </xdr:to>
    <xdr:sp macro="" textlink="">
      <xdr:nvSpPr>
        <xdr:cNvPr id="439" name="楕円 438"/>
        <xdr:cNvSpPr/>
      </xdr:nvSpPr>
      <xdr:spPr>
        <a:xfrm>
          <a:off x="16268700" y="685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147518</xdr:rowOff>
    </xdr:from>
    <xdr:ext cx="405111" cy="259045"/>
    <xdr:sp macro="" textlink="">
      <xdr:nvSpPr>
        <xdr:cNvPr id="440" name="【認定こども園・幼稚園・保育所】&#10;有形固定資産減価償却率該当値テキスト"/>
        <xdr:cNvSpPr txBox="1"/>
      </xdr:nvSpPr>
      <xdr:spPr>
        <a:xfrm>
          <a:off x="16357600" y="683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98878</xdr:rowOff>
    </xdr:from>
    <xdr:to>
      <xdr:col>81</xdr:col>
      <xdr:colOff>101600</xdr:colOff>
      <xdr:row>40</xdr:row>
      <xdr:rowOff>29028</xdr:rowOff>
    </xdr:to>
    <xdr:sp macro="" textlink="">
      <xdr:nvSpPr>
        <xdr:cNvPr id="441" name="楕円 440"/>
        <xdr:cNvSpPr/>
      </xdr:nvSpPr>
      <xdr:spPr>
        <a:xfrm>
          <a:off x="15430500" y="67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149678</xdr:rowOff>
    </xdr:from>
    <xdr:to>
      <xdr:col>85</xdr:col>
      <xdr:colOff>127000</xdr:colOff>
      <xdr:row>40</xdr:row>
      <xdr:rowOff>48441</xdr:rowOff>
    </xdr:to>
    <xdr:cxnSp macro="">
      <xdr:nvCxnSpPr>
        <xdr:cNvPr id="442" name="直線コネクタ 441"/>
        <xdr:cNvCxnSpPr/>
      </xdr:nvCxnSpPr>
      <xdr:spPr>
        <a:xfrm>
          <a:off x="15481300" y="6836228"/>
          <a:ext cx="8382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27033</xdr:rowOff>
    </xdr:from>
    <xdr:to>
      <xdr:col>76</xdr:col>
      <xdr:colOff>165100</xdr:colOff>
      <xdr:row>39</xdr:row>
      <xdr:rowOff>128633</xdr:rowOff>
    </xdr:to>
    <xdr:sp macro="" textlink="">
      <xdr:nvSpPr>
        <xdr:cNvPr id="443" name="楕円 442"/>
        <xdr:cNvSpPr/>
      </xdr:nvSpPr>
      <xdr:spPr>
        <a:xfrm>
          <a:off x="14541500" y="671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77833</xdr:rowOff>
    </xdr:from>
    <xdr:to>
      <xdr:col>81</xdr:col>
      <xdr:colOff>50800</xdr:colOff>
      <xdr:row>39</xdr:row>
      <xdr:rowOff>149678</xdr:rowOff>
    </xdr:to>
    <xdr:cxnSp macro="">
      <xdr:nvCxnSpPr>
        <xdr:cNvPr id="444" name="直線コネクタ 443"/>
        <xdr:cNvCxnSpPr/>
      </xdr:nvCxnSpPr>
      <xdr:spPr>
        <a:xfrm>
          <a:off x="14592300" y="6764383"/>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41728</xdr:rowOff>
    </xdr:from>
    <xdr:to>
      <xdr:col>72</xdr:col>
      <xdr:colOff>38100</xdr:colOff>
      <xdr:row>38</xdr:row>
      <xdr:rowOff>143328</xdr:rowOff>
    </xdr:to>
    <xdr:sp macro="" textlink="">
      <xdr:nvSpPr>
        <xdr:cNvPr id="445" name="楕円 444"/>
        <xdr:cNvSpPr/>
      </xdr:nvSpPr>
      <xdr:spPr>
        <a:xfrm>
          <a:off x="13652500" y="655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92528</xdr:rowOff>
    </xdr:from>
    <xdr:to>
      <xdr:col>76</xdr:col>
      <xdr:colOff>114300</xdr:colOff>
      <xdr:row>39</xdr:row>
      <xdr:rowOff>77833</xdr:rowOff>
    </xdr:to>
    <xdr:cxnSp macro="">
      <xdr:nvCxnSpPr>
        <xdr:cNvPr id="446" name="直線コネクタ 445"/>
        <xdr:cNvCxnSpPr/>
      </xdr:nvCxnSpPr>
      <xdr:spPr>
        <a:xfrm>
          <a:off x="13703300" y="6607628"/>
          <a:ext cx="889000" cy="15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58057</xdr:rowOff>
    </xdr:from>
    <xdr:to>
      <xdr:col>67</xdr:col>
      <xdr:colOff>101600</xdr:colOff>
      <xdr:row>38</xdr:row>
      <xdr:rowOff>159657</xdr:rowOff>
    </xdr:to>
    <xdr:sp macro="" textlink="">
      <xdr:nvSpPr>
        <xdr:cNvPr id="447" name="楕円 446"/>
        <xdr:cNvSpPr/>
      </xdr:nvSpPr>
      <xdr:spPr>
        <a:xfrm>
          <a:off x="12763500" y="657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92528</xdr:rowOff>
    </xdr:from>
    <xdr:to>
      <xdr:col>71</xdr:col>
      <xdr:colOff>177800</xdr:colOff>
      <xdr:row>38</xdr:row>
      <xdr:rowOff>108857</xdr:rowOff>
    </xdr:to>
    <xdr:cxnSp macro="">
      <xdr:nvCxnSpPr>
        <xdr:cNvPr id="448" name="直線コネクタ 447"/>
        <xdr:cNvCxnSpPr/>
      </xdr:nvCxnSpPr>
      <xdr:spPr>
        <a:xfrm flipV="1">
          <a:off x="12814300" y="66076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161488</xdr:rowOff>
    </xdr:from>
    <xdr:ext cx="405111" cy="259045"/>
    <xdr:sp macro="" textlink="">
      <xdr:nvSpPr>
        <xdr:cNvPr id="449" name="n_1aveValue【認定こども園・幼稚園・保育所】&#10;有形固定資産減価償却率"/>
        <xdr:cNvSpPr txBox="1"/>
      </xdr:nvSpPr>
      <xdr:spPr>
        <a:xfrm>
          <a:off x="152660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9633</xdr:rowOff>
    </xdr:from>
    <xdr:ext cx="405111" cy="259045"/>
    <xdr:sp macro="" textlink="">
      <xdr:nvSpPr>
        <xdr:cNvPr id="450" name="n_2aveValue【認定こども園・幼稚園・保育所】&#10;有形固定資産減価償却率"/>
        <xdr:cNvSpPr txBox="1"/>
      </xdr:nvSpPr>
      <xdr:spPr>
        <a:xfrm>
          <a:off x="14389744" y="635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147518</xdr:rowOff>
    </xdr:from>
    <xdr:ext cx="405111" cy="259045"/>
    <xdr:sp macro="" textlink="">
      <xdr:nvSpPr>
        <xdr:cNvPr id="451" name="n_3aveValue【認定こども園・幼稚園・保育所】&#10;有形固定資産減価償却率"/>
        <xdr:cNvSpPr txBox="1"/>
      </xdr:nvSpPr>
      <xdr:spPr>
        <a:xfrm>
          <a:off x="13500744" y="666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128831</xdr:rowOff>
    </xdr:from>
    <xdr:ext cx="405111" cy="259045"/>
    <xdr:sp macro="" textlink="">
      <xdr:nvSpPr>
        <xdr:cNvPr id="452" name="n_4aveValue【認定こども園・幼稚園・保育所】&#10;有形固定資産減価償却率"/>
        <xdr:cNvSpPr txBox="1"/>
      </xdr:nvSpPr>
      <xdr:spPr>
        <a:xfrm>
          <a:off x="12611744" y="630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20155</xdr:rowOff>
    </xdr:from>
    <xdr:ext cx="405111" cy="259045"/>
    <xdr:sp macro="" textlink="">
      <xdr:nvSpPr>
        <xdr:cNvPr id="453" name="n_1mainValue【認定こども園・幼稚園・保育所】&#10;有形固定資産減価償却率"/>
        <xdr:cNvSpPr txBox="1"/>
      </xdr:nvSpPr>
      <xdr:spPr>
        <a:xfrm>
          <a:off x="15266044" y="687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119760</xdr:rowOff>
    </xdr:from>
    <xdr:ext cx="405111" cy="259045"/>
    <xdr:sp macro="" textlink="">
      <xdr:nvSpPr>
        <xdr:cNvPr id="454" name="n_2mainValue【認定こども園・幼稚園・保育所】&#10;有形固定資産減価償却率"/>
        <xdr:cNvSpPr txBox="1"/>
      </xdr:nvSpPr>
      <xdr:spPr>
        <a:xfrm>
          <a:off x="14389744" y="680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159855</xdr:rowOff>
    </xdr:from>
    <xdr:ext cx="405111" cy="259045"/>
    <xdr:sp macro="" textlink="">
      <xdr:nvSpPr>
        <xdr:cNvPr id="455" name="n_3mainValue【認定こども園・幼稚園・保育所】&#10;有形固定資産減価償却率"/>
        <xdr:cNvSpPr txBox="1"/>
      </xdr:nvSpPr>
      <xdr:spPr>
        <a:xfrm>
          <a:off x="13500744" y="633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150784</xdr:rowOff>
    </xdr:from>
    <xdr:ext cx="405111" cy="259045"/>
    <xdr:sp macro="" textlink="">
      <xdr:nvSpPr>
        <xdr:cNvPr id="456" name="n_4mainValue【認定こども園・幼稚園・保育所】&#10;有形固定資産減価償却率"/>
        <xdr:cNvSpPr txBox="1"/>
      </xdr:nvSpPr>
      <xdr:spPr>
        <a:xfrm>
          <a:off x="12611744" y="666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7" name="正方形/長方形 45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8" name="正方形/長方形 45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9" name="正方形/長方形 45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0" name="正方形/長方形 45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1" name="正方形/長方形 46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2" name="正方形/長方形 46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3" name="正方形/長方形 46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4" name="正方形/長方形 463"/>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5" name="テキスト ボックス 464"/>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6" name="直線コネクタ 465"/>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7" name="直線コネクタ 466"/>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8" name="テキスト ボックス 467"/>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9" name="直線コネクタ 468"/>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0" name="テキスト ボックス 469"/>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1" name="直線コネクタ 470"/>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2" name="テキスト ボックス 471"/>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3" name="直線コネクタ 472"/>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4" name="テキスト ボックス 473"/>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5" name="直線コネクタ 474"/>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6" name="テキスト ボックス 475"/>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7" name="直線コネクタ 476"/>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8" name="テキスト ボックス 477"/>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9" name="直線コネクタ 47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0" name="テキスト ボックス 479"/>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1"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155122</xdr:rowOff>
    </xdr:from>
    <xdr:to>
      <xdr:col>116</xdr:col>
      <xdr:colOff>62864</xdr:colOff>
      <xdr:row>41</xdr:row>
      <xdr:rowOff>168184</xdr:rowOff>
    </xdr:to>
    <xdr:cxnSp macro="">
      <xdr:nvCxnSpPr>
        <xdr:cNvPr id="482" name="直線コネクタ 481"/>
        <xdr:cNvCxnSpPr/>
      </xdr:nvCxnSpPr>
      <xdr:spPr>
        <a:xfrm flipV="1">
          <a:off x="22160864" y="5812972"/>
          <a:ext cx="0" cy="1384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561</xdr:rowOff>
    </xdr:from>
    <xdr:ext cx="469744" cy="259045"/>
    <xdr:sp macro="" textlink="">
      <xdr:nvSpPr>
        <xdr:cNvPr id="483" name="【認定こども園・幼稚園・保育所】&#10;一人当たり面積最小値テキスト"/>
        <xdr:cNvSpPr txBox="1"/>
      </xdr:nvSpPr>
      <xdr:spPr>
        <a:xfrm>
          <a:off x="22199600" y="720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168184</xdr:rowOff>
    </xdr:from>
    <xdr:to>
      <xdr:col>116</xdr:col>
      <xdr:colOff>152400</xdr:colOff>
      <xdr:row>41</xdr:row>
      <xdr:rowOff>168184</xdr:rowOff>
    </xdr:to>
    <xdr:cxnSp macro="">
      <xdr:nvCxnSpPr>
        <xdr:cNvPr id="484" name="直線コネクタ 483"/>
        <xdr:cNvCxnSpPr/>
      </xdr:nvCxnSpPr>
      <xdr:spPr>
        <a:xfrm>
          <a:off x="22072600" y="719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101799</xdr:rowOff>
    </xdr:from>
    <xdr:ext cx="469744" cy="259045"/>
    <xdr:sp macro="" textlink="">
      <xdr:nvSpPr>
        <xdr:cNvPr id="485" name="【認定こども園・幼稚園・保育所】&#10;一人当たり面積最大値テキスト"/>
        <xdr:cNvSpPr txBox="1"/>
      </xdr:nvSpPr>
      <xdr:spPr>
        <a:xfrm>
          <a:off x="22199600" y="5588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155122</xdr:rowOff>
    </xdr:from>
    <xdr:to>
      <xdr:col>116</xdr:col>
      <xdr:colOff>152400</xdr:colOff>
      <xdr:row>33</xdr:row>
      <xdr:rowOff>155122</xdr:rowOff>
    </xdr:to>
    <xdr:cxnSp macro="">
      <xdr:nvCxnSpPr>
        <xdr:cNvPr id="486" name="直線コネクタ 485"/>
        <xdr:cNvCxnSpPr/>
      </xdr:nvCxnSpPr>
      <xdr:spPr>
        <a:xfrm>
          <a:off x="22072600" y="5812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53176</xdr:rowOff>
    </xdr:from>
    <xdr:ext cx="469744" cy="259045"/>
    <xdr:sp macro="" textlink="">
      <xdr:nvSpPr>
        <xdr:cNvPr id="487" name="【認定こども園・幼稚園・保育所】&#10;一人当たり面積平均値テキスト"/>
        <xdr:cNvSpPr txBox="1"/>
      </xdr:nvSpPr>
      <xdr:spPr>
        <a:xfrm>
          <a:off x="22199600" y="6568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30299</xdr:rowOff>
    </xdr:from>
    <xdr:to>
      <xdr:col>116</xdr:col>
      <xdr:colOff>114300</xdr:colOff>
      <xdr:row>39</xdr:row>
      <xdr:rowOff>131899</xdr:rowOff>
    </xdr:to>
    <xdr:sp macro="" textlink="">
      <xdr:nvSpPr>
        <xdr:cNvPr id="488" name="フローチャート: 判断 487"/>
        <xdr:cNvSpPr/>
      </xdr:nvSpPr>
      <xdr:spPr>
        <a:xfrm>
          <a:off x="221107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34653</xdr:rowOff>
    </xdr:from>
    <xdr:to>
      <xdr:col>112</xdr:col>
      <xdr:colOff>38100</xdr:colOff>
      <xdr:row>39</xdr:row>
      <xdr:rowOff>136253</xdr:rowOff>
    </xdr:to>
    <xdr:sp macro="" textlink="">
      <xdr:nvSpPr>
        <xdr:cNvPr id="489" name="フローチャート: 判断 488"/>
        <xdr:cNvSpPr/>
      </xdr:nvSpPr>
      <xdr:spPr>
        <a:xfrm>
          <a:off x="21272500" y="672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95613</xdr:rowOff>
    </xdr:from>
    <xdr:to>
      <xdr:col>107</xdr:col>
      <xdr:colOff>101600</xdr:colOff>
      <xdr:row>40</xdr:row>
      <xdr:rowOff>25763</xdr:rowOff>
    </xdr:to>
    <xdr:sp macro="" textlink="">
      <xdr:nvSpPr>
        <xdr:cNvPr id="490" name="フローチャート: 判断 489"/>
        <xdr:cNvSpPr/>
      </xdr:nvSpPr>
      <xdr:spPr>
        <a:xfrm>
          <a:off x="20383500" y="678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121738</xdr:rowOff>
    </xdr:from>
    <xdr:to>
      <xdr:col>102</xdr:col>
      <xdr:colOff>165100</xdr:colOff>
      <xdr:row>40</xdr:row>
      <xdr:rowOff>51888</xdr:rowOff>
    </xdr:to>
    <xdr:sp macro="" textlink="">
      <xdr:nvSpPr>
        <xdr:cNvPr id="491" name="フローチャート: 判断 490"/>
        <xdr:cNvSpPr/>
      </xdr:nvSpPr>
      <xdr:spPr>
        <a:xfrm>
          <a:off x="19494500" y="680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87993</xdr:rowOff>
    </xdr:from>
    <xdr:to>
      <xdr:col>98</xdr:col>
      <xdr:colOff>38100</xdr:colOff>
      <xdr:row>40</xdr:row>
      <xdr:rowOff>18143</xdr:rowOff>
    </xdr:to>
    <xdr:sp macro="" textlink="">
      <xdr:nvSpPr>
        <xdr:cNvPr id="492" name="フローチャート: 判断 491"/>
        <xdr:cNvSpPr/>
      </xdr:nvSpPr>
      <xdr:spPr>
        <a:xfrm>
          <a:off x="18605500" y="677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3" name="テキスト ボックス 492"/>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4" name="テキスト ボックス 493"/>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5" name="テキスト ボックス 494"/>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6" name="テキスト ボックス 495"/>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7" name="テキスト ボックス 496"/>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40096</xdr:rowOff>
    </xdr:from>
    <xdr:to>
      <xdr:col>116</xdr:col>
      <xdr:colOff>114300</xdr:colOff>
      <xdr:row>39</xdr:row>
      <xdr:rowOff>141696</xdr:rowOff>
    </xdr:to>
    <xdr:sp macro="" textlink="">
      <xdr:nvSpPr>
        <xdr:cNvPr id="498" name="楕円 497"/>
        <xdr:cNvSpPr/>
      </xdr:nvSpPr>
      <xdr:spPr>
        <a:xfrm>
          <a:off x="22110700" y="672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18523</xdr:rowOff>
    </xdr:from>
    <xdr:ext cx="469744" cy="259045"/>
    <xdr:sp macro="" textlink="">
      <xdr:nvSpPr>
        <xdr:cNvPr id="499" name="【認定こども園・幼稚園・保育所】&#10;一人当たり面積該当値テキスト"/>
        <xdr:cNvSpPr txBox="1"/>
      </xdr:nvSpPr>
      <xdr:spPr>
        <a:xfrm>
          <a:off x="22199600" y="670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42273</xdr:rowOff>
    </xdr:from>
    <xdr:to>
      <xdr:col>112</xdr:col>
      <xdr:colOff>38100</xdr:colOff>
      <xdr:row>39</xdr:row>
      <xdr:rowOff>143873</xdr:rowOff>
    </xdr:to>
    <xdr:sp macro="" textlink="">
      <xdr:nvSpPr>
        <xdr:cNvPr id="500" name="楕円 499"/>
        <xdr:cNvSpPr/>
      </xdr:nvSpPr>
      <xdr:spPr>
        <a:xfrm>
          <a:off x="21272500" y="6728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90896</xdr:rowOff>
    </xdr:from>
    <xdr:to>
      <xdr:col>116</xdr:col>
      <xdr:colOff>63500</xdr:colOff>
      <xdr:row>39</xdr:row>
      <xdr:rowOff>93073</xdr:rowOff>
    </xdr:to>
    <xdr:cxnSp macro="">
      <xdr:nvCxnSpPr>
        <xdr:cNvPr id="501" name="直線コネクタ 500"/>
        <xdr:cNvCxnSpPr/>
      </xdr:nvCxnSpPr>
      <xdr:spPr>
        <a:xfrm flipV="1">
          <a:off x="21323300" y="6777446"/>
          <a:ext cx="8382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45538</xdr:rowOff>
    </xdr:from>
    <xdr:to>
      <xdr:col>107</xdr:col>
      <xdr:colOff>101600</xdr:colOff>
      <xdr:row>39</xdr:row>
      <xdr:rowOff>147138</xdr:rowOff>
    </xdr:to>
    <xdr:sp macro="" textlink="">
      <xdr:nvSpPr>
        <xdr:cNvPr id="502" name="楕円 501"/>
        <xdr:cNvSpPr/>
      </xdr:nvSpPr>
      <xdr:spPr>
        <a:xfrm>
          <a:off x="20383500" y="673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93073</xdr:rowOff>
    </xdr:from>
    <xdr:to>
      <xdr:col>111</xdr:col>
      <xdr:colOff>177800</xdr:colOff>
      <xdr:row>39</xdr:row>
      <xdr:rowOff>96338</xdr:rowOff>
    </xdr:to>
    <xdr:cxnSp macro="">
      <xdr:nvCxnSpPr>
        <xdr:cNvPr id="503" name="直線コネクタ 502"/>
        <xdr:cNvCxnSpPr/>
      </xdr:nvCxnSpPr>
      <xdr:spPr>
        <a:xfrm flipV="1">
          <a:off x="20434300" y="677962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49893</xdr:rowOff>
    </xdr:from>
    <xdr:to>
      <xdr:col>102</xdr:col>
      <xdr:colOff>165100</xdr:colOff>
      <xdr:row>39</xdr:row>
      <xdr:rowOff>151493</xdr:rowOff>
    </xdr:to>
    <xdr:sp macro="" textlink="">
      <xdr:nvSpPr>
        <xdr:cNvPr id="504" name="楕円 503"/>
        <xdr:cNvSpPr/>
      </xdr:nvSpPr>
      <xdr:spPr>
        <a:xfrm>
          <a:off x="19494500" y="673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96338</xdr:rowOff>
    </xdr:from>
    <xdr:to>
      <xdr:col>107</xdr:col>
      <xdr:colOff>50800</xdr:colOff>
      <xdr:row>39</xdr:row>
      <xdr:rowOff>100693</xdr:rowOff>
    </xdr:to>
    <xdr:cxnSp macro="">
      <xdr:nvCxnSpPr>
        <xdr:cNvPr id="505" name="直線コネクタ 504"/>
        <xdr:cNvCxnSpPr/>
      </xdr:nvCxnSpPr>
      <xdr:spPr>
        <a:xfrm flipV="1">
          <a:off x="19545300" y="6782888"/>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57513</xdr:rowOff>
    </xdr:from>
    <xdr:to>
      <xdr:col>98</xdr:col>
      <xdr:colOff>38100</xdr:colOff>
      <xdr:row>39</xdr:row>
      <xdr:rowOff>159113</xdr:rowOff>
    </xdr:to>
    <xdr:sp macro="" textlink="">
      <xdr:nvSpPr>
        <xdr:cNvPr id="506" name="楕円 505"/>
        <xdr:cNvSpPr/>
      </xdr:nvSpPr>
      <xdr:spPr>
        <a:xfrm>
          <a:off x="18605500" y="674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100693</xdr:rowOff>
    </xdr:from>
    <xdr:to>
      <xdr:col>102</xdr:col>
      <xdr:colOff>114300</xdr:colOff>
      <xdr:row>39</xdr:row>
      <xdr:rowOff>108313</xdr:rowOff>
    </xdr:to>
    <xdr:cxnSp macro="">
      <xdr:nvCxnSpPr>
        <xdr:cNvPr id="507" name="直線コネクタ 506"/>
        <xdr:cNvCxnSpPr/>
      </xdr:nvCxnSpPr>
      <xdr:spPr>
        <a:xfrm flipV="1">
          <a:off x="18656300" y="6787243"/>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152780</xdr:rowOff>
    </xdr:from>
    <xdr:ext cx="469744" cy="259045"/>
    <xdr:sp macro="" textlink="">
      <xdr:nvSpPr>
        <xdr:cNvPr id="508" name="n_1aveValue【認定こども園・幼稚園・保育所】&#10;一人当たり面積"/>
        <xdr:cNvSpPr txBox="1"/>
      </xdr:nvSpPr>
      <xdr:spPr>
        <a:xfrm>
          <a:off x="21075727" y="6496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16890</xdr:rowOff>
    </xdr:from>
    <xdr:ext cx="469744" cy="259045"/>
    <xdr:sp macro="" textlink="">
      <xdr:nvSpPr>
        <xdr:cNvPr id="509" name="n_2aveValue【認定こども園・幼稚園・保育所】&#10;一人当たり面積"/>
        <xdr:cNvSpPr txBox="1"/>
      </xdr:nvSpPr>
      <xdr:spPr>
        <a:xfrm>
          <a:off x="20199427" y="687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43015</xdr:rowOff>
    </xdr:from>
    <xdr:ext cx="469744" cy="259045"/>
    <xdr:sp macro="" textlink="">
      <xdr:nvSpPr>
        <xdr:cNvPr id="510" name="n_3aveValue【認定こども園・幼稚園・保育所】&#10;一人当たり面積"/>
        <xdr:cNvSpPr txBox="1"/>
      </xdr:nvSpPr>
      <xdr:spPr>
        <a:xfrm>
          <a:off x="19310427" y="6901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9270</xdr:rowOff>
    </xdr:from>
    <xdr:ext cx="469744" cy="259045"/>
    <xdr:sp macro="" textlink="">
      <xdr:nvSpPr>
        <xdr:cNvPr id="511" name="n_4aveValue【認定こども園・幼稚園・保育所】&#10;一人当たり面積"/>
        <xdr:cNvSpPr txBox="1"/>
      </xdr:nvSpPr>
      <xdr:spPr>
        <a:xfrm>
          <a:off x="18421427" y="686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135000</xdr:rowOff>
    </xdr:from>
    <xdr:ext cx="469744" cy="259045"/>
    <xdr:sp macro="" textlink="">
      <xdr:nvSpPr>
        <xdr:cNvPr id="512" name="n_1mainValue【認定こども園・幼稚園・保育所】&#10;一人当たり面積"/>
        <xdr:cNvSpPr txBox="1"/>
      </xdr:nvSpPr>
      <xdr:spPr>
        <a:xfrm>
          <a:off x="21075727" y="6821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163665</xdr:rowOff>
    </xdr:from>
    <xdr:ext cx="469744" cy="259045"/>
    <xdr:sp macro="" textlink="">
      <xdr:nvSpPr>
        <xdr:cNvPr id="513" name="n_2mainValue【認定こども園・幼稚園・保育所】&#10;一人当たり面積"/>
        <xdr:cNvSpPr txBox="1"/>
      </xdr:nvSpPr>
      <xdr:spPr>
        <a:xfrm>
          <a:off x="20199427" y="6507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168020</xdr:rowOff>
    </xdr:from>
    <xdr:ext cx="469744" cy="259045"/>
    <xdr:sp macro="" textlink="">
      <xdr:nvSpPr>
        <xdr:cNvPr id="514" name="n_3mainValue【認定こども園・幼稚園・保育所】&#10;一人当たり面積"/>
        <xdr:cNvSpPr txBox="1"/>
      </xdr:nvSpPr>
      <xdr:spPr>
        <a:xfrm>
          <a:off x="19310427" y="6511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4190</xdr:rowOff>
    </xdr:from>
    <xdr:ext cx="469744" cy="259045"/>
    <xdr:sp macro="" textlink="">
      <xdr:nvSpPr>
        <xdr:cNvPr id="515" name="n_4mainValue【認定こども園・幼稚園・保育所】&#10;一人当たり面積"/>
        <xdr:cNvSpPr txBox="1"/>
      </xdr:nvSpPr>
      <xdr:spPr>
        <a:xfrm>
          <a:off x="18421427" y="651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6" name="正方形/長方形 51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7" name="正方形/長方形 51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8" name="正方形/長方形 51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9" name="正方形/長方形 51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0" name="正方形/長方形 51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1" name="正方形/長方形 52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2" name="正方形/長方形 52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3" name="正方形/長方形 52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4" name="テキスト ボックス 52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5" name="直線コネクタ 52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6" name="テキスト ボックス 525"/>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7" name="直線コネクタ 526"/>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8" name="テキスト ボックス 527"/>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9" name="直線コネクタ 528"/>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0" name="テキスト ボックス 529"/>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1" name="直線コネクタ 530"/>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2" name="テキスト ボックス 531"/>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3" name="直線コネクタ 532"/>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4" name="テキスト ボックス 533"/>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5" name="直線コネクタ 534"/>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6" name="テキスト ボックス 535"/>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7" name="直線コネクタ 53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8" name="テキスト ボックス 537"/>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9"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540" name="直線コネクタ 539"/>
        <xdr:cNvCxnSpPr/>
      </xdr:nvCxnSpPr>
      <xdr:spPr>
        <a:xfrm flipV="1">
          <a:off x="16318864" y="9747885"/>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541" name="【学校施設】&#10;有形固定資産減価償却率最小値テキスト"/>
        <xdr:cNvSpPr txBox="1"/>
      </xdr:nvSpPr>
      <xdr:spPr>
        <a:xfrm>
          <a:off x="16357600"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542" name="直線コネクタ 541"/>
        <xdr:cNvCxnSpPr/>
      </xdr:nvCxnSpPr>
      <xdr:spPr>
        <a:xfrm>
          <a:off x="16230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543" name="【学校施設】&#10;有形固定資産減価償却率最大値テキスト"/>
        <xdr:cNvSpPr txBox="1"/>
      </xdr:nvSpPr>
      <xdr:spPr>
        <a:xfrm>
          <a:off x="16357600"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544" name="直線コネクタ 543"/>
        <xdr:cNvCxnSpPr/>
      </xdr:nvCxnSpPr>
      <xdr:spPr>
        <a:xfrm>
          <a:off x="16230600" y="974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135907</xdr:rowOff>
    </xdr:from>
    <xdr:ext cx="405111" cy="259045"/>
    <xdr:sp macro="" textlink="">
      <xdr:nvSpPr>
        <xdr:cNvPr id="545" name="【学校施設】&#10;有形固定資産減価償却率平均値テキスト"/>
        <xdr:cNvSpPr txBox="1"/>
      </xdr:nvSpPr>
      <xdr:spPr>
        <a:xfrm>
          <a:off x="16357600" y="1025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546" name="フローチャート: 判断 545"/>
        <xdr:cNvSpPr/>
      </xdr:nvSpPr>
      <xdr:spPr>
        <a:xfrm>
          <a:off x="162687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547" name="フローチャート: 判断 546"/>
        <xdr:cNvSpPr/>
      </xdr:nvSpPr>
      <xdr:spPr>
        <a:xfrm>
          <a:off x="15430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548" name="フローチャート: 判断 547"/>
        <xdr:cNvSpPr/>
      </xdr:nvSpPr>
      <xdr:spPr>
        <a:xfrm>
          <a:off x="14541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549" name="フローチャート: 判断 548"/>
        <xdr:cNvSpPr/>
      </xdr:nvSpPr>
      <xdr:spPr>
        <a:xfrm>
          <a:off x="13652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6350</xdr:rowOff>
    </xdr:from>
    <xdr:to>
      <xdr:col>67</xdr:col>
      <xdr:colOff>101600</xdr:colOff>
      <xdr:row>60</xdr:row>
      <xdr:rowOff>107950</xdr:rowOff>
    </xdr:to>
    <xdr:sp macro="" textlink="">
      <xdr:nvSpPr>
        <xdr:cNvPr id="550" name="フローチャート: 判断 549"/>
        <xdr:cNvSpPr/>
      </xdr:nvSpPr>
      <xdr:spPr>
        <a:xfrm>
          <a:off x="12763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1" name="テキスト ボックス 55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2" name="テキスト ボックス 55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3" name="テキスト ボックス 55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4" name="テキスト ボックス 55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5" name="テキスト ボックス 55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84455</xdr:rowOff>
    </xdr:from>
    <xdr:to>
      <xdr:col>85</xdr:col>
      <xdr:colOff>177800</xdr:colOff>
      <xdr:row>64</xdr:row>
      <xdr:rowOff>14605</xdr:rowOff>
    </xdr:to>
    <xdr:sp macro="" textlink="">
      <xdr:nvSpPr>
        <xdr:cNvPr id="556" name="楕円 555"/>
        <xdr:cNvSpPr/>
      </xdr:nvSpPr>
      <xdr:spPr>
        <a:xfrm>
          <a:off x="16268700" y="1088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170832</xdr:rowOff>
    </xdr:from>
    <xdr:ext cx="405111" cy="259045"/>
    <xdr:sp macro="" textlink="">
      <xdr:nvSpPr>
        <xdr:cNvPr id="557" name="【学校施設】&#10;有形固定資産減価償却率該当値テキスト"/>
        <xdr:cNvSpPr txBox="1"/>
      </xdr:nvSpPr>
      <xdr:spPr>
        <a:xfrm>
          <a:off x="16357600" y="10800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67310</xdr:rowOff>
    </xdr:from>
    <xdr:to>
      <xdr:col>81</xdr:col>
      <xdr:colOff>101600</xdr:colOff>
      <xdr:row>63</xdr:row>
      <xdr:rowOff>168910</xdr:rowOff>
    </xdr:to>
    <xdr:sp macro="" textlink="">
      <xdr:nvSpPr>
        <xdr:cNvPr id="558" name="楕円 557"/>
        <xdr:cNvSpPr/>
      </xdr:nvSpPr>
      <xdr:spPr>
        <a:xfrm>
          <a:off x="154305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118110</xdr:rowOff>
    </xdr:from>
    <xdr:to>
      <xdr:col>85</xdr:col>
      <xdr:colOff>127000</xdr:colOff>
      <xdr:row>63</xdr:row>
      <xdr:rowOff>135255</xdr:rowOff>
    </xdr:to>
    <xdr:cxnSp macro="">
      <xdr:nvCxnSpPr>
        <xdr:cNvPr id="559" name="直線コネクタ 558"/>
        <xdr:cNvCxnSpPr/>
      </xdr:nvCxnSpPr>
      <xdr:spPr>
        <a:xfrm>
          <a:off x="15481300" y="1091946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46355</xdr:rowOff>
    </xdr:from>
    <xdr:to>
      <xdr:col>76</xdr:col>
      <xdr:colOff>165100</xdr:colOff>
      <xdr:row>63</xdr:row>
      <xdr:rowOff>147955</xdr:rowOff>
    </xdr:to>
    <xdr:sp macro="" textlink="">
      <xdr:nvSpPr>
        <xdr:cNvPr id="560" name="楕円 559"/>
        <xdr:cNvSpPr/>
      </xdr:nvSpPr>
      <xdr:spPr>
        <a:xfrm>
          <a:off x="14541500" y="108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97155</xdr:rowOff>
    </xdr:from>
    <xdr:to>
      <xdr:col>81</xdr:col>
      <xdr:colOff>50800</xdr:colOff>
      <xdr:row>63</xdr:row>
      <xdr:rowOff>118110</xdr:rowOff>
    </xdr:to>
    <xdr:cxnSp macro="">
      <xdr:nvCxnSpPr>
        <xdr:cNvPr id="561" name="直線コネクタ 560"/>
        <xdr:cNvCxnSpPr/>
      </xdr:nvCxnSpPr>
      <xdr:spPr>
        <a:xfrm>
          <a:off x="14592300" y="1089850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116840</xdr:rowOff>
    </xdr:from>
    <xdr:to>
      <xdr:col>72</xdr:col>
      <xdr:colOff>38100</xdr:colOff>
      <xdr:row>61</xdr:row>
      <xdr:rowOff>46990</xdr:rowOff>
    </xdr:to>
    <xdr:sp macro="" textlink="">
      <xdr:nvSpPr>
        <xdr:cNvPr id="562" name="楕円 561"/>
        <xdr:cNvSpPr/>
      </xdr:nvSpPr>
      <xdr:spPr>
        <a:xfrm>
          <a:off x="136525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167640</xdr:rowOff>
    </xdr:from>
    <xdr:to>
      <xdr:col>76</xdr:col>
      <xdr:colOff>114300</xdr:colOff>
      <xdr:row>63</xdr:row>
      <xdr:rowOff>97155</xdr:rowOff>
    </xdr:to>
    <xdr:cxnSp macro="">
      <xdr:nvCxnSpPr>
        <xdr:cNvPr id="563" name="直線コネクタ 562"/>
        <xdr:cNvCxnSpPr/>
      </xdr:nvCxnSpPr>
      <xdr:spPr>
        <a:xfrm>
          <a:off x="13703300" y="10454640"/>
          <a:ext cx="889000" cy="443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166370</xdr:rowOff>
    </xdr:from>
    <xdr:to>
      <xdr:col>67</xdr:col>
      <xdr:colOff>101600</xdr:colOff>
      <xdr:row>63</xdr:row>
      <xdr:rowOff>96520</xdr:rowOff>
    </xdr:to>
    <xdr:sp macro="" textlink="">
      <xdr:nvSpPr>
        <xdr:cNvPr id="564" name="楕円 563"/>
        <xdr:cNvSpPr/>
      </xdr:nvSpPr>
      <xdr:spPr>
        <a:xfrm>
          <a:off x="127635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167640</xdr:rowOff>
    </xdr:from>
    <xdr:to>
      <xdr:col>71</xdr:col>
      <xdr:colOff>177800</xdr:colOff>
      <xdr:row>63</xdr:row>
      <xdr:rowOff>45720</xdr:rowOff>
    </xdr:to>
    <xdr:cxnSp macro="">
      <xdr:nvCxnSpPr>
        <xdr:cNvPr id="565" name="直線コネクタ 564"/>
        <xdr:cNvCxnSpPr/>
      </xdr:nvCxnSpPr>
      <xdr:spPr>
        <a:xfrm flipV="1">
          <a:off x="12814300" y="10454640"/>
          <a:ext cx="889000" cy="392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4462</xdr:rowOff>
    </xdr:from>
    <xdr:ext cx="405111" cy="259045"/>
    <xdr:sp macro="" textlink="">
      <xdr:nvSpPr>
        <xdr:cNvPr id="566" name="n_1aveValue【学校施設】&#10;有形固定資産減価償却率"/>
        <xdr:cNvSpPr txBox="1"/>
      </xdr:nvSpPr>
      <xdr:spPr>
        <a:xfrm>
          <a:off x="152660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23512</xdr:rowOff>
    </xdr:from>
    <xdr:ext cx="405111" cy="259045"/>
    <xdr:sp macro="" textlink="">
      <xdr:nvSpPr>
        <xdr:cNvPr id="567" name="n_2aveValue【学校施設】&#10;有形固定資産減価償却率"/>
        <xdr:cNvSpPr txBox="1"/>
      </xdr:nvSpPr>
      <xdr:spPr>
        <a:xfrm>
          <a:off x="14389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168292</xdr:rowOff>
    </xdr:from>
    <xdr:ext cx="405111" cy="259045"/>
    <xdr:sp macro="" textlink="">
      <xdr:nvSpPr>
        <xdr:cNvPr id="568" name="n_3aveValue【学校施設】&#10;有形固定資産減価償却率"/>
        <xdr:cNvSpPr txBox="1"/>
      </xdr:nvSpPr>
      <xdr:spPr>
        <a:xfrm>
          <a:off x="135007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124477</xdr:rowOff>
    </xdr:from>
    <xdr:ext cx="405111" cy="259045"/>
    <xdr:sp macro="" textlink="">
      <xdr:nvSpPr>
        <xdr:cNvPr id="569" name="n_4aveValue【学校施設】&#10;有形固定資産減価償却率"/>
        <xdr:cNvSpPr txBox="1"/>
      </xdr:nvSpPr>
      <xdr:spPr>
        <a:xfrm>
          <a:off x="12611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160037</xdr:rowOff>
    </xdr:from>
    <xdr:ext cx="405111" cy="259045"/>
    <xdr:sp macro="" textlink="">
      <xdr:nvSpPr>
        <xdr:cNvPr id="570" name="n_1mainValue【学校施設】&#10;有形固定資産減価償却率"/>
        <xdr:cNvSpPr txBox="1"/>
      </xdr:nvSpPr>
      <xdr:spPr>
        <a:xfrm>
          <a:off x="15266044" y="1096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139082</xdr:rowOff>
    </xdr:from>
    <xdr:ext cx="405111" cy="259045"/>
    <xdr:sp macro="" textlink="">
      <xdr:nvSpPr>
        <xdr:cNvPr id="571" name="n_2mainValue【学校施設】&#10;有形固定資産減価償却率"/>
        <xdr:cNvSpPr txBox="1"/>
      </xdr:nvSpPr>
      <xdr:spPr>
        <a:xfrm>
          <a:off x="14389744" y="1094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38117</xdr:rowOff>
    </xdr:from>
    <xdr:ext cx="405111" cy="259045"/>
    <xdr:sp macro="" textlink="">
      <xdr:nvSpPr>
        <xdr:cNvPr id="572" name="n_3mainValue【学校施設】&#10;有形固定資産減価償却率"/>
        <xdr:cNvSpPr txBox="1"/>
      </xdr:nvSpPr>
      <xdr:spPr>
        <a:xfrm>
          <a:off x="135007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87647</xdr:rowOff>
    </xdr:from>
    <xdr:ext cx="405111" cy="259045"/>
    <xdr:sp macro="" textlink="">
      <xdr:nvSpPr>
        <xdr:cNvPr id="573" name="n_4mainValue【学校施設】&#10;有形固定資産減価償却率"/>
        <xdr:cNvSpPr txBox="1"/>
      </xdr:nvSpPr>
      <xdr:spPr>
        <a:xfrm>
          <a:off x="12611744" y="1088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4" name="正方形/長方形 57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5" name="正方形/長方形 57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6" name="正方形/長方形 57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7" name="正方形/長方形 57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8" name="正方形/長方形 57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9" name="正方形/長方形 57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0" name="正方形/長方形 57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1" name="正方形/長方形 580"/>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2" name="テキスト ボックス 581"/>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3" name="直線コネクタ 582"/>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4" name="直線コネクタ 583"/>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5" name="テキスト ボックス 584"/>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6" name="直線コネクタ 585"/>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7" name="テキスト ボックス 586"/>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8" name="直線コネクタ 587"/>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9" name="テキスト ボックス 588"/>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90" name="直線コネクタ 589"/>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91" name="テキスト ボックス 590"/>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2" name="直線コネクタ 591"/>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593" name="テキスト ボックス 592"/>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4" name="直線コネクタ 593"/>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5" name="テキスト ボックス 594"/>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6" name="直線コネクタ 59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7" name="テキスト ボックス 596"/>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8"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599" name="直線コネクタ 598"/>
        <xdr:cNvCxnSpPr/>
      </xdr:nvCxnSpPr>
      <xdr:spPr>
        <a:xfrm flipV="1">
          <a:off x="22160864" y="9674678"/>
          <a:ext cx="0" cy="1346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600" name="【学校施設】&#10;一人当たり面積最小値テキスト"/>
        <xdr:cNvSpPr txBox="1"/>
      </xdr:nvSpPr>
      <xdr:spPr>
        <a:xfrm>
          <a:off x="22199600" y="1102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601" name="直線コネクタ 600"/>
        <xdr:cNvCxnSpPr/>
      </xdr:nvCxnSpPr>
      <xdr:spPr>
        <a:xfrm>
          <a:off x="22072600" y="11021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602" name="【学校施設】&#10;一人当たり面積最大値テキスト"/>
        <xdr:cNvSpPr txBox="1"/>
      </xdr:nvSpPr>
      <xdr:spPr>
        <a:xfrm>
          <a:off x="22199600" y="944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603" name="直線コネクタ 602"/>
        <xdr:cNvCxnSpPr/>
      </xdr:nvCxnSpPr>
      <xdr:spPr>
        <a:xfrm>
          <a:off x="22072600" y="9674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150712</xdr:rowOff>
    </xdr:from>
    <xdr:ext cx="469744" cy="259045"/>
    <xdr:sp macro="" textlink="">
      <xdr:nvSpPr>
        <xdr:cNvPr id="604" name="【学校施設】&#10;一人当たり面積平均値テキスト"/>
        <xdr:cNvSpPr txBox="1"/>
      </xdr:nvSpPr>
      <xdr:spPr>
        <a:xfrm>
          <a:off x="22199600" y="10437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605" name="フローチャート: 判断 604"/>
        <xdr:cNvSpPr/>
      </xdr:nvSpPr>
      <xdr:spPr>
        <a:xfrm>
          <a:off x="22110700" y="1058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606" name="フローチャート: 判断 605"/>
        <xdr:cNvSpPr/>
      </xdr:nvSpPr>
      <xdr:spPr>
        <a:xfrm>
          <a:off x="212725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607" name="フローチャート: 判断 606"/>
        <xdr:cNvSpPr/>
      </xdr:nvSpPr>
      <xdr:spPr>
        <a:xfrm>
          <a:off x="20383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608" name="フローチャート: 判断 607"/>
        <xdr:cNvSpPr/>
      </xdr:nvSpPr>
      <xdr:spPr>
        <a:xfrm>
          <a:off x="19494500" y="1069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34435</xdr:rowOff>
    </xdr:from>
    <xdr:to>
      <xdr:col>98</xdr:col>
      <xdr:colOff>38100</xdr:colOff>
      <xdr:row>62</xdr:row>
      <xdr:rowOff>136035</xdr:rowOff>
    </xdr:to>
    <xdr:sp macro="" textlink="">
      <xdr:nvSpPr>
        <xdr:cNvPr id="609" name="フローチャート: 判断 608"/>
        <xdr:cNvSpPr/>
      </xdr:nvSpPr>
      <xdr:spPr>
        <a:xfrm>
          <a:off x="18605500" y="1066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0" name="テキスト ボックス 60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1" name="テキスト ボックス 61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2" name="テキスト ボックス 61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3" name="テキスト ボックス 61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4" name="テキスト ボックス 61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37592</xdr:rowOff>
    </xdr:from>
    <xdr:to>
      <xdr:col>116</xdr:col>
      <xdr:colOff>114300</xdr:colOff>
      <xdr:row>63</xdr:row>
      <xdr:rowOff>139192</xdr:rowOff>
    </xdr:to>
    <xdr:sp macro="" textlink="">
      <xdr:nvSpPr>
        <xdr:cNvPr id="615" name="楕円 614"/>
        <xdr:cNvSpPr/>
      </xdr:nvSpPr>
      <xdr:spPr>
        <a:xfrm>
          <a:off x="22110700" y="1083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16019</xdr:rowOff>
    </xdr:from>
    <xdr:ext cx="469744" cy="259045"/>
    <xdr:sp macro="" textlink="">
      <xdr:nvSpPr>
        <xdr:cNvPr id="616" name="【学校施設】&#10;一人当たり面積該当値テキスト"/>
        <xdr:cNvSpPr txBox="1"/>
      </xdr:nvSpPr>
      <xdr:spPr>
        <a:xfrm>
          <a:off x="22199600" y="10817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53703</xdr:rowOff>
    </xdr:from>
    <xdr:to>
      <xdr:col>112</xdr:col>
      <xdr:colOff>38100</xdr:colOff>
      <xdr:row>63</xdr:row>
      <xdr:rowOff>155303</xdr:rowOff>
    </xdr:to>
    <xdr:sp macro="" textlink="">
      <xdr:nvSpPr>
        <xdr:cNvPr id="617" name="楕円 616"/>
        <xdr:cNvSpPr/>
      </xdr:nvSpPr>
      <xdr:spPr>
        <a:xfrm>
          <a:off x="21272500" y="1085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88392</xdr:rowOff>
    </xdr:from>
    <xdr:to>
      <xdr:col>116</xdr:col>
      <xdr:colOff>63500</xdr:colOff>
      <xdr:row>63</xdr:row>
      <xdr:rowOff>104503</xdr:rowOff>
    </xdr:to>
    <xdr:cxnSp macro="">
      <xdr:nvCxnSpPr>
        <xdr:cNvPr id="618" name="直線コネクタ 617"/>
        <xdr:cNvCxnSpPr/>
      </xdr:nvCxnSpPr>
      <xdr:spPr>
        <a:xfrm flipV="1">
          <a:off x="21323300" y="10889742"/>
          <a:ext cx="838200" cy="16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55227</xdr:rowOff>
    </xdr:from>
    <xdr:to>
      <xdr:col>107</xdr:col>
      <xdr:colOff>101600</xdr:colOff>
      <xdr:row>63</xdr:row>
      <xdr:rowOff>156827</xdr:rowOff>
    </xdr:to>
    <xdr:sp macro="" textlink="">
      <xdr:nvSpPr>
        <xdr:cNvPr id="619" name="楕円 618"/>
        <xdr:cNvSpPr/>
      </xdr:nvSpPr>
      <xdr:spPr>
        <a:xfrm>
          <a:off x="20383500" y="1085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104503</xdr:rowOff>
    </xdr:from>
    <xdr:to>
      <xdr:col>111</xdr:col>
      <xdr:colOff>177800</xdr:colOff>
      <xdr:row>63</xdr:row>
      <xdr:rowOff>106027</xdr:rowOff>
    </xdr:to>
    <xdr:cxnSp macro="">
      <xdr:nvCxnSpPr>
        <xdr:cNvPr id="620" name="直線コネクタ 619"/>
        <xdr:cNvCxnSpPr/>
      </xdr:nvCxnSpPr>
      <xdr:spPr>
        <a:xfrm flipV="1">
          <a:off x="20434300" y="10905853"/>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56642</xdr:rowOff>
    </xdr:from>
    <xdr:to>
      <xdr:col>102</xdr:col>
      <xdr:colOff>165100</xdr:colOff>
      <xdr:row>63</xdr:row>
      <xdr:rowOff>158242</xdr:rowOff>
    </xdr:to>
    <xdr:sp macro="" textlink="">
      <xdr:nvSpPr>
        <xdr:cNvPr id="621" name="楕円 620"/>
        <xdr:cNvSpPr/>
      </xdr:nvSpPr>
      <xdr:spPr>
        <a:xfrm>
          <a:off x="194945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106027</xdr:rowOff>
    </xdr:from>
    <xdr:to>
      <xdr:col>107</xdr:col>
      <xdr:colOff>50800</xdr:colOff>
      <xdr:row>63</xdr:row>
      <xdr:rowOff>107442</xdr:rowOff>
    </xdr:to>
    <xdr:cxnSp macro="">
      <xdr:nvCxnSpPr>
        <xdr:cNvPr id="622" name="直線コネクタ 621"/>
        <xdr:cNvCxnSpPr/>
      </xdr:nvCxnSpPr>
      <xdr:spPr>
        <a:xfrm flipV="1">
          <a:off x="19545300" y="10907377"/>
          <a:ext cx="889000" cy="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60343</xdr:rowOff>
    </xdr:from>
    <xdr:to>
      <xdr:col>98</xdr:col>
      <xdr:colOff>38100</xdr:colOff>
      <xdr:row>63</xdr:row>
      <xdr:rowOff>161943</xdr:rowOff>
    </xdr:to>
    <xdr:sp macro="" textlink="">
      <xdr:nvSpPr>
        <xdr:cNvPr id="623" name="楕円 622"/>
        <xdr:cNvSpPr/>
      </xdr:nvSpPr>
      <xdr:spPr>
        <a:xfrm>
          <a:off x="18605500" y="1086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107442</xdr:rowOff>
    </xdr:from>
    <xdr:to>
      <xdr:col>102</xdr:col>
      <xdr:colOff>114300</xdr:colOff>
      <xdr:row>63</xdr:row>
      <xdr:rowOff>111143</xdr:rowOff>
    </xdr:to>
    <xdr:cxnSp macro="">
      <xdr:nvCxnSpPr>
        <xdr:cNvPr id="624" name="直線コネクタ 623"/>
        <xdr:cNvCxnSpPr/>
      </xdr:nvCxnSpPr>
      <xdr:spPr>
        <a:xfrm flipV="1">
          <a:off x="18656300" y="10908792"/>
          <a:ext cx="889000" cy="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115224</xdr:rowOff>
    </xdr:from>
    <xdr:ext cx="469744" cy="259045"/>
    <xdr:sp macro="" textlink="">
      <xdr:nvSpPr>
        <xdr:cNvPr id="625" name="n_1aveValue【学校施設】&#10;一人当たり面積"/>
        <xdr:cNvSpPr txBox="1"/>
      </xdr:nvSpPr>
      <xdr:spPr>
        <a:xfrm>
          <a:off x="21075727" y="1040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167911</xdr:rowOff>
    </xdr:from>
    <xdr:ext cx="469744" cy="259045"/>
    <xdr:sp macro="" textlink="">
      <xdr:nvSpPr>
        <xdr:cNvPr id="626" name="n_2aveValue【学校施設】&#10;一人当たり面積"/>
        <xdr:cNvSpPr txBox="1"/>
      </xdr:nvSpPr>
      <xdr:spPr>
        <a:xfrm>
          <a:off x="20199427" y="1045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8109</xdr:rowOff>
    </xdr:from>
    <xdr:ext cx="469744" cy="259045"/>
    <xdr:sp macro="" textlink="">
      <xdr:nvSpPr>
        <xdr:cNvPr id="627" name="n_3aveValue【学校施設】&#10;一人当たり面積"/>
        <xdr:cNvSpPr txBox="1"/>
      </xdr:nvSpPr>
      <xdr:spPr>
        <a:xfrm>
          <a:off x="19310427" y="10466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152562</xdr:rowOff>
    </xdr:from>
    <xdr:ext cx="469744" cy="259045"/>
    <xdr:sp macro="" textlink="">
      <xdr:nvSpPr>
        <xdr:cNvPr id="628" name="n_4aveValue【学校施設】&#10;一人当たり面積"/>
        <xdr:cNvSpPr txBox="1"/>
      </xdr:nvSpPr>
      <xdr:spPr>
        <a:xfrm>
          <a:off x="18421427" y="1043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146430</xdr:rowOff>
    </xdr:from>
    <xdr:ext cx="469744" cy="259045"/>
    <xdr:sp macro="" textlink="">
      <xdr:nvSpPr>
        <xdr:cNvPr id="629" name="n_1mainValue【学校施設】&#10;一人当たり面積"/>
        <xdr:cNvSpPr txBox="1"/>
      </xdr:nvSpPr>
      <xdr:spPr>
        <a:xfrm>
          <a:off x="21075727" y="1094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147954</xdr:rowOff>
    </xdr:from>
    <xdr:ext cx="469744" cy="259045"/>
    <xdr:sp macro="" textlink="">
      <xdr:nvSpPr>
        <xdr:cNvPr id="630" name="n_2mainValue【学校施設】&#10;一人当たり面積"/>
        <xdr:cNvSpPr txBox="1"/>
      </xdr:nvSpPr>
      <xdr:spPr>
        <a:xfrm>
          <a:off x="20199427" y="10949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149369</xdr:rowOff>
    </xdr:from>
    <xdr:ext cx="469744" cy="259045"/>
    <xdr:sp macro="" textlink="">
      <xdr:nvSpPr>
        <xdr:cNvPr id="631" name="n_3mainValue【学校施設】&#10;一人当たり面積"/>
        <xdr:cNvSpPr txBox="1"/>
      </xdr:nvSpPr>
      <xdr:spPr>
        <a:xfrm>
          <a:off x="19310427" y="1095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153070</xdr:rowOff>
    </xdr:from>
    <xdr:ext cx="469744" cy="259045"/>
    <xdr:sp macro="" textlink="">
      <xdr:nvSpPr>
        <xdr:cNvPr id="632" name="n_4mainValue【学校施設】&#10;一人当たり面積"/>
        <xdr:cNvSpPr txBox="1"/>
      </xdr:nvSpPr>
      <xdr:spPr>
        <a:xfrm>
          <a:off x="18421427" y="10954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3" name="正方形/長方形 63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4" name="正方形/長方形 63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5" name="正方形/長方形 63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6" name="正方形/長方形 63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7" name="正方形/長方形 63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8" name="正方形/長方形 63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9" name="正方形/長方形 63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正方形/長方形 63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1" name="テキスト ボックス 64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2" name="直線コネクタ 64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3" name="テキスト ボックス 642"/>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4" name="直線コネクタ 643"/>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5" name="テキスト ボックス 644"/>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6" name="直線コネクタ 645"/>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7" name="テキスト ボックス 646"/>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8" name="直線コネクタ 647"/>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9" name="テキスト ボックス 648"/>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50" name="直線コネクタ 649"/>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51" name="テキスト ボックス 650"/>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2" name="直線コネクタ 651"/>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53" name="テキスト ボックス 652"/>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4" name="直線コネクタ 65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5" name="テキスト ボックス 654"/>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6"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114300</xdr:rowOff>
    </xdr:to>
    <xdr:cxnSp macro="">
      <xdr:nvCxnSpPr>
        <xdr:cNvPr id="657" name="直線コネクタ 656"/>
        <xdr:cNvCxnSpPr/>
      </xdr:nvCxnSpPr>
      <xdr:spPr>
        <a:xfrm flipV="1">
          <a:off x="16318864" y="1337119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8" name="【児童館】&#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9" name="直線コネクタ 658"/>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60" name="【児童館】&#10;有形固定資産減価償却率最大値テキスト"/>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61" name="直線コネクタ 660"/>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7638</xdr:rowOff>
    </xdr:from>
    <xdr:ext cx="405111" cy="259045"/>
    <xdr:sp macro="" textlink="">
      <xdr:nvSpPr>
        <xdr:cNvPr id="662" name="【児童館】&#10;有形固定資産減価償却率平均値テキスト"/>
        <xdr:cNvSpPr txBox="1"/>
      </xdr:nvSpPr>
      <xdr:spPr>
        <a:xfrm>
          <a:off x="16357600" y="138950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29211</xdr:rowOff>
    </xdr:from>
    <xdr:to>
      <xdr:col>85</xdr:col>
      <xdr:colOff>177800</xdr:colOff>
      <xdr:row>81</xdr:row>
      <xdr:rowOff>130811</xdr:rowOff>
    </xdr:to>
    <xdr:sp macro="" textlink="">
      <xdr:nvSpPr>
        <xdr:cNvPr id="663" name="フローチャート: 判断 662"/>
        <xdr:cNvSpPr/>
      </xdr:nvSpPr>
      <xdr:spPr>
        <a:xfrm>
          <a:off x="16268700" y="1391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145414</xdr:rowOff>
    </xdr:from>
    <xdr:to>
      <xdr:col>81</xdr:col>
      <xdr:colOff>101600</xdr:colOff>
      <xdr:row>81</xdr:row>
      <xdr:rowOff>75564</xdr:rowOff>
    </xdr:to>
    <xdr:sp macro="" textlink="">
      <xdr:nvSpPr>
        <xdr:cNvPr id="664" name="フローチャート: 判断 663"/>
        <xdr:cNvSpPr/>
      </xdr:nvSpPr>
      <xdr:spPr>
        <a:xfrm>
          <a:off x="15430500" y="1386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88264</xdr:rowOff>
    </xdr:from>
    <xdr:to>
      <xdr:col>76</xdr:col>
      <xdr:colOff>165100</xdr:colOff>
      <xdr:row>81</xdr:row>
      <xdr:rowOff>18414</xdr:rowOff>
    </xdr:to>
    <xdr:sp macro="" textlink="">
      <xdr:nvSpPr>
        <xdr:cNvPr id="665" name="フローチャート: 判断 664"/>
        <xdr:cNvSpPr/>
      </xdr:nvSpPr>
      <xdr:spPr>
        <a:xfrm>
          <a:off x="14541500" y="1380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79</xdr:row>
      <xdr:rowOff>168275</xdr:rowOff>
    </xdr:from>
    <xdr:to>
      <xdr:col>72</xdr:col>
      <xdr:colOff>38100</xdr:colOff>
      <xdr:row>80</xdr:row>
      <xdr:rowOff>98425</xdr:rowOff>
    </xdr:to>
    <xdr:sp macro="" textlink="">
      <xdr:nvSpPr>
        <xdr:cNvPr id="666" name="フローチャート: 判断 665"/>
        <xdr:cNvSpPr/>
      </xdr:nvSpPr>
      <xdr:spPr>
        <a:xfrm>
          <a:off x="13652500" y="1371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84455</xdr:rowOff>
    </xdr:from>
    <xdr:to>
      <xdr:col>67</xdr:col>
      <xdr:colOff>101600</xdr:colOff>
      <xdr:row>81</xdr:row>
      <xdr:rowOff>14605</xdr:rowOff>
    </xdr:to>
    <xdr:sp macro="" textlink="">
      <xdr:nvSpPr>
        <xdr:cNvPr id="667" name="フローチャート: 判断 666"/>
        <xdr:cNvSpPr/>
      </xdr:nvSpPr>
      <xdr:spPr>
        <a:xfrm>
          <a:off x="12763500" y="1380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8" name="テキスト ボックス 66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9" name="テキスト ボックス 66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70" name="テキスト ボックス 66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1" name="テキスト ボックス 67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2" name="テキスト ボックス 67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57786</xdr:rowOff>
    </xdr:from>
    <xdr:to>
      <xdr:col>85</xdr:col>
      <xdr:colOff>177800</xdr:colOff>
      <xdr:row>79</xdr:row>
      <xdr:rowOff>159386</xdr:rowOff>
    </xdr:to>
    <xdr:sp macro="" textlink="">
      <xdr:nvSpPr>
        <xdr:cNvPr id="673" name="楕円 672"/>
        <xdr:cNvSpPr/>
      </xdr:nvSpPr>
      <xdr:spPr>
        <a:xfrm>
          <a:off x="16268700" y="1360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80663</xdr:rowOff>
    </xdr:from>
    <xdr:ext cx="405111" cy="259045"/>
    <xdr:sp macro="" textlink="">
      <xdr:nvSpPr>
        <xdr:cNvPr id="674" name="【児童館】&#10;有形固定資産減価償却率該当値テキスト"/>
        <xdr:cNvSpPr txBox="1"/>
      </xdr:nvSpPr>
      <xdr:spPr>
        <a:xfrm>
          <a:off x="16357600" y="1345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141605</xdr:rowOff>
    </xdr:from>
    <xdr:to>
      <xdr:col>81</xdr:col>
      <xdr:colOff>101600</xdr:colOff>
      <xdr:row>79</xdr:row>
      <xdr:rowOff>71755</xdr:rowOff>
    </xdr:to>
    <xdr:sp macro="" textlink="">
      <xdr:nvSpPr>
        <xdr:cNvPr id="675" name="楕円 674"/>
        <xdr:cNvSpPr/>
      </xdr:nvSpPr>
      <xdr:spPr>
        <a:xfrm>
          <a:off x="15430500" y="1351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20955</xdr:rowOff>
    </xdr:from>
    <xdr:to>
      <xdr:col>85</xdr:col>
      <xdr:colOff>127000</xdr:colOff>
      <xdr:row>79</xdr:row>
      <xdr:rowOff>108586</xdr:rowOff>
    </xdr:to>
    <xdr:cxnSp macro="">
      <xdr:nvCxnSpPr>
        <xdr:cNvPr id="676" name="直線コネクタ 675"/>
        <xdr:cNvCxnSpPr/>
      </xdr:nvCxnSpPr>
      <xdr:spPr>
        <a:xfrm>
          <a:off x="15481300" y="13565505"/>
          <a:ext cx="8382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53975</xdr:rowOff>
    </xdr:from>
    <xdr:to>
      <xdr:col>76</xdr:col>
      <xdr:colOff>165100</xdr:colOff>
      <xdr:row>78</xdr:row>
      <xdr:rowOff>155575</xdr:rowOff>
    </xdr:to>
    <xdr:sp macro="" textlink="">
      <xdr:nvSpPr>
        <xdr:cNvPr id="677" name="楕円 676"/>
        <xdr:cNvSpPr/>
      </xdr:nvSpPr>
      <xdr:spPr>
        <a:xfrm>
          <a:off x="14541500" y="1342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104775</xdr:rowOff>
    </xdr:from>
    <xdr:to>
      <xdr:col>81</xdr:col>
      <xdr:colOff>50800</xdr:colOff>
      <xdr:row>79</xdr:row>
      <xdr:rowOff>20955</xdr:rowOff>
    </xdr:to>
    <xdr:cxnSp macro="">
      <xdr:nvCxnSpPr>
        <xdr:cNvPr id="678" name="直線コネクタ 677"/>
        <xdr:cNvCxnSpPr/>
      </xdr:nvCxnSpPr>
      <xdr:spPr>
        <a:xfrm>
          <a:off x="14592300" y="13477875"/>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135889</xdr:rowOff>
    </xdr:from>
    <xdr:to>
      <xdr:col>72</xdr:col>
      <xdr:colOff>38100</xdr:colOff>
      <xdr:row>78</xdr:row>
      <xdr:rowOff>66039</xdr:rowOff>
    </xdr:to>
    <xdr:sp macro="" textlink="">
      <xdr:nvSpPr>
        <xdr:cNvPr id="679" name="楕円 678"/>
        <xdr:cNvSpPr/>
      </xdr:nvSpPr>
      <xdr:spPr>
        <a:xfrm>
          <a:off x="13652500" y="1333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15239</xdr:rowOff>
    </xdr:from>
    <xdr:to>
      <xdr:col>76</xdr:col>
      <xdr:colOff>114300</xdr:colOff>
      <xdr:row>78</xdr:row>
      <xdr:rowOff>104775</xdr:rowOff>
    </xdr:to>
    <xdr:cxnSp macro="">
      <xdr:nvCxnSpPr>
        <xdr:cNvPr id="680" name="直線コネクタ 679"/>
        <xdr:cNvCxnSpPr/>
      </xdr:nvCxnSpPr>
      <xdr:spPr>
        <a:xfrm>
          <a:off x="13703300" y="13388339"/>
          <a:ext cx="889000" cy="89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48261</xdr:rowOff>
    </xdr:from>
    <xdr:to>
      <xdr:col>67</xdr:col>
      <xdr:colOff>101600</xdr:colOff>
      <xdr:row>77</xdr:row>
      <xdr:rowOff>149861</xdr:rowOff>
    </xdr:to>
    <xdr:sp macro="" textlink="">
      <xdr:nvSpPr>
        <xdr:cNvPr id="681" name="楕円 680"/>
        <xdr:cNvSpPr/>
      </xdr:nvSpPr>
      <xdr:spPr>
        <a:xfrm>
          <a:off x="12763500" y="13249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99061</xdr:rowOff>
    </xdr:from>
    <xdr:to>
      <xdr:col>71</xdr:col>
      <xdr:colOff>177800</xdr:colOff>
      <xdr:row>78</xdr:row>
      <xdr:rowOff>15239</xdr:rowOff>
    </xdr:to>
    <xdr:cxnSp macro="">
      <xdr:nvCxnSpPr>
        <xdr:cNvPr id="682" name="直線コネクタ 681"/>
        <xdr:cNvCxnSpPr/>
      </xdr:nvCxnSpPr>
      <xdr:spPr>
        <a:xfrm>
          <a:off x="12814300" y="13300711"/>
          <a:ext cx="889000" cy="8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66691</xdr:rowOff>
    </xdr:from>
    <xdr:ext cx="405111" cy="259045"/>
    <xdr:sp macro="" textlink="">
      <xdr:nvSpPr>
        <xdr:cNvPr id="683" name="n_1aveValue【児童館】&#10;有形固定資産減価償却率"/>
        <xdr:cNvSpPr txBox="1"/>
      </xdr:nvSpPr>
      <xdr:spPr>
        <a:xfrm>
          <a:off x="15266044" y="1395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9541</xdr:rowOff>
    </xdr:from>
    <xdr:ext cx="405111" cy="259045"/>
    <xdr:sp macro="" textlink="">
      <xdr:nvSpPr>
        <xdr:cNvPr id="684" name="n_2aveValue【児童館】&#10;有形固定資産減価償却率"/>
        <xdr:cNvSpPr txBox="1"/>
      </xdr:nvSpPr>
      <xdr:spPr>
        <a:xfrm>
          <a:off x="14389744" y="1389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89552</xdr:rowOff>
    </xdr:from>
    <xdr:ext cx="405111" cy="259045"/>
    <xdr:sp macro="" textlink="">
      <xdr:nvSpPr>
        <xdr:cNvPr id="685" name="n_3aveValue【児童館】&#10;有形固定資産減価償却率"/>
        <xdr:cNvSpPr txBox="1"/>
      </xdr:nvSpPr>
      <xdr:spPr>
        <a:xfrm>
          <a:off x="13500744" y="1380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5732</xdr:rowOff>
    </xdr:from>
    <xdr:ext cx="405111" cy="259045"/>
    <xdr:sp macro="" textlink="">
      <xdr:nvSpPr>
        <xdr:cNvPr id="686" name="n_4aveValue【児童館】&#10;有形固定資産減価償却率"/>
        <xdr:cNvSpPr txBox="1"/>
      </xdr:nvSpPr>
      <xdr:spPr>
        <a:xfrm>
          <a:off x="12611744" y="1389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88282</xdr:rowOff>
    </xdr:from>
    <xdr:ext cx="405111" cy="259045"/>
    <xdr:sp macro="" textlink="">
      <xdr:nvSpPr>
        <xdr:cNvPr id="687" name="n_1mainValue【児童館】&#10;有形固定資産減価償却率"/>
        <xdr:cNvSpPr txBox="1"/>
      </xdr:nvSpPr>
      <xdr:spPr>
        <a:xfrm>
          <a:off x="15266044" y="1328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652</xdr:rowOff>
    </xdr:from>
    <xdr:ext cx="405111" cy="259045"/>
    <xdr:sp macro="" textlink="">
      <xdr:nvSpPr>
        <xdr:cNvPr id="688" name="n_2mainValue【児童館】&#10;有形固定資産減価償却率"/>
        <xdr:cNvSpPr txBox="1"/>
      </xdr:nvSpPr>
      <xdr:spPr>
        <a:xfrm>
          <a:off x="14389744" y="1320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82566</xdr:rowOff>
    </xdr:from>
    <xdr:ext cx="405111" cy="259045"/>
    <xdr:sp macro="" textlink="">
      <xdr:nvSpPr>
        <xdr:cNvPr id="689" name="n_3mainValue【児童館】&#10;有形固定資産減価償却率"/>
        <xdr:cNvSpPr txBox="1"/>
      </xdr:nvSpPr>
      <xdr:spPr>
        <a:xfrm>
          <a:off x="13500744" y="1311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75</xdr:row>
      <xdr:rowOff>166388</xdr:rowOff>
    </xdr:from>
    <xdr:ext cx="405111" cy="259045"/>
    <xdr:sp macro="" textlink="">
      <xdr:nvSpPr>
        <xdr:cNvPr id="690" name="n_4mainValue【児童館】&#10;有形固定資産減価償却率"/>
        <xdr:cNvSpPr txBox="1"/>
      </xdr:nvSpPr>
      <xdr:spPr>
        <a:xfrm>
          <a:off x="12611744" y="1302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91" name="正方形/長方形 69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2" name="正方形/長方形 69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3" name="正方形/長方形 69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4" name="正方形/長方形 69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5" name="正方形/長方形 69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6" name="正方形/長方形 69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7" name="正方形/長方形 69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8" name="正方形/長方形 69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9" name="テキスト ボックス 69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00" name="直線コネクタ 69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01" name="直線コネクタ 700"/>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02" name="テキスト ボックス 701"/>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03" name="直線コネクタ 702"/>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04" name="テキスト ボックス 703"/>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5" name="直線コネクタ 704"/>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6" name="テキスト ボックス 705"/>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7" name="直線コネクタ 706"/>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8" name="テキスト ボックス 707"/>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9" name="直線コネクタ 708"/>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10" name="テキスト ボックス 709"/>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1" name="直線コネクタ 710"/>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2" name="テキスト ボックス 711"/>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3"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34289</xdr:rowOff>
    </xdr:from>
    <xdr:to>
      <xdr:col>116</xdr:col>
      <xdr:colOff>62864</xdr:colOff>
      <xdr:row>86</xdr:row>
      <xdr:rowOff>17145</xdr:rowOff>
    </xdr:to>
    <xdr:cxnSp macro="">
      <xdr:nvCxnSpPr>
        <xdr:cNvPr id="714" name="直線コネクタ 713"/>
        <xdr:cNvCxnSpPr/>
      </xdr:nvCxnSpPr>
      <xdr:spPr>
        <a:xfrm flipV="1">
          <a:off x="22160864" y="13235939"/>
          <a:ext cx="0" cy="1525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20972</xdr:rowOff>
    </xdr:from>
    <xdr:ext cx="469744" cy="259045"/>
    <xdr:sp macro="" textlink="">
      <xdr:nvSpPr>
        <xdr:cNvPr id="715" name="【児童館】&#10;一人当たり面積最小値テキスト"/>
        <xdr:cNvSpPr txBox="1"/>
      </xdr:nvSpPr>
      <xdr:spPr>
        <a:xfrm>
          <a:off x="22199600" y="1476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17145</xdr:rowOff>
    </xdr:from>
    <xdr:to>
      <xdr:col>116</xdr:col>
      <xdr:colOff>152400</xdr:colOff>
      <xdr:row>86</xdr:row>
      <xdr:rowOff>17145</xdr:rowOff>
    </xdr:to>
    <xdr:cxnSp macro="">
      <xdr:nvCxnSpPr>
        <xdr:cNvPr id="716" name="直線コネクタ 715"/>
        <xdr:cNvCxnSpPr/>
      </xdr:nvCxnSpPr>
      <xdr:spPr>
        <a:xfrm>
          <a:off x="22072600" y="14761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152416</xdr:rowOff>
    </xdr:from>
    <xdr:ext cx="469744" cy="259045"/>
    <xdr:sp macro="" textlink="">
      <xdr:nvSpPr>
        <xdr:cNvPr id="717" name="【児童館】&#10;一人当たり面積最大値テキスト"/>
        <xdr:cNvSpPr txBox="1"/>
      </xdr:nvSpPr>
      <xdr:spPr>
        <a:xfrm>
          <a:off x="22199600" y="1301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34289</xdr:rowOff>
    </xdr:from>
    <xdr:to>
      <xdr:col>116</xdr:col>
      <xdr:colOff>152400</xdr:colOff>
      <xdr:row>77</xdr:row>
      <xdr:rowOff>34289</xdr:rowOff>
    </xdr:to>
    <xdr:cxnSp macro="">
      <xdr:nvCxnSpPr>
        <xdr:cNvPr id="718" name="直線コネクタ 717"/>
        <xdr:cNvCxnSpPr/>
      </xdr:nvCxnSpPr>
      <xdr:spPr>
        <a:xfrm>
          <a:off x="22072600" y="1323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139082</xdr:rowOff>
    </xdr:from>
    <xdr:ext cx="469744" cy="259045"/>
    <xdr:sp macro="" textlink="">
      <xdr:nvSpPr>
        <xdr:cNvPr id="719" name="【児童館】&#10;一人当たり面積平均値テキスト"/>
        <xdr:cNvSpPr txBox="1"/>
      </xdr:nvSpPr>
      <xdr:spPr>
        <a:xfrm>
          <a:off x="22199600" y="145408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160655</xdr:rowOff>
    </xdr:from>
    <xdr:to>
      <xdr:col>116</xdr:col>
      <xdr:colOff>114300</xdr:colOff>
      <xdr:row>85</xdr:row>
      <xdr:rowOff>90805</xdr:rowOff>
    </xdr:to>
    <xdr:sp macro="" textlink="">
      <xdr:nvSpPr>
        <xdr:cNvPr id="720" name="フローチャート: 判断 719"/>
        <xdr:cNvSpPr/>
      </xdr:nvSpPr>
      <xdr:spPr>
        <a:xfrm>
          <a:off x="22110700" y="1456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154939</xdr:rowOff>
    </xdr:from>
    <xdr:to>
      <xdr:col>112</xdr:col>
      <xdr:colOff>38100</xdr:colOff>
      <xdr:row>85</xdr:row>
      <xdr:rowOff>85089</xdr:rowOff>
    </xdr:to>
    <xdr:sp macro="" textlink="">
      <xdr:nvSpPr>
        <xdr:cNvPr id="721" name="フローチャート: 判断 720"/>
        <xdr:cNvSpPr/>
      </xdr:nvSpPr>
      <xdr:spPr>
        <a:xfrm>
          <a:off x="21272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722" name="フローチャート: 判断 721"/>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160655</xdr:rowOff>
    </xdr:from>
    <xdr:to>
      <xdr:col>102</xdr:col>
      <xdr:colOff>165100</xdr:colOff>
      <xdr:row>85</xdr:row>
      <xdr:rowOff>90805</xdr:rowOff>
    </xdr:to>
    <xdr:sp macro="" textlink="">
      <xdr:nvSpPr>
        <xdr:cNvPr id="723" name="フローチャート: 判断 722"/>
        <xdr:cNvSpPr/>
      </xdr:nvSpPr>
      <xdr:spPr>
        <a:xfrm>
          <a:off x="19494500" y="1456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84455</xdr:rowOff>
    </xdr:from>
    <xdr:to>
      <xdr:col>98</xdr:col>
      <xdr:colOff>38100</xdr:colOff>
      <xdr:row>85</xdr:row>
      <xdr:rowOff>14605</xdr:rowOff>
    </xdr:to>
    <xdr:sp macro="" textlink="">
      <xdr:nvSpPr>
        <xdr:cNvPr id="724" name="フローチャート: 判断 723"/>
        <xdr:cNvSpPr/>
      </xdr:nvSpPr>
      <xdr:spPr>
        <a:xfrm>
          <a:off x="18605500" y="1448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5" name="テキスト ボックス 72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6" name="テキスト ボックス 72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7" name="テキスト ボックス 72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8" name="テキスト ボックス 72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9" name="テキスト ボックス 72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101600</xdr:rowOff>
    </xdr:from>
    <xdr:to>
      <xdr:col>116</xdr:col>
      <xdr:colOff>114300</xdr:colOff>
      <xdr:row>85</xdr:row>
      <xdr:rowOff>31750</xdr:rowOff>
    </xdr:to>
    <xdr:sp macro="" textlink="">
      <xdr:nvSpPr>
        <xdr:cNvPr id="730" name="楕円 729"/>
        <xdr:cNvSpPr/>
      </xdr:nvSpPr>
      <xdr:spPr>
        <a:xfrm>
          <a:off x="221107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124477</xdr:rowOff>
    </xdr:from>
    <xdr:ext cx="469744" cy="259045"/>
    <xdr:sp macro="" textlink="">
      <xdr:nvSpPr>
        <xdr:cNvPr id="731" name="【児童館】&#10;一人当たり面積該当値テキスト"/>
        <xdr:cNvSpPr txBox="1"/>
      </xdr:nvSpPr>
      <xdr:spPr>
        <a:xfrm>
          <a:off x="22199600"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107314</xdr:rowOff>
    </xdr:from>
    <xdr:to>
      <xdr:col>112</xdr:col>
      <xdr:colOff>38100</xdr:colOff>
      <xdr:row>85</xdr:row>
      <xdr:rowOff>37464</xdr:rowOff>
    </xdr:to>
    <xdr:sp macro="" textlink="">
      <xdr:nvSpPr>
        <xdr:cNvPr id="732" name="楕円 731"/>
        <xdr:cNvSpPr/>
      </xdr:nvSpPr>
      <xdr:spPr>
        <a:xfrm>
          <a:off x="212725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152400</xdr:rowOff>
    </xdr:from>
    <xdr:to>
      <xdr:col>116</xdr:col>
      <xdr:colOff>63500</xdr:colOff>
      <xdr:row>84</xdr:row>
      <xdr:rowOff>158114</xdr:rowOff>
    </xdr:to>
    <xdr:cxnSp macro="">
      <xdr:nvCxnSpPr>
        <xdr:cNvPr id="733" name="直線コネクタ 732"/>
        <xdr:cNvCxnSpPr/>
      </xdr:nvCxnSpPr>
      <xdr:spPr>
        <a:xfrm flipV="1">
          <a:off x="21323300" y="14554200"/>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109220</xdr:rowOff>
    </xdr:from>
    <xdr:to>
      <xdr:col>107</xdr:col>
      <xdr:colOff>101600</xdr:colOff>
      <xdr:row>85</xdr:row>
      <xdr:rowOff>39370</xdr:rowOff>
    </xdr:to>
    <xdr:sp macro="" textlink="">
      <xdr:nvSpPr>
        <xdr:cNvPr id="734" name="楕円 733"/>
        <xdr:cNvSpPr/>
      </xdr:nvSpPr>
      <xdr:spPr>
        <a:xfrm>
          <a:off x="20383500" y="1451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158114</xdr:rowOff>
    </xdr:from>
    <xdr:to>
      <xdr:col>111</xdr:col>
      <xdr:colOff>177800</xdr:colOff>
      <xdr:row>84</xdr:row>
      <xdr:rowOff>160020</xdr:rowOff>
    </xdr:to>
    <xdr:cxnSp macro="">
      <xdr:nvCxnSpPr>
        <xdr:cNvPr id="735" name="直線コネクタ 734"/>
        <xdr:cNvCxnSpPr/>
      </xdr:nvCxnSpPr>
      <xdr:spPr>
        <a:xfrm flipV="1">
          <a:off x="20434300" y="1455991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111125</xdr:rowOff>
    </xdr:from>
    <xdr:to>
      <xdr:col>102</xdr:col>
      <xdr:colOff>165100</xdr:colOff>
      <xdr:row>85</xdr:row>
      <xdr:rowOff>41275</xdr:rowOff>
    </xdr:to>
    <xdr:sp macro="" textlink="">
      <xdr:nvSpPr>
        <xdr:cNvPr id="736" name="楕円 735"/>
        <xdr:cNvSpPr/>
      </xdr:nvSpPr>
      <xdr:spPr>
        <a:xfrm>
          <a:off x="19494500" y="1451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160020</xdr:rowOff>
    </xdr:from>
    <xdr:to>
      <xdr:col>107</xdr:col>
      <xdr:colOff>50800</xdr:colOff>
      <xdr:row>84</xdr:row>
      <xdr:rowOff>161925</xdr:rowOff>
    </xdr:to>
    <xdr:cxnSp macro="">
      <xdr:nvCxnSpPr>
        <xdr:cNvPr id="737" name="直線コネクタ 736"/>
        <xdr:cNvCxnSpPr/>
      </xdr:nvCxnSpPr>
      <xdr:spPr>
        <a:xfrm flipV="1">
          <a:off x="19545300" y="1456182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116839</xdr:rowOff>
    </xdr:from>
    <xdr:to>
      <xdr:col>98</xdr:col>
      <xdr:colOff>38100</xdr:colOff>
      <xdr:row>85</xdr:row>
      <xdr:rowOff>46989</xdr:rowOff>
    </xdr:to>
    <xdr:sp macro="" textlink="">
      <xdr:nvSpPr>
        <xdr:cNvPr id="738" name="楕円 737"/>
        <xdr:cNvSpPr/>
      </xdr:nvSpPr>
      <xdr:spPr>
        <a:xfrm>
          <a:off x="18605500" y="1451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161925</xdr:rowOff>
    </xdr:from>
    <xdr:to>
      <xdr:col>102</xdr:col>
      <xdr:colOff>114300</xdr:colOff>
      <xdr:row>84</xdr:row>
      <xdr:rowOff>167639</xdr:rowOff>
    </xdr:to>
    <xdr:cxnSp macro="">
      <xdr:nvCxnSpPr>
        <xdr:cNvPr id="739" name="直線コネクタ 738"/>
        <xdr:cNvCxnSpPr/>
      </xdr:nvCxnSpPr>
      <xdr:spPr>
        <a:xfrm flipV="1">
          <a:off x="18656300" y="1456372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76216</xdr:rowOff>
    </xdr:from>
    <xdr:ext cx="469744" cy="259045"/>
    <xdr:sp macro="" textlink="">
      <xdr:nvSpPr>
        <xdr:cNvPr id="740" name="n_1aveValue【児童館】&#10;一人当たり面積"/>
        <xdr:cNvSpPr txBox="1"/>
      </xdr:nvSpPr>
      <xdr:spPr>
        <a:xfrm>
          <a:off x="21075727" y="1464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68597</xdr:rowOff>
    </xdr:from>
    <xdr:ext cx="469744" cy="259045"/>
    <xdr:sp macro="" textlink="">
      <xdr:nvSpPr>
        <xdr:cNvPr id="741" name="n_2aveValue【児童館】&#10;一人当たり面積"/>
        <xdr:cNvSpPr txBox="1"/>
      </xdr:nvSpPr>
      <xdr:spPr>
        <a:xfrm>
          <a:off x="20199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81932</xdr:rowOff>
    </xdr:from>
    <xdr:ext cx="469744" cy="259045"/>
    <xdr:sp macro="" textlink="">
      <xdr:nvSpPr>
        <xdr:cNvPr id="742" name="n_3aveValue【児童館】&#10;一人当たり面積"/>
        <xdr:cNvSpPr txBox="1"/>
      </xdr:nvSpPr>
      <xdr:spPr>
        <a:xfrm>
          <a:off x="19310427"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31132</xdr:rowOff>
    </xdr:from>
    <xdr:ext cx="469744" cy="259045"/>
    <xdr:sp macro="" textlink="">
      <xdr:nvSpPr>
        <xdr:cNvPr id="743" name="n_4aveValue【児童館】&#10;一人当たり面積"/>
        <xdr:cNvSpPr txBox="1"/>
      </xdr:nvSpPr>
      <xdr:spPr>
        <a:xfrm>
          <a:off x="18421427" y="1426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53991</xdr:rowOff>
    </xdr:from>
    <xdr:ext cx="469744" cy="259045"/>
    <xdr:sp macro="" textlink="">
      <xdr:nvSpPr>
        <xdr:cNvPr id="744" name="n_1mainValue【児童館】&#10;一人当たり面積"/>
        <xdr:cNvSpPr txBox="1"/>
      </xdr:nvSpPr>
      <xdr:spPr>
        <a:xfrm>
          <a:off x="21075727" y="14284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55897</xdr:rowOff>
    </xdr:from>
    <xdr:ext cx="469744" cy="259045"/>
    <xdr:sp macro="" textlink="">
      <xdr:nvSpPr>
        <xdr:cNvPr id="745" name="n_2mainValue【児童館】&#10;一人当たり面積"/>
        <xdr:cNvSpPr txBox="1"/>
      </xdr:nvSpPr>
      <xdr:spPr>
        <a:xfrm>
          <a:off x="20199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57802</xdr:rowOff>
    </xdr:from>
    <xdr:ext cx="469744" cy="259045"/>
    <xdr:sp macro="" textlink="">
      <xdr:nvSpPr>
        <xdr:cNvPr id="746" name="n_3mainValue【児童館】&#10;一人当たり面積"/>
        <xdr:cNvSpPr txBox="1"/>
      </xdr:nvSpPr>
      <xdr:spPr>
        <a:xfrm>
          <a:off x="19310427" y="1428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38116</xdr:rowOff>
    </xdr:from>
    <xdr:ext cx="469744" cy="259045"/>
    <xdr:sp macro="" textlink="">
      <xdr:nvSpPr>
        <xdr:cNvPr id="747" name="n_4mainValue【児童館】&#10;一人当たり面積"/>
        <xdr:cNvSpPr txBox="1"/>
      </xdr:nvSpPr>
      <xdr:spPr>
        <a:xfrm>
          <a:off x="18421427" y="1461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8" name="テキスト ボックス 757"/>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9" name="直線コネクタ 758"/>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60" name="テキスト ボックス 759"/>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61" name="直線コネクタ 760"/>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2" name="テキスト ボックス 761"/>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3" name="直線コネクタ 762"/>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4" name="テキスト ボックス 763"/>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5" name="直線コネクタ 764"/>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6" name="テキスト ボックス 765"/>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7" name="直線コネクタ 766"/>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8" name="テキスト ボックス 767"/>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9" name="直線コネクタ 768"/>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70" name="テキスト ボックス 769"/>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1" name="直線コネクタ 770"/>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2"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107224</xdr:rowOff>
    </xdr:from>
    <xdr:to>
      <xdr:col>85</xdr:col>
      <xdr:colOff>126364</xdr:colOff>
      <xdr:row>109</xdr:row>
      <xdr:rowOff>35379</xdr:rowOff>
    </xdr:to>
    <xdr:cxnSp macro="">
      <xdr:nvCxnSpPr>
        <xdr:cNvPr id="773" name="直線コネクタ 772"/>
        <xdr:cNvCxnSpPr/>
      </xdr:nvCxnSpPr>
      <xdr:spPr>
        <a:xfrm flipV="1">
          <a:off x="16318864" y="17252224"/>
          <a:ext cx="0" cy="1471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4" name="【公民館】&#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5" name="直線コネクタ 774"/>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53901</xdr:rowOff>
    </xdr:from>
    <xdr:ext cx="340478" cy="259045"/>
    <xdr:sp macro="" textlink="">
      <xdr:nvSpPr>
        <xdr:cNvPr id="776" name="【公民館】&#10;有形固定資産減価償却率最大値テキスト"/>
        <xdr:cNvSpPr txBox="1"/>
      </xdr:nvSpPr>
      <xdr:spPr>
        <a:xfrm>
          <a:off x="16357600" y="1702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107224</xdr:rowOff>
    </xdr:from>
    <xdr:to>
      <xdr:col>86</xdr:col>
      <xdr:colOff>25400</xdr:colOff>
      <xdr:row>100</xdr:row>
      <xdr:rowOff>107224</xdr:rowOff>
    </xdr:to>
    <xdr:cxnSp macro="">
      <xdr:nvCxnSpPr>
        <xdr:cNvPr id="777" name="直線コネクタ 776"/>
        <xdr:cNvCxnSpPr/>
      </xdr:nvCxnSpPr>
      <xdr:spPr>
        <a:xfrm>
          <a:off x="16230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85833</xdr:rowOff>
    </xdr:from>
    <xdr:ext cx="405111" cy="259045"/>
    <xdr:sp macro="" textlink="">
      <xdr:nvSpPr>
        <xdr:cNvPr id="778" name="【公民館】&#10;有形固定資産減価償却率平均値テキスト"/>
        <xdr:cNvSpPr txBox="1"/>
      </xdr:nvSpPr>
      <xdr:spPr>
        <a:xfrm>
          <a:off x="16357600" y="180880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62956</xdr:rowOff>
    </xdr:from>
    <xdr:to>
      <xdr:col>85</xdr:col>
      <xdr:colOff>177800</xdr:colOff>
      <xdr:row>106</xdr:row>
      <xdr:rowOff>164556</xdr:rowOff>
    </xdr:to>
    <xdr:sp macro="" textlink="">
      <xdr:nvSpPr>
        <xdr:cNvPr id="779" name="フローチャート: 判断 778"/>
        <xdr:cNvSpPr/>
      </xdr:nvSpPr>
      <xdr:spPr>
        <a:xfrm>
          <a:off x="16268700" y="1823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40095</xdr:rowOff>
    </xdr:from>
    <xdr:to>
      <xdr:col>81</xdr:col>
      <xdr:colOff>101600</xdr:colOff>
      <xdr:row>106</xdr:row>
      <xdr:rowOff>141695</xdr:rowOff>
    </xdr:to>
    <xdr:sp macro="" textlink="">
      <xdr:nvSpPr>
        <xdr:cNvPr id="780" name="フローチャート: 判断 779"/>
        <xdr:cNvSpPr/>
      </xdr:nvSpPr>
      <xdr:spPr>
        <a:xfrm>
          <a:off x="15430500" y="1821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146231</xdr:rowOff>
    </xdr:from>
    <xdr:to>
      <xdr:col>76</xdr:col>
      <xdr:colOff>165100</xdr:colOff>
      <xdr:row>106</xdr:row>
      <xdr:rowOff>76381</xdr:rowOff>
    </xdr:to>
    <xdr:sp macro="" textlink="">
      <xdr:nvSpPr>
        <xdr:cNvPr id="781" name="フローチャート: 判断 780"/>
        <xdr:cNvSpPr/>
      </xdr:nvSpPr>
      <xdr:spPr>
        <a:xfrm>
          <a:off x="14541500" y="181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10705</xdr:rowOff>
    </xdr:from>
    <xdr:to>
      <xdr:col>72</xdr:col>
      <xdr:colOff>38100</xdr:colOff>
      <xdr:row>106</xdr:row>
      <xdr:rowOff>112305</xdr:rowOff>
    </xdr:to>
    <xdr:sp macro="" textlink="">
      <xdr:nvSpPr>
        <xdr:cNvPr id="782" name="フローチャート: 判断 781"/>
        <xdr:cNvSpPr/>
      </xdr:nvSpPr>
      <xdr:spPr>
        <a:xfrm>
          <a:off x="13652500" y="1818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20501</xdr:rowOff>
    </xdr:from>
    <xdr:to>
      <xdr:col>67</xdr:col>
      <xdr:colOff>101600</xdr:colOff>
      <xdr:row>106</xdr:row>
      <xdr:rowOff>122101</xdr:rowOff>
    </xdr:to>
    <xdr:sp macro="" textlink="">
      <xdr:nvSpPr>
        <xdr:cNvPr id="783" name="フローチャート: 判断 782"/>
        <xdr:cNvSpPr/>
      </xdr:nvSpPr>
      <xdr:spPr>
        <a:xfrm>
          <a:off x="12763500" y="1819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4" name="テキスト ボックス 78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5" name="テキスト ボックス 78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6" name="テキスト ボックス 78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7" name="テキスト ボックス 78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8" name="テキスト ボックス 78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134801</xdr:rowOff>
    </xdr:from>
    <xdr:to>
      <xdr:col>85</xdr:col>
      <xdr:colOff>177800</xdr:colOff>
      <xdr:row>107</xdr:row>
      <xdr:rowOff>64951</xdr:rowOff>
    </xdr:to>
    <xdr:sp macro="" textlink="">
      <xdr:nvSpPr>
        <xdr:cNvPr id="789" name="楕円 788"/>
        <xdr:cNvSpPr/>
      </xdr:nvSpPr>
      <xdr:spPr>
        <a:xfrm>
          <a:off x="16268700" y="1830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113228</xdr:rowOff>
    </xdr:from>
    <xdr:ext cx="405111" cy="259045"/>
    <xdr:sp macro="" textlink="">
      <xdr:nvSpPr>
        <xdr:cNvPr id="790" name="【公民館】&#10;有形固定資産減価償却率該当値テキスト"/>
        <xdr:cNvSpPr txBox="1"/>
      </xdr:nvSpPr>
      <xdr:spPr>
        <a:xfrm>
          <a:off x="16357600" y="1828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58057</xdr:rowOff>
    </xdr:from>
    <xdr:to>
      <xdr:col>81</xdr:col>
      <xdr:colOff>101600</xdr:colOff>
      <xdr:row>106</xdr:row>
      <xdr:rowOff>159657</xdr:rowOff>
    </xdr:to>
    <xdr:sp macro="" textlink="">
      <xdr:nvSpPr>
        <xdr:cNvPr id="791" name="楕円 790"/>
        <xdr:cNvSpPr/>
      </xdr:nvSpPr>
      <xdr:spPr>
        <a:xfrm>
          <a:off x="15430500" y="1823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108857</xdr:rowOff>
    </xdr:from>
    <xdr:to>
      <xdr:col>85</xdr:col>
      <xdr:colOff>127000</xdr:colOff>
      <xdr:row>107</xdr:row>
      <xdr:rowOff>14151</xdr:rowOff>
    </xdr:to>
    <xdr:cxnSp macro="">
      <xdr:nvCxnSpPr>
        <xdr:cNvPr id="792" name="直線コネクタ 791"/>
        <xdr:cNvCxnSpPr/>
      </xdr:nvCxnSpPr>
      <xdr:spPr>
        <a:xfrm>
          <a:off x="15481300" y="18282557"/>
          <a:ext cx="8382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154395</xdr:rowOff>
    </xdr:from>
    <xdr:to>
      <xdr:col>76</xdr:col>
      <xdr:colOff>165100</xdr:colOff>
      <xdr:row>106</xdr:row>
      <xdr:rowOff>84545</xdr:rowOff>
    </xdr:to>
    <xdr:sp macro="" textlink="">
      <xdr:nvSpPr>
        <xdr:cNvPr id="793" name="楕円 792"/>
        <xdr:cNvSpPr/>
      </xdr:nvSpPr>
      <xdr:spPr>
        <a:xfrm>
          <a:off x="145415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33745</xdr:rowOff>
    </xdr:from>
    <xdr:to>
      <xdr:col>81</xdr:col>
      <xdr:colOff>50800</xdr:colOff>
      <xdr:row>106</xdr:row>
      <xdr:rowOff>108857</xdr:rowOff>
    </xdr:to>
    <xdr:cxnSp macro="">
      <xdr:nvCxnSpPr>
        <xdr:cNvPr id="794" name="直線コネクタ 793"/>
        <xdr:cNvCxnSpPr/>
      </xdr:nvCxnSpPr>
      <xdr:spPr>
        <a:xfrm>
          <a:off x="14592300" y="18207445"/>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74386</xdr:rowOff>
    </xdr:from>
    <xdr:to>
      <xdr:col>72</xdr:col>
      <xdr:colOff>38100</xdr:colOff>
      <xdr:row>106</xdr:row>
      <xdr:rowOff>4536</xdr:rowOff>
    </xdr:to>
    <xdr:sp macro="" textlink="">
      <xdr:nvSpPr>
        <xdr:cNvPr id="795" name="楕円 794"/>
        <xdr:cNvSpPr/>
      </xdr:nvSpPr>
      <xdr:spPr>
        <a:xfrm>
          <a:off x="13652500" y="1807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125186</xdr:rowOff>
    </xdr:from>
    <xdr:to>
      <xdr:col>76</xdr:col>
      <xdr:colOff>114300</xdr:colOff>
      <xdr:row>106</xdr:row>
      <xdr:rowOff>33745</xdr:rowOff>
    </xdr:to>
    <xdr:cxnSp macro="">
      <xdr:nvCxnSpPr>
        <xdr:cNvPr id="796" name="直線コネクタ 795"/>
        <xdr:cNvCxnSpPr/>
      </xdr:nvCxnSpPr>
      <xdr:spPr>
        <a:xfrm>
          <a:off x="13703300" y="18127436"/>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907</xdr:rowOff>
    </xdr:from>
    <xdr:to>
      <xdr:col>67</xdr:col>
      <xdr:colOff>101600</xdr:colOff>
      <xdr:row>105</xdr:row>
      <xdr:rowOff>102507</xdr:rowOff>
    </xdr:to>
    <xdr:sp macro="" textlink="">
      <xdr:nvSpPr>
        <xdr:cNvPr id="797" name="楕円 796"/>
        <xdr:cNvSpPr/>
      </xdr:nvSpPr>
      <xdr:spPr>
        <a:xfrm>
          <a:off x="12763500" y="1800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51707</xdr:rowOff>
    </xdr:from>
    <xdr:to>
      <xdr:col>71</xdr:col>
      <xdr:colOff>177800</xdr:colOff>
      <xdr:row>105</xdr:row>
      <xdr:rowOff>125186</xdr:rowOff>
    </xdr:to>
    <xdr:cxnSp macro="">
      <xdr:nvCxnSpPr>
        <xdr:cNvPr id="798" name="直線コネクタ 797"/>
        <xdr:cNvCxnSpPr/>
      </xdr:nvCxnSpPr>
      <xdr:spPr>
        <a:xfrm>
          <a:off x="12814300" y="18053957"/>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158222</xdr:rowOff>
    </xdr:from>
    <xdr:ext cx="405111" cy="259045"/>
    <xdr:sp macro="" textlink="">
      <xdr:nvSpPr>
        <xdr:cNvPr id="799" name="n_1aveValue【公民館】&#10;有形固定資産減価償却率"/>
        <xdr:cNvSpPr txBox="1"/>
      </xdr:nvSpPr>
      <xdr:spPr>
        <a:xfrm>
          <a:off x="15266044" y="1798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92908</xdr:rowOff>
    </xdr:from>
    <xdr:ext cx="405111" cy="259045"/>
    <xdr:sp macro="" textlink="">
      <xdr:nvSpPr>
        <xdr:cNvPr id="800" name="n_2aveValue【公民館】&#10;有形固定資産減価償却率"/>
        <xdr:cNvSpPr txBox="1"/>
      </xdr:nvSpPr>
      <xdr:spPr>
        <a:xfrm>
          <a:off x="14389744" y="1792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103432</xdr:rowOff>
    </xdr:from>
    <xdr:ext cx="405111" cy="259045"/>
    <xdr:sp macro="" textlink="">
      <xdr:nvSpPr>
        <xdr:cNvPr id="801" name="n_3aveValue【公民館】&#10;有形固定資産減価償却率"/>
        <xdr:cNvSpPr txBox="1"/>
      </xdr:nvSpPr>
      <xdr:spPr>
        <a:xfrm>
          <a:off x="13500744" y="1827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113228</xdr:rowOff>
    </xdr:from>
    <xdr:ext cx="405111" cy="259045"/>
    <xdr:sp macro="" textlink="">
      <xdr:nvSpPr>
        <xdr:cNvPr id="802" name="n_4aveValue【公民館】&#10;有形固定資産減価償却率"/>
        <xdr:cNvSpPr txBox="1"/>
      </xdr:nvSpPr>
      <xdr:spPr>
        <a:xfrm>
          <a:off x="12611744" y="1828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150784</xdr:rowOff>
    </xdr:from>
    <xdr:ext cx="405111" cy="259045"/>
    <xdr:sp macro="" textlink="">
      <xdr:nvSpPr>
        <xdr:cNvPr id="803" name="n_1mainValue【公民館】&#10;有形固定資産減価償却率"/>
        <xdr:cNvSpPr txBox="1"/>
      </xdr:nvSpPr>
      <xdr:spPr>
        <a:xfrm>
          <a:off x="15266044" y="1832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75672</xdr:rowOff>
    </xdr:from>
    <xdr:ext cx="405111" cy="259045"/>
    <xdr:sp macro="" textlink="">
      <xdr:nvSpPr>
        <xdr:cNvPr id="804" name="n_2mainValue【公民館】&#10;有形固定資産減価償却率"/>
        <xdr:cNvSpPr txBox="1"/>
      </xdr:nvSpPr>
      <xdr:spPr>
        <a:xfrm>
          <a:off x="14389744" y="1824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21063</xdr:rowOff>
    </xdr:from>
    <xdr:ext cx="405111" cy="259045"/>
    <xdr:sp macro="" textlink="">
      <xdr:nvSpPr>
        <xdr:cNvPr id="805" name="n_3mainValue【公民館】&#10;有形固定資産減価償却率"/>
        <xdr:cNvSpPr txBox="1"/>
      </xdr:nvSpPr>
      <xdr:spPr>
        <a:xfrm>
          <a:off x="13500744" y="1785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119034</xdr:rowOff>
    </xdr:from>
    <xdr:ext cx="405111" cy="259045"/>
    <xdr:sp macro="" textlink="">
      <xdr:nvSpPr>
        <xdr:cNvPr id="806" name="n_4mainValue【公民館】&#10;有形固定資産減価償却率"/>
        <xdr:cNvSpPr txBox="1"/>
      </xdr:nvSpPr>
      <xdr:spPr>
        <a:xfrm>
          <a:off x="12611744" y="1777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7" name="正方形/長方形 80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8" name="正方形/長方形 80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9" name="正方形/長方形 80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0" name="正方形/長方形 80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1" name="正方形/長方形 81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2" name="正方形/長方形 81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3" name="正方形/長方形 81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4" name="正方形/長方形 813"/>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5" name="テキスト ボックス 814"/>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6" name="直線コネクタ 815"/>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7" name="直線コネクタ 816"/>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8" name="テキスト ボックス 817"/>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9" name="直線コネクタ 818"/>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20" name="テキスト ボックス 819"/>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21" name="直線コネクタ 820"/>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22" name="テキスト ボックス 821"/>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3" name="直線コネクタ 822"/>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4" name="テキスト ボックス 823"/>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5" name="直線コネクタ 824"/>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6" name="テキスト ボックス 825"/>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7" name="直線コネクタ 82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28" name="テキスト ボックス 827"/>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9"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29527</xdr:rowOff>
    </xdr:from>
    <xdr:to>
      <xdr:col>116</xdr:col>
      <xdr:colOff>62864</xdr:colOff>
      <xdr:row>108</xdr:row>
      <xdr:rowOff>127064</xdr:rowOff>
    </xdr:to>
    <xdr:cxnSp macro="">
      <xdr:nvCxnSpPr>
        <xdr:cNvPr id="830" name="直線コネクタ 829"/>
        <xdr:cNvCxnSpPr/>
      </xdr:nvCxnSpPr>
      <xdr:spPr>
        <a:xfrm flipV="1">
          <a:off x="22160864" y="17174527"/>
          <a:ext cx="0" cy="146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130891</xdr:rowOff>
    </xdr:from>
    <xdr:ext cx="469744" cy="259045"/>
    <xdr:sp macro="" textlink="">
      <xdr:nvSpPr>
        <xdr:cNvPr id="831" name="【公民館】&#10;一人当たり面積最小値テキスト"/>
        <xdr:cNvSpPr txBox="1"/>
      </xdr:nvSpPr>
      <xdr:spPr>
        <a:xfrm>
          <a:off x="22199600" y="1864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127064</xdr:rowOff>
    </xdr:from>
    <xdr:to>
      <xdr:col>116</xdr:col>
      <xdr:colOff>152400</xdr:colOff>
      <xdr:row>108</xdr:row>
      <xdr:rowOff>127064</xdr:rowOff>
    </xdr:to>
    <xdr:cxnSp macro="">
      <xdr:nvCxnSpPr>
        <xdr:cNvPr id="832" name="直線コネクタ 831"/>
        <xdr:cNvCxnSpPr/>
      </xdr:nvCxnSpPr>
      <xdr:spPr>
        <a:xfrm>
          <a:off x="22072600" y="18643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147654</xdr:rowOff>
    </xdr:from>
    <xdr:ext cx="469744" cy="259045"/>
    <xdr:sp macro="" textlink="">
      <xdr:nvSpPr>
        <xdr:cNvPr id="833" name="【公民館】&#10;一人当たり面積最大値テキスト"/>
        <xdr:cNvSpPr txBox="1"/>
      </xdr:nvSpPr>
      <xdr:spPr>
        <a:xfrm>
          <a:off x="22199600" y="16949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29527</xdr:rowOff>
    </xdr:from>
    <xdr:to>
      <xdr:col>116</xdr:col>
      <xdr:colOff>152400</xdr:colOff>
      <xdr:row>100</xdr:row>
      <xdr:rowOff>29527</xdr:rowOff>
    </xdr:to>
    <xdr:cxnSp macro="">
      <xdr:nvCxnSpPr>
        <xdr:cNvPr id="834" name="直線コネクタ 833"/>
        <xdr:cNvCxnSpPr/>
      </xdr:nvCxnSpPr>
      <xdr:spPr>
        <a:xfrm>
          <a:off x="22072600" y="17174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101427</xdr:rowOff>
    </xdr:from>
    <xdr:ext cx="469744" cy="259045"/>
    <xdr:sp macro="" textlink="">
      <xdr:nvSpPr>
        <xdr:cNvPr id="835" name="【公民館】&#10;一人当たり面積平均値テキスト"/>
        <xdr:cNvSpPr txBox="1"/>
      </xdr:nvSpPr>
      <xdr:spPr>
        <a:xfrm>
          <a:off x="22199600" y="18275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78550</xdr:rowOff>
    </xdr:from>
    <xdr:to>
      <xdr:col>116</xdr:col>
      <xdr:colOff>114300</xdr:colOff>
      <xdr:row>108</xdr:row>
      <xdr:rowOff>8700</xdr:rowOff>
    </xdr:to>
    <xdr:sp macro="" textlink="">
      <xdr:nvSpPr>
        <xdr:cNvPr id="836" name="フローチャート: 判断 835"/>
        <xdr:cNvSpPr/>
      </xdr:nvSpPr>
      <xdr:spPr>
        <a:xfrm>
          <a:off x="22110700" y="1842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83693</xdr:rowOff>
    </xdr:from>
    <xdr:to>
      <xdr:col>112</xdr:col>
      <xdr:colOff>38100</xdr:colOff>
      <xdr:row>108</xdr:row>
      <xdr:rowOff>13843</xdr:rowOff>
    </xdr:to>
    <xdr:sp macro="" textlink="">
      <xdr:nvSpPr>
        <xdr:cNvPr id="837" name="フローチャート: 判断 836"/>
        <xdr:cNvSpPr/>
      </xdr:nvSpPr>
      <xdr:spPr>
        <a:xfrm>
          <a:off x="21272500" y="1842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108268</xdr:rowOff>
    </xdr:from>
    <xdr:to>
      <xdr:col>107</xdr:col>
      <xdr:colOff>101600</xdr:colOff>
      <xdr:row>108</xdr:row>
      <xdr:rowOff>38418</xdr:rowOff>
    </xdr:to>
    <xdr:sp macro="" textlink="">
      <xdr:nvSpPr>
        <xdr:cNvPr id="838" name="フローチャート: 判断 837"/>
        <xdr:cNvSpPr/>
      </xdr:nvSpPr>
      <xdr:spPr>
        <a:xfrm>
          <a:off x="20383500" y="18453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839" name="フローチャート: 判断 838"/>
        <xdr:cNvSpPr/>
      </xdr:nvSpPr>
      <xdr:spPr>
        <a:xfrm>
          <a:off x="19494500" y="1845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115888</xdr:rowOff>
    </xdr:from>
    <xdr:to>
      <xdr:col>98</xdr:col>
      <xdr:colOff>38100</xdr:colOff>
      <xdr:row>108</xdr:row>
      <xdr:rowOff>46038</xdr:rowOff>
    </xdr:to>
    <xdr:sp macro="" textlink="">
      <xdr:nvSpPr>
        <xdr:cNvPr id="840" name="フローチャート: 判断 839"/>
        <xdr:cNvSpPr/>
      </xdr:nvSpPr>
      <xdr:spPr>
        <a:xfrm>
          <a:off x="18605500" y="18461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1" name="テキスト ボックス 84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2" name="テキスト ボックス 84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3" name="テキスト ボックス 84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4" name="テキスト ボックス 84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5" name="テキスト ボックス 84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46165</xdr:rowOff>
    </xdr:from>
    <xdr:to>
      <xdr:col>116</xdr:col>
      <xdr:colOff>114300</xdr:colOff>
      <xdr:row>108</xdr:row>
      <xdr:rowOff>147765</xdr:rowOff>
    </xdr:to>
    <xdr:sp macro="" textlink="">
      <xdr:nvSpPr>
        <xdr:cNvPr id="846" name="楕円 845"/>
        <xdr:cNvSpPr/>
      </xdr:nvSpPr>
      <xdr:spPr>
        <a:xfrm>
          <a:off x="22110700" y="1856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132542</xdr:rowOff>
    </xdr:from>
    <xdr:ext cx="469744" cy="259045"/>
    <xdr:sp macro="" textlink="">
      <xdr:nvSpPr>
        <xdr:cNvPr id="847" name="【公民館】&#10;一人当たり面積該当値テキスト"/>
        <xdr:cNvSpPr txBox="1"/>
      </xdr:nvSpPr>
      <xdr:spPr>
        <a:xfrm>
          <a:off x="22199600" y="18477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47117</xdr:rowOff>
    </xdr:from>
    <xdr:to>
      <xdr:col>112</xdr:col>
      <xdr:colOff>38100</xdr:colOff>
      <xdr:row>108</xdr:row>
      <xdr:rowOff>148717</xdr:rowOff>
    </xdr:to>
    <xdr:sp macro="" textlink="">
      <xdr:nvSpPr>
        <xdr:cNvPr id="848" name="楕円 847"/>
        <xdr:cNvSpPr/>
      </xdr:nvSpPr>
      <xdr:spPr>
        <a:xfrm>
          <a:off x="21272500" y="1856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96965</xdr:rowOff>
    </xdr:from>
    <xdr:to>
      <xdr:col>116</xdr:col>
      <xdr:colOff>63500</xdr:colOff>
      <xdr:row>108</xdr:row>
      <xdr:rowOff>97917</xdr:rowOff>
    </xdr:to>
    <xdr:cxnSp macro="">
      <xdr:nvCxnSpPr>
        <xdr:cNvPr id="849" name="直線コネクタ 848"/>
        <xdr:cNvCxnSpPr/>
      </xdr:nvCxnSpPr>
      <xdr:spPr>
        <a:xfrm flipV="1">
          <a:off x="21323300" y="18613565"/>
          <a:ext cx="8382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47498</xdr:rowOff>
    </xdr:from>
    <xdr:to>
      <xdr:col>107</xdr:col>
      <xdr:colOff>101600</xdr:colOff>
      <xdr:row>108</xdr:row>
      <xdr:rowOff>149098</xdr:rowOff>
    </xdr:to>
    <xdr:sp macro="" textlink="">
      <xdr:nvSpPr>
        <xdr:cNvPr id="850" name="楕円 849"/>
        <xdr:cNvSpPr/>
      </xdr:nvSpPr>
      <xdr:spPr>
        <a:xfrm>
          <a:off x="20383500" y="1856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97917</xdr:rowOff>
    </xdr:from>
    <xdr:to>
      <xdr:col>111</xdr:col>
      <xdr:colOff>177800</xdr:colOff>
      <xdr:row>108</xdr:row>
      <xdr:rowOff>98298</xdr:rowOff>
    </xdr:to>
    <xdr:cxnSp macro="">
      <xdr:nvCxnSpPr>
        <xdr:cNvPr id="851" name="直線コネクタ 850"/>
        <xdr:cNvCxnSpPr/>
      </xdr:nvCxnSpPr>
      <xdr:spPr>
        <a:xfrm flipV="1">
          <a:off x="20434300" y="18614517"/>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47879</xdr:rowOff>
    </xdr:from>
    <xdr:to>
      <xdr:col>102</xdr:col>
      <xdr:colOff>165100</xdr:colOff>
      <xdr:row>108</xdr:row>
      <xdr:rowOff>149479</xdr:rowOff>
    </xdr:to>
    <xdr:sp macro="" textlink="">
      <xdr:nvSpPr>
        <xdr:cNvPr id="852" name="楕円 851"/>
        <xdr:cNvSpPr/>
      </xdr:nvSpPr>
      <xdr:spPr>
        <a:xfrm>
          <a:off x="19494500" y="1856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98298</xdr:rowOff>
    </xdr:from>
    <xdr:to>
      <xdr:col>107</xdr:col>
      <xdr:colOff>50800</xdr:colOff>
      <xdr:row>108</xdr:row>
      <xdr:rowOff>98679</xdr:rowOff>
    </xdr:to>
    <xdr:cxnSp macro="">
      <xdr:nvCxnSpPr>
        <xdr:cNvPr id="853" name="直線コネクタ 852"/>
        <xdr:cNvCxnSpPr/>
      </xdr:nvCxnSpPr>
      <xdr:spPr>
        <a:xfrm flipV="1">
          <a:off x="19545300" y="18614898"/>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49022</xdr:rowOff>
    </xdr:from>
    <xdr:to>
      <xdr:col>98</xdr:col>
      <xdr:colOff>38100</xdr:colOff>
      <xdr:row>108</xdr:row>
      <xdr:rowOff>150622</xdr:rowOff>
    </xdr:to>
    <xdr:sp macro="" textlink="">
      <xdr:nvSpPr>
        <xdr:cNvPr id="854" name="楕円 853"/>
        <xdr:cNvSpPr/>
      </xdr:nvSpPr>
      <xdr:spPr>
        <a:xfrm>
          <a:off x="18605500" y="1856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98679</xdr:rowOff>
    </xdr:from>
    <xdr:to>
      <xdr:col>102</xdr:col>
      <xdr:colOff>114300</xdr:colOff>
      <xdr:row>108</xdr:row>
      <xdr:rowOff>99822</xdr:rowOff>
    </xdr:to>
    <xdr:cxnSp macro="">
      <xdr:nvCxnSpPr>
        <xdr:cNvPr id="855" name="直線コネクタ 854"/>
        <xdr:cNvCxnSpPr/>
      </xdr:nvCxnSpPr>
      <xdr:spPr>
        <a:xfrm flipV="1">
          <a:off x="18656300" y="18615279"/>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30370</xdr:rowOff>
    </xdr:from>
    <xdr:ext cx="469744" cy="259045"/>
    <xdr:sp macro="" textlink="">
      <xdr:nvSpPr>
        <xdr:cNvPr id="856" name="n_1aveValue【公民館】&#10;一人当たり面積"/>
        <xdr:cNvSpPr txBox="1"/>
      </xdr:nvSpPr>
      <xdr:spPr>
        <a:xfrm>
          <a:off x="21075727" y="18204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54945</xdr:rowOff>
    </xdr:from>
    <xdr:ext cx="469744" cy="259045"/>
    <xdr:sp macro="" textlink="">
      <xdr:nvSpPr>
        <xdr:cNvPr id="857" name="n_2aveValue【公民館】&#10;一人当たり面積"/>
        <xdr:cNvSpPr txBox="1"/>
      </xdr:nvSpPr>
      <xdr:spPr>
        <a:xfrm>
          <a:off x="20199427" y="18228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55897</xdr:rowOff>
    </xdr:from>
    <xdr:ext cx="469744" cy="259045"/>
    <xdr:sp macro="" textlink="">
      <xdr:nvSpPr>
        <xdr:cNvPr id="858" name="n_3aveValue【公民館】&#10;一人当たり面積"/>
        <xdr:cNvSpPr txBox="1"/>
      </xdr:nvSpPr>
      <xdr:spPr>
        <a:xfrm>
          <a:off x="19310427" y="1822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62565</xdr:rowOff>
    </xdr:from>
    <xdr:ext cx="469744" cy="259045"/>
    <xdr:sp macro="" textlink="">
      <xdr:nvSpPr>
        <xdr:cNvPr id="859" name="n_4aveValue【公民館】&#10;一人当たり面積"/>
        <xdr:cNvSpPr txBox="1"/>
      </xdr:nvSpPr>
      <xdr:spPr>
        <a:xfrm>
          <a:off x="18421427" y="18236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139844</xdr:rowOff>
    </xdr:from>
    <xdr:ext cx="469744" cy="259045"/>
    <xdr:sp macro="" textlink="">
      <xdr:nvSpPr>
        <xdr:cNvPr id="860" name="n_1mainValue【公民館】&#10;一人当たり面積"/>
        <xdr:cNvSpPr txBox="1"/>
      </xdr:nvSpPr>
      <xdr:spPr>
        <a:xfrm>
          <a:off x="21075727" y="18656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140225</xdr:rowOff>
    </xdr:from>
    <xdr:ext cx="469744" cy="259045"/>
    <xdr:sp macro="" textlink="">
      <xdr:nvSpPr>
        <xdr:cNvPr id="861" name="n_2mainValue【公民館】&#10;一人当たり面積"/>
        <xdr:cNvSpPr txBox="1"/>
      </xdr:nvSpPr>
      <xdr:spPr>
        <a:xfrm>
          <a:off x="20199427" y="1865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140606</xdr:rowOff>
    </xdr:from>
    <xdr:ext cx="469744" cy="259045"/>
    <xdr:sp macro="" textlink="">
      <xdr:nvSpPr>
        <xdr:cNvPr id="862" name="n_3mainValue【公民館】&#10;一人当たり面積"/>
        <xdr:cNvSpPr txBox="1"/>
      </xdr:nvSpPr>
      <xdr:spPr>
        <a:xfrm>
          <a:off x="19310427" y="18657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141749</xdr:rowOff>
    </xdr:from>
    <xdr:ext cx="469744" cy="259045"/>
    <xdr:sp macro="" textlink="">
      <xdr:nvSpPr>
        <xdr:cNvPr id="863" name="n_4mainValue【公民館】&#10;一人当たり面積"/>
        <xdr:cNvSpPr txBox="1"/>
      </xdr:nvSpPr>
      <xdr:spPr>
        <a:xfrm>
          <a:off x="18421427" y="18658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4" name="正方形/長方形 86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5" name="正方形/長方形 86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6" name="テキスト ボックス 86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類似団体と比較して特に有形固定資産減価償却率が高くなっている主な施設は、学校施設、公営住宅、幼稚園・保育所である。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学校施設については、施設の在り方も含めて今後の教育環境の整備等について検討する検討委員会を設置する計画である。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子育て施設においては、建築から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年近くが経過した保育所において、令和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年度にかけて改修工事を実施した。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また、公営住宅についても類似団体を大きく上回っている。これは、昭和</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年代に多くの公営住宅が建設されており、木造住宅において耐用年数を経過しているものの、公営住宅長寿命化計画に基づいて改修工事を行っている。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福島県中島村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4,732
4,653
18.92
3,944,181
3,642,958
286,787
2,188,903
3,920,316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macro="" textlink="">
      <xdr:nvSpPr>
        <xdr:cNvPr id="77" name="【体育館・プール】&#10;有形固定資産減価償却率平均値テキスト"/>
        <xdr:cNvSpPr txBox="1"/>
      </xdr:nvSpPr>
      <xdr:spPr>
        <a:xfrm>
          <a:off x="4673600" y="1025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78" name="フローチャート: 判断 77"/>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55880</xdr:rowOff>
    </xdr:from>
    <xdr:to>
      <xdr:col>20</xdr:col>
      <xdr:colOff>38100</xdr:colOff>
      <xdr:row>60</xdr:row>
      <xdr:rowOff>157480</xdr:rowOff>
    </xdr:to>
    <xdr:sp macro="" textlink="">
      <xdr:nvSpPr>
        <xdr:cNvPr id="79" name="フローチャート: 判断 78"/>
        <xdr:cNvSpPr/>
      </xdr:nvSpPr>
      <xdr:spPr>
        <a:xfrm>
          <a:off x="3746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15240</xdr:rowOff>
    </xdr:from>
    <xdr:to>
      <xdr:col>15</xdr:col>
      <xdr:colOff>101600</xdr:colOff>
      <xdr:row>60</xdr:row>
      <xdr:rowOff>116840</xdr:rowOff>
    </xdr:to>
    <xdr:sp macro="" textlink="">
      <xdr:nvSpPr>
        <xdr:cNvPr id="80" name="フローチャート: 判断 79"/>
        <xdr:cNvSpPr/>
      </xdr:nvSpPr>
      <xdr:spPr>
        <a:xfrm>
          <a:off x="2857500" y="1030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149860</xdr:rowOff>
    </xdr:from>
    <xdr:to>
      <xdr:col>10</xdr:col>
      <xdr:colOff>165100</xdr:colOff>
      <xdr:row>60</xdr:row>
      <xdr:rowOff>80010</xdr:rowOff>
    </xdr:to>
    <xdr:sp macro="" textlink="">
      <xdr:nvSpPr>
        <xdr:cNvPr id="81" name="フローチャート: 判断 80"/>
        <xdr:cNvSpPr/>
      </xdr:nvSpPr>
      <xdr:spPr>
        <a:xfrm>
          <a:off x="1968500" y="1026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36830</xdr:rowOff>
    </xdr:from>
    <xdr:to>
      <xdr:col>6</xdr:col>
      <xdr:colOff>38100</xdr:colOff>
      <xdr:row>59</xdr:row>
      <xdr:rowOff>138430</xdr:rowOff>
    </xdr:to>
    <xdr:sp macro="" textlink="">
      <xdr:nvSpPr>
        <xdr:cNvPr id="82" name="フローチャート: 判断 81"/>
        <xdr:cNvSpPr/>
      </xdr:nvSpPr>
      <xdr:spPr>
        <a:xfrm>
          <a:off x="1079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102870</xdr:rowOff>
    </xdr:from>
    <xdr:to>
      <xdr:col>24</xdr:col>
      <xdr:colOff>114300</xdr:colOff>
      <xdr:row>63</xdr:row>
      <xdr:rowOff>33020</xdr:rowOff>
    </xdr:to>
    <xdr:sp macro="" textlink="">
      <xdr:nvSpPr>
        <xdr:cNvPr id="88" name="楕円 87"/>
        <xdr:cNvSpPr/>
      </xdr:nvSpPr>
      <xdr:spPr>
        <a:xfrm>
          <a:off x="4584700" y="1073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17797</xdr:rowOff>
    </xdr:from>
    <xdr:ext cx="405111" cy="259045"/>
    <xdr:sp macro="" textlink="">
      <xdr:nvSpPr>
        <xdr:cNvPr id="89" name="【体育館・プール】&#10;有形固定資産減価償却率該当値テキスト"/>
        <xdr:cNvSpPr txBox="1"/>
      </xdr:nvSpPr>
      <xdr:spPr>
        <a:xfrm>
          <a:off x="4673600" y="10647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88900</xdr:rowOff>
    </xdr:from>
    <xdr:to>
      <xdr:col>20</xdr:col>
      <xdr:colOff>38100</xdr:colOff>
      <xdr:row>63</xdr:row>
      <xdr:rowOff>19050</xdr:rowOff>
    </xdr:to>
    <xdr:sp macro="" textlink="">
      <xdr:nvSpPr>
        <xdr:cNvPr id="90" name="楕円 89"/>
        <xdr:cNvSpPr/>
      </xdr:nvSpPr>
      <xdr:spPr>
        <a:xfrm>
          <a:off x="3746500" y="1071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139700</xdr:rowOff>
    </xdr:from>
    <xdr:to>
      <xdr:col>24</xdr:col>
      <xdr:colOff>63500</xdr:colOff>
      <xdr:row>62</xdr:row>
      <xdr:rowOff>153670</xdr:rowOff>
    </xdr:to>
    <xdr:cxnSp macro="">
      <xdr:nvCxnSpPr>
        <xdr:cNvPr id="91" name="直線コネクタ 90"/>
        <xdr:cNvCxnSpPr/>
      </xdr:nvCxnSpPr>
      <xdr:spPr>
        <a:xfrm>
          <a:off x="3797300" y="10769600"/>
          <a:ext cx="8382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82550</xdr:rowOff>
    </xdr:from>
    <xdr:to>
      <xdr:col>15</xdr:col>
      <xdr:colOff>101600</xdr:colOff>
      <xdr:row>63</xdr:row>
      <xdr:rowOff>12700</xdr:rowOff>
    </xdr:to>
    <xdr:sp macro="" textlink="">
      <xdr:nvSpPr>
        <xdr:cNvPr id="92" name="楕円 91"/>
        <xdr:cNvSpPr/>
      </xdr:nvSpPr>
      <xdr:spPr>
        <a:xfrm>
          <a:off x="28575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133350</xdr:rowOff>
    </xdr:from>
    <xdr:to>
      <xdr:col>19</xdr:col>
      <xdr:colOff>177800</xdr:colOff>
      <xdr:row>62</xdr:row>
      <xdr:rowOff>139700</xdr:rowOff>
    </xdr:to>
    <xdr:cxnSp macro="">
      <xdr:nvCxnSpPr>
        <xdr:cNvPr id="93" name="直線コネクタ 92"/>
        <xdr:cNvCxnSpPr/>
      </xdr:nvCxnSpPr>
      <xdr:spPr>
        <a:xfrm>
          <a:off x="2908300" y="1076325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62230</xdr:rowOff>
    </xdr:from>
    <xdr:to>
      <xdr:col>10</xdr:col>
      <xdr:colOff>165100</xdr:colOff>
      <xdr:row>62</xdr:row>
      <xdr:rowOff>163830</xdr:rowOff>
    </xdr:to>
    <xdr:sp macro="" textlink="">
      <xdr:nvSpPr>
        <xdr:cNvPr id="94" name="楕円 93"/>
        <xdr:cNvSpPr/>
      </xdr:nvSpPr>
      <xdr:spPr>
        <a:xfrm>
          <a:off x="1968500" y="1069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113030</xdr:rowOff>
    </xdr:from>
    <xdr:to>
      <xdr:col>15</xdr:col>
      <xdr:colOff>50800</xdr:colOff>
      <xdr:row>62</xdr:row>
      <xdr:rowOff>133350</xdr:rowOff>
    </xdr:to>
    <xdr:cxnSp macro="">
      <xdr:nvCxnSpPr>
        <xdr:cNvPr id="95" name="直線コネクタ 94"/>
        <xdr:cNvCxnSpPr/>
      </xdr:nvCxnSpPr>
      <xdr:spPr>
        <a:xfrm>
          <a:off x="2019300" y="1074293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60960</xdr:rowOff>
    </xdr:from>
    <xdr:to>
      <xdr:col>6</xdr:col>
      <xdr:colOff>38100</xdr:colOff>
      <xdr:row>62</xdr:row>
      <xdr:rowOff>162560</xdr:rowOff>
    </xdr:to>
    <xdr:sp macro="" textlink="">
      <xdr:nvSpPr>
        <xdr:cNvPr id="96" name="楕円 95"/>
        <xdr:cNvSpPr/>
      </xdr:nvSpPr>
      <xdr:spPr>
        <a:xfrm>
          <a:off x="1079500" y="1069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111760</xdr:rowOff>
    </xdr:from>
    <xdr:to>
      <xdr:col>10</xdr:col>
      <xdr:colOff>114300</xdr:colOff>
      <xdr:row>62</xdr:row>
      <xdr:rowOff>113030</xdr:rowOff>
    </xdr:to>
    <xdr:cxnSp macro="">
      <xdr:nvCxnSpPr>
        <xdr:cNvPr id="97" name="直線コネクタ 96"/>
        <xdr:cNvCxnSpPr/>
      </xdr:nvCxnSpPr>
      <xdr:spPr>
        <a:xfrm>
          <a:off x="1130300" y="1074166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2557</xdr:rowOff>
    </xdr:from>
    <xdr:ext cx="405111" cy="259045"/>
    <xdr:sp macro="" textlink="">
      <xdr:nvSpPr>
        <xdr:cNvPr id="98" name="n_1aveValue【体育館・プール】&#10;有形固定資産減価償却率"/>
        <xdr:cNvSpPr txBox="1"/>
      </xdr:nvSpPr>
      <xdr:spPr>
        <a:xfrm>
          <a:off x="35820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133367</xdr:rowOff>
    </xdr:from>
    <xdr:ext cx="405111" cy="259045"/>
    <xdr:sp macro="" textlink="">
      <xdr:nvSpPr>
        <xdr:cNvPr id="99" name="n_2aveValue【体育館・プール】&#10;有形固定資産減価償却率"/>
        <xdr:cNvSpPr txBox="1"/>
      </xdr:nvSpPr>
      <xdr:spPr>
        <a:xfrm>
          <a:off x="2705744" y="1007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96537</xdr:rowOff>
    </xdr:from>
    <xdr:ext cx="405111" cy="259045"/>
    <xdr:sp macro="" textlink="">
      <xdr:nvSpPr>
        <xdr:cNvPr id="100" name="n_3aveValue【体育館・プール】&#10;有形固定資産減価償却率"/>
        <xdr:cNvSpPr txBox="1"/>
      </xdr:nvSpPr>
      <xdr:spPr>
        <a:xfrm>
          <a:off x="1816744" y="10040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154957</xdr:rowOff>
    </xdr:from>
    <xdr:ext cx="405111" cy="259045"/>
    <xdr:sp macro="" textlink="">
      <xdr:nvSpPr>
        <xdr:cNvPr id="101" name="n_4aveValue【体育館・プール】&#10;有形固定資産減価償却率"/>
        <xdr:cNvSpPr txBox="1"/>
      </xdr:nvSpPr>
      <xdr:spPr>
        <a:xfrm>
          <a:off x="9277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10177</xdr:rowOff>
    </xdr:from>
    <xdr:ext cx="405111" cy="259045"/>
    <xdr:sp macro="" textlink="">
      <xdr:nvSpPr>
        <xdr:cNvPr id="102" name="n_1mainValue【体育館・プール】&#10;有形固定資産減価償却率"/>
        <xdr:cNvSpPr txBox="1"/>
      </xdr:nvSpPr>
      <xdr:spPr>
        <a:xfrm>
          <a:off x="3582044" y="10811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3827</xdr:rowOff>
    </xdr:from>
    <xdr:ext cx="405111" cy="259045"/>
    <xdr:sp macro="" textlink="">
      <xdr:nvSpPr>
        <xdr:cNvPr id="103" name="n_2mainValue【体育館・プール】&#10;有形固定資産減価償却率"/>
        <xdr:cNvSpPr txBox="1"/>
      </xdr:nvSpPr>
      <xdr:spPr>
        <a:xfrm>
          <a:off x="2705744" y="1080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154957</xdr:rowOff>
    </xdr:from>
    <xdr:ext cx="405111" cy="259045"/>
    <xdr:sp macro="" textlink="">
      <xdr:nvSpPr>
        <xdr:cNvPr id="104" name="n_3mainValue【体育館・プール】&#10;有形固定資産減価償却率"/>
        <xdr:cNvSpPr txBox="1"/>
      </xdr:nvSpPr>
      <xdr:spPr>
        <a:xfrm>
          <a:off x="1816744" y="10784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153687</xdr:rowOff>
    </xdr:from>
    <xdr:ext cx="405111" cy="259045"/>
    <xdr:sp macro="" textlink="">
      <xdr:nvSpPr>
        <xdr:cNvPr id="105" name="n_4mainValue【体育館・プール】&#10;有形固定資産減価償却率"/>
        <xdr:cNvSpPr txBox="1"/>
      </xdr:nvSpPr>
      <xdr:spPr>
        <a:xfrm>
          <a:off x="927744" y="1078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6" name="直線コネクタ 115"/>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7" name="テキスト ボックス 116"/>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8" name="直線コネクタ 117"/>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9" name="テキスト ボックス 118"/>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0" name="直線コネクタ 119"/>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1" name="テキスト ボックス 120"/>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2" name="直線コネクタ 121"/>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3" name="テキスト ボックス 122"/>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4" name="直線コネクタ 123"/>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5" name="テキスト ボックス 124"/>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35433</xdr:rowOff>
    </xdr:from>
    <xdr:to>
      <xdr:col>54</xdr:col>
      <xdr:colOff>189865</xdr:colOff>
      <xdr:row>64</xdr:row>
      <xdr:rowOff>20955</xdr:rowOff>
    </xdr:to>
    <xdr:cxnSp macro="">
      <xdr:nvCxnSpPr>
        <xdr:cNvPr id="129" name="直線コネクタ 128"/>
        <xdr:cNvCxnSpPr/>
      </xdr:nvCxnSpPr>
      <xdr:spPr>
        <a:xfrm flipV="1">
          <a:off x="10476865" y="9465183"/>
          <a:ext cx="0" cy="152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24782</xdr:rowOff>
    </xdr:from>
    <xdr:ext cx="469744" cy="259045"/>
    <xdr:sp macro="" textlink="">
      <xdr:nvSpPr>
        <xdr:cNvPr id="130" name="【体育館・プール】&#10;一人当たり面積最小値テキスト"/>
        <xdr:cNvSpPr txBox="1"/>
      </xdr:nvSpPr>
      <xdr:spPr>
        <a:xfrm>
          <a:off x="10515600" y="1099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20955</xdr:rowOff>
    </xdr:from>
    <xdr:to>
      <xdr:col>55</xdr:col>
      <xdr:colOff>88900</xdr:colOff>
      <xdr:row>64</xdr:row>
      <xdr:rowOff>20955</xdr:rowOff>
    </xdr:to>
    <xdr:cxnSp macro="">
      <xdr:nvCxnSpPr>
        <xdr:cNvPr id="131" name="直線コネクタ 130"/>
        <xdr:cNvCxnSpPr/>
      </xdr:nvCxnSpPr>
      <xdr:spPr>
        <a:xfrm>
          <a:off x="10388600" y="1099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153560</xdr:rowOff>
    </xdr:from>
    <xdr:ext cx="469744" cy="259045"/>
    <xdr:sp macro="" textlink="">
      <xdr:nvSpPr>
        <xdr:cNvPr id="132" name="【体育館・プール】&#10;一人当たり面積最大値テキスト"/>
        <xdr:cNvSpPr txBox="1"/>
      </xdr:nvSpPr>
      <xdr:spPr>
        <a:xfrm>
          <a:off x="10515600" y="9240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35433</xdr:rowOff>
    </xdr:from>
    <xdr:to>
      <xdr:col>55</xdr:col>
      <xdr:colOff>88900</xdr:colOff>
      <xdr:row>55</xdr:row>
      <xdr:rowOff>35433</xdr:rowOff>
    </xdr:to>
    <xdr:cxnSp macro="">
      <xdr:nvCxnSpPr>
        <xdr:cNvPr id="133" name="直線コネクタ 132"/>
        <xdr:cNvCxnSpPr/>
      </xdr:nvCxnSpPr>
      <xdr:spPr>
        <a:xfrm>
          <a:off x="10388600" y="946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143908</xdr:rowOff>
    </xdr:from>
    <xdr:ext cx="469744" cy="259045"/>
    <xdr:sp macro="" textlink="">
      <xdr:nvSpPr>
        <xdr:cNvPr id="134" name="【体育館・プール】&#10;一人当たり面積平均値テキスト"/>
        <xdr:cNvSpPr txBox="1"/>
      </xdr:nvSpPr>
      <xdr:spPr>
        <a:xfrm>
          <a:off x="10515600" y="104309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121031</xdr:rowOff>
    </xdr:from>
    <xdr:to>
      <xdr:col>55</xdr:col>
      <xdr:colOff>50800</xdr:colOff>
      <xdr:row>62</xdr:row>
      <xdr:rowOff>51181</xdr:rowOff>
    </xdr:to>
    <xdr:sp macro="" textlink="">
      <xdr:nvSpPr>
        <xdr:cNvPr id="135" name="フローチャート: 判断 134"/>
        <xdr:cNvSpPr/>
      </xdr:nvSpPr>
      <xdr:spPr>
        <a:xfrm>
          <a:off x="10426700" y="1057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90551</xdr:rowOff>
    </xdr:from>
    <xdr:to>
      <xdr:col>50</xdr:col>
      <xdr:colOff>165100</xdr:colOff>
      <xdr:row>62</xdr:row>
      <xdr:rowOff>20701</xdr:rowOff>
    </xdr:to>
    <xdr:sp macro="" textlink="">
      <xdr:nvSpPr>
        <xdr:cNvPr id="136" name="フローチャート: 判断 135"/>
        <xdr:cNvSpPr/>
      </xdr:nvSpPr>
      <xdr:spPr>
        <a:xfrm>
          <a:off x="9588500" y="1054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152654</xdr:rowOff>
    </xdr:from>
    <xdr:to>
      <xdr:col>46</xdr:col>
      <xdr:colOff>38100</xdr:colOff>
      <xdr:row>62</xdr:row>
      <xdr:rowOff>82804</xdr:rowOff>
    </xdr:to>
    <xdr:sp macro="" textlink="">
      <xdr:nvSpPr>
        <xdr:cNvPr id="137" name="フローチャート: 判断 136"/>
        <xdr:cNvSpPr/>
      </xdr:nvSpPr>
      <xdr:spPr>
        <a:xfrm>
          <a:off x="8699500" y="1061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9017</xdr:rowOff>
    </xdr:from>
    <xdr:to>
      <xdr:col>41</xdr:col>
      <xdr:colOff>101600</xdr:colOff>
      <xdr:row>62</xdr:row>
      <xdr:rowOff>110617</xdr:rowOff>
    </xdr:to>
    <xdr:sp macro="" textlink="">
      <xdr:nvSpPr>
        <xdr:cNvPr id="138" name="フローチャート: 判断 137"/>
        <xdr:cNvSpPr/>
      </xdr:nvSpPr>
      <xdr:spPr>
        <a:xfrm>
          <a:off x="7810500" y="10638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157988</xdr:rowOff>
    </xdr:from>
    <xdr:to>
      <xdr:col>36</xdr:col>
      <xdr:colOff>165100</xdr:colOff>
      <xdr:row>62</xdr:row>
      <xdr:rowOff>88138</xdr:rowOff>
    </xdr:to>
    <xdr:sp macro="" textlink="">
      <xdr:nvSpPr>
        <xdr:cNvPr id="139" name="フローチャート: 判断 138"/>
        <xdr:cNvSpPr/>
      </xdr:nvSpPr>
      <xdr:spPr>
        <a:xfrm>
          <a:off x="6921500" y="106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52070</xdr:rowOff>
    </xdr:from>
    <xdr:to>
      <xdr:col>55</xdr:col>
      <xdr:colOff>50800</xdr:colOff>
      <xdr:row>63</xdr:row>
      <xdr:rowOff>153670</xdr:rowOff>
    </xdr:to>
    <xdr:sp macro="" textlink="">
      <xdr:nvSpPr>
        <xdr:cNvPr id="145" name="楕円 144"/>
        <xdr:cNvSpPr/>
      </xdr:nvSpPr>
      <xdr:spPr>
        <a:xfrm>
          <a:off x="104267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138447</xdr:rowOff>
    </xdr:from>
    <xdr:ext cx="469744" cy="259045"/>
    <xdr:sp macro="" textlink="">
      <xdr:nvSpPr>
        <xdr:cNvPr id="146" name="【体育館・プール】&#10;一人当たり面積該当値テキスト"/>
        <xdr:cNvSpPr txBox="1"/>
      </xdr:nvSpPr>
      <xdr:spPr>
        <a:xfrm>
          <a:off x="10515600" y="1076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88265</xdr:rowOff>
    </xdr:from>
    <xdr:to>
      <xdr:col>50</xdr:col>
      <xdr:colOff>165100</xdr:colOff>
      <xdr:row>64</xdr:row>
      <xdr:rowOff>18415</xdr:rowOff>
    </xdr:to>
    <xdr:sp macro="" textlink="">
      <xdr:nvSpPr>
        <xdr:cNvPr id="147" name="楕円 146"/>
        <xdr:cNvSpPr/>
      </xdr:nvSpPr>
      <xdr:spPr>
        <a:xfrm>
          <a:off x="9588500" y="1088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102870</xdr:rowOff>
    </xdr:from>
    <xdr:to>
      <xdr:col>55</xdr:col>
      <xdr:colOff>0</xdr:colOff>
      <xdr:row>63</xdr:row>
      <xdr:rowOff>139065</xdr:rowOff>
    </xdr:to>
    <xdr:cxnSp macro="">
      <xdr:nvCxnSpPr>
        <xdr:cNvPr id="148" name="直線コネクタ 147"/>
        <xdr:cNvCxnSpPr/>
      </xdr:nvCxnSpPr>
      <xdr:spPr>
        <a:xfrm flipV="1">
          <a:off x="9639300" y="1090422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52070</xdr:rowOff>
    </xdr:from>
    <xdr:to>
      <xdr:col>46</xdr:col>
      <xdr:colOff>38100</xdr:colOff>
      <xdr:row>63</xdr:row>
      <xdr:rowOff>153670</xdr:rowOff>
    </xdr:to>
    <xdr:sp macro="" textlink="">
      <xdr:nvSpPr>
        <xdr:cNvPr id="149" name="楕円 148"/>
        <xdr:cNvSpPr/>
      </xdr:nvSpPr>
      <xdr:spPr>
        <a:xfrm>
          <a:off x="8699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102870</xdr:rowOff>
    </xdr:from>
    <xdr:to>
      <xdr:col>50</xdr:col>
      <xdr:colOff>114300</xdr:colOff>
      <xdr:row>63</xdr:row>
      <xdr:rowOff>139065</xdr:rowOff>
    </xdr:to>
    <xdr:cxnSp macro="">
      <xdr:nvCxnSpPr>
        <xdr:cNvPr id="150" name="直線コネクタ 149"/>
        <xdr:cNvCxnSpPr/>
      </xdr:nvCxnSpPr>
      <xdr:spPr>
        <a:xfrm>
          <a:off x="8750300" y="1090422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52832</xdr:rowOff>
    </xdr:from>
    <xdr:to>
      <xdr:col>41</xdr:col>
      <xdr:colOff>101600</xdr:colOff>
      <xdr:row>63</xdr:row>
      <xdr:rowOff>154432</xdr:rowOff>
    </xdr:to>
    <xdr:sp macro="" textlink="">
      <xdr:nvSpPr>
        <xdr:cNvPr id="151" name="楕円 150"/>
        <xdr:cNvSpPr/>
      </xdr:nvSpPr>
      <xdr:spPr>
        <a:xfrm>
          <a:off x="7810500" y="1085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102870</xdr:rowOff>
    </xdr:from>
    <xdr:to>
      <xdr:col>45</xdr:col>
      <xdr:colOff>177800</xdr:colOff>
      <xdr:row>63</xdr:row>
      <xdr:rowOff>103632</xdr:rowOff>
    </xdr:to>
    <xdr:cxnSp macro="">
      <xdr:nvCxnSpPr>
        <xdr:cNvPr id="152" name="直線コネクタ 151"/>
        <xdr:cNvCxnSpPr/>
      </xdr:nvCxnSpPr>
      <xdr:spPr>
        <a:xfrm flipV="1">
          <a:off x="7861300" y="10904220"/>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55499</xdr:rowOff>
    </xdr:from>
    <xdr:to>
      <xdr:col>36</xdr:col>
      <xdr:colOff>165100</xdr:colOff>
      <xdr:row>63</xdr:row>
      <xdr:rowOff>157099</xdr:rowOff>
    </xdr:to>
    <xdr:sp macro="" textlink="">
      <xdr:nvSpPr>
        <xdr:cNvPr id="153" name="楕円 152"/>
        <xdr:cNvSpPr/>
      </xdr:nvSpPr>
      <xdr:spPr>
        <a:xfrm>
          <a:off x="6921500" y="1085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103632</xdr:rowOff>
    </xdr:from>
    <xdr:to>
      <xdr:col>41</xdr:col>
      <xdr:colOff>50800</xdr:colOff>
      <xdr:row>63</xdr:row>
      <xdr:rowOff>106299</xdr:rowOff>
    </xdr:to>
    <xdr:cxnSp macro="">
      <xdr:nvCxnSpPr>
        <xdr:cNvPr id="154" name="直線コネクタ 153"/>
        <xdr:cNvCxnSpPr/>
      </xdr:nvCxnSpPr>
      <xdr:spPr>
        <a:xfrm flipV="1">
          <a:off x="6972300" y="10904982"/>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37228</xdr:rowOff>
    </xdr:from>
    <xdr:ext cx="469744" cy="259045"/>
    <xdr:sp macro="" textlink="">
      <xdr:nvSpPr>
        <xdr:cNvPr id="155" name="n_1aveValue【体育館・プール】&#10;一人当たり面積"/>
        <xdr:cNvSpPr txBox="1"/>
      </xdr:nvSpPr>
      <xdr:spPr>
        <a:xfrm>
          <a:off x="9391727" y="1032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99331</xdr:rowOff>
    </xdr:from>
    <xdr:ext cx="469744" cy="259045"/>
    <xdr:sp macro="" textlink="">
      <xdr:nvSpPr>
        <xdr:cNvPr id="156" name="n_2aveValue【体育館・プール】&#10;一人当たり面積"/>
        <xdr:cNvSpPr txBox="1"/>
      </xdr:nvSpPr>
      <xdr:spPr>
        <a:xfrm>
          <a:off x="8515427" y="1038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127144</xdr:rowOff>
    </xdr:from>
    <xdr:ext cx="469744" cy="259045"/>
    <xdr:sp macro="" textlink="">
      <xdr:nvSpPr>
        <xdr:cNvPr id="157" name="n_3aveValue【体育館・プール】&#10;一人当たり面積"/>
        <xdr:cNvSpPr txBox="1"/>
      </xdr:nvSpPr>
      <xdr:spPr>
        <a:xfrm>
          <a:off x="7626427" y="10414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104665</xdr:rowOff>
    </xdr:from>
    <xdr:ext cx="469744" cy="259045"/>
    <xdr:sp macro="" textlink="">
      <xdr:nvSpPr>
        <xdr:cNvPr id="158" name="n_4aveValue【体育館・プール】&#10;一人当たり面積"/>
        <xdr:cNvSpPr txBox="1"/>
      </xdr:nvSpPr>
      <xdr:spPr>
        <a:xfrm>
          <a:off x="6737427" y="10391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9542</xdr:rowOff>
    </xdr:from>
    <xdr:ext cx="469744" cy="259045"/>
    <xdr:sp macro="" textlink="">
      <xdr:nvSpPr>
        <xdr:cNvPr id="159" name="n_1mainValue【体育館・プール】&#10;一人当たり面積"/>
        <xdr:cNvSpPr txBox="1"/>
      </xdr:nvSpPr>
      <xdr:spPr>
        <a:xfrm>
          <a:off x="9391727" y="10982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144797</xdr:rowOff>
    </xdr:from>
    <xdr:ext cx="469744" cy="259045"/>
    <xdr:sp macro="" textlink="">
      <xdr:nvSpPr>
        <xdr:cNvPr id="160" name="n_2mainValue【体育館・プール】&#10;一人当たり面積"/>
        <xdr:cNvSpPr txBox="1"/>
      </xdr:nvSpPr>
      <xdr:spPr>
        <a:xfrm>
          <a:off x="8515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145559</xdr:rowOff>
    </xdr:from>
    <xdr:ext cx="469744" cy="259045"/>
    <xdr:sp macro="" textlink="">
      <xdr:nvSpPr>
        <xdr:cNvPr id="161" name="n_3mainValue【体育館・プール】&#10;一人当たり面積"/>
        <xdr:cNvSpPr txBox="1"/>
      </xdr:nvSpPr>
      <xdr:spPr>
        <a:xfrm>
          <a:off x="7626427" y="1094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148226</xdr:rowOff>
    </xdr:from>
    <xdr:ext cx="469744" cy="259045"/>
    <xdr:sp macro="" textlink="">
      <xdr:nvSpPr>
        <xdr:cNvPr id="162" name="n_4mainValue【体育館・プール】&#10;一人当たり面積"/>
        <xdr:cNvSpPr txBox="1"/>
      </xdr:nvSpPr>
      <xdr:spPr>
        <a:xfrm>
          <a:off x="6737427" y="1094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4" name="直線コネクタ 173"/>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5" name="テキスト ボックス 174"/>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6" name="直線コネクタ 175"/>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7" name="テキスト ボックス 176"/>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8" name="直線コネクタ 177"/>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9" name="テキスト ボックス 178"/>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0" name="直線コネクタ 179"/>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1" name="テキスト ボックス 180"/>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2" name="直線コネクタ 181"/>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3" name="テキスト ボックス 182"/>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5" name="テキスト ボックス 184"/>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32386</xdr:rowOff>
    </xdr:from>
    <xdr:to>
      <xdr:col>24</xdr:col>
      <xdr:colOff>62865</xdr:colOff>
      <xdr:row>86</xdr:row>
      <xdr:rowOff>114300</xdr:rowOff>
    </xdr:to>
    <xdr:cxnSp macro="">
      <xdr:nvCxnSpPr>
        <xdr:cNvPr id="187" name="直線コネクタ 186"/>
        <xdr:cNvCxnSpPr/>
      </xdr:nvCxnSpPr>
      <xdr:spPr>
        <a:xfrm flipV="1">
          <a:off x="4634865" y="13405486"/>
          <a:ext cx="0" cy="1453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8" name="【福祉施設】&#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9" name="直線コネクタ 188"/>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150513</xdr:rowOff>
    </xdr:from>
    <xdr:ext cx="405111" cy="259045"/>
    <xdr:sp macro="" textlink="">
      <xdr:nvSpPr>
        <xdr:cNvPr id="190" name="【福祉施設】&#10;有形固定資産減価償却率最大値テキスト"/>
        <xdr:cNvSpPr txBox="1"/>
      </xdr:nvSpPr>
      <xdr:spPr>
        <a:xfrm>
          <a:off x="4673600" y="13180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32386</xdr:rowOff>
    </xdr:from>
    <xdr:to>
      <xdr:col>24</xdr:col>
      <xdr:colOff>152400</xdr:colOff>
      <xdr:row>78</xdr:row>
      <xdr:rowOff>32386</xdr:rowOff>
    </xdr:to>
    <xdr:cxnSp macro="">
      <xdr:nvCxnSpPr>
        <xdr:cNvPr id="191" name="直線コネクタ 190"/>
        <xdr:cNvCxnSpPr/>
      </xdr:nvCxnSpPr>
      <xdr:spPr>
        <a:xfrm>
          <a:off x="4546600" y="1340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86377</xdr:rowOff>
    </xdr:from>
    <xdr:ext cx="405111" cy="259045"/>
    <xdr:sp macro="" textlink="">
      <xdr:nvSpPr>
        <xdr:cNvPr id="192" name="【福祉施設】&#10;有形固定資産減価償却率平均値テキスト"/>
        <xdr:cNvSpPr txBox="1"/>
      </xdr:nvSpPr>
      <xdr:spPr>
        <a:xfrm>
          <a:off x="4673600" y="13802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63500</xdr:rowOff>
    </xdr:from>
    <xdr:to>
      <xdr:col>24</xdr:col>
      <xdr:colOff>114300</xdr:colOff>
      <xdr:row>81</xdr:row>
      <xdr:rowOff>165100</xdr:rowOff>
    </xdr:to>
    <xdr:sp macro="" textlink="">
      <xdr:nvSpPr>
        <xdr:cNvPr id="193" name="フローチャート: 判断 192"/>
        <xdr:cNvSpPr/>
      </xdr:nvSpPr>
      <xdr:spPr>
        <a:xfrm>
          <a:off x="4584700" y="1395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2539</xdr:rowOff>
    </xdr:from>
    <xdr:to>
      <xdr:col>20</xdr:col>
      <xdr:colOff>38100</xdr:colOff>
      <xdr:row>81</xdr:row>
      <xdr:rowOff>104139</xdr:rowOff>
    </xdr:to>
    <xdr:sp macro="" textlink="">
      <xdr:nvSpPr>
        <xdr:cNvPr id="194" name="フローチャート: 判断 193"/>
        <xdr:cNvSpPr/>
      </xdr:nvSpPr>
      <xdr:spPr>
        <a:xfrm>
          <a:off x="3746500" y="1388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160655</xdr:rowOff>
    </xdr:from>
    <xdr:to>
      <xdr:col>15</xdr:col>
      <xdr:colOff>101600</xdr:colOff>
      <xdr:row>81</xdr:row>
      <xdr:rowOff>90805</xdr:rowOff>
    </xdr:to>
    <xdr:sp macro="" textlink="">
      <xdr:nvSpPr>
        <xdr:cNvPr id="195" name="フローチャート: 判断 194"/>
        <xdr:cNvSpPr/>
      </xdr:nvSpPr>
      <xdr:spPr>
        <a:xfrm>
          <a:off x="2857500" y="1387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120650</xdr:rowOff>
    </xdr:from>
    <xdr:to>
      <xdr:col>10</xdr:col>
      <xdr:colOff>165100</xdr:colOff>
      <xdr:row>81</xdr:row>
      <xdr:rowOff>50800</xdr:rowOff>
    </xdr:to>
    <xdr:sp macro="" textlink="">
      <xdr:nvSpPr>
        <xdr:cNvPr id="196" name="フローチャート: 判断 195"/>
        <xdr:cNvSpPr/>
      </xdr:nvSpPr>
      <xdr:spPr>
        <a:xfrm>
          <a:off x="1968500" y="1383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164464</xdr:rowOff>
    </xdr:from>
    <xdr:to>
      <xdr:col>6</xdr:col>
      <xdr:colOff>38100</xdr:colOff>
      <xdr:row>81</xdr:row>
      <xdr:rowOff>94614</xdr:rowOff>
    </xdr:to>
    <xdr:sp macro="" textlink="">
      <xdr:nvSpPr>
        <xdr:cNvPr id="197" name="フローチャート: 判断 196"/>
        <xdr:cNvSpPr/>
      </xdr:nvSpPr>
      <xdr:spPr>
        <a:xfrm>
          <a:off x="1079500" y="13880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74930</xdr:rowOff>
    </xdr:from>
    <xdr:to>
      <xdr:col>24</xdr:col>
      <xdr:colOff>114300</xdr:colOff>
      <xdr:row>84</xdr:row>
      <xdr:rowOff>5080</xdr:rowOff>
    </xdr:to>
    <xdr:sp macro="" textlink="">
      <xdr:nvSpPr>
        <xdr:cNvPr id="203" name="楕円 202"/>
        <xdr:cNvSpPr/>
      </xdr:nvSpPr>
      <xdr:spPr>
        <a:xfrm>
          <a:off x="4584700" y="1430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53357</xdr:rowOff>
    </xdr:from>
    <xdr:ext cx="405111" cy="259045"/>
    <xdr:sp macro="" textlink="">
      <xdr:nvSpPr>
        <xdr:cNvPr id="204" name="【福祉施設】&#10;有形固定資産減価償却率該当値テキスト"/>
        <xdr:cNvSpPr txBox="1"/>
      </xdr:nvSpPr>
      <xdr:spPr>
        <a:xfrm>
          <a:off x="4673600"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33020</xdr:rowOff>
    </xdr:from>
    <xdr:to>
      <xdr:col>20</xdr:col>
      <xdr:colOff>38100</xdr:colOff>
      <xdr:row>83</xdr:row>
      <xdr:rowOff>134620</xdr:rowOff>
    </xdr:to>
    <xdr:sp macro="" textlink="">
      <xdr:nvSpPr>
        <xdr:cNvPr id="205" name="楕円 204"/>
        <xdr:cNvSpPr/>
      </xdr:nvSpPr>
      <xdr:spPr>
        <a:xfrm>
          <a:off x="3746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83820</xdr:rowOff>
    </xdr:from>
    <xdr:to>
      <xdr:col>24</xdr:col>
      <xdr:colOff>63500</xdr:colOff>
      <xdr:row>83</xdr:row>
      <xdr:rowOff>125730</xdr:rowOff>
    </xdr:to>
    <xdr:cxnSp macro="">
      <xdr:nvCxnSpPr>
        <xdr:cNvPr id="206" name="直線コネクタ 205"/>
        <xdr:cNvCxnSpPr/>
      </xdr:nvCxnSpPr>
      <xdr:spPr>
        <a:xfrm>
          <a:off x="3797300" y="1431417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158750</xdr:rowOff>
    </xdr:from>
    <xdr:to>
      <xdr:col>15</xdr:col>
      <xdr:colOff>101600</xdr:colOff>
      <xdr:row>83</xdr:row>
      <xdr:rowOff>88900</xdr:rowOff>
    </xdr:to>
    <xdr:sp macro="" textlink="">
      <xdr:nvSpPr>
        <xdr:cNvPr id="207" name="楕円 206"/>
        <xdr:cNvSpPr/>
      </xdr:nvSpPr>
      <xdr:spPr>
        <a:xfrm>
          <a:off x="2857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38100</xdr:rowOff>
    </xdr:from>
    <xdr:to>
      <xdr:col>19</xdr:col>
      <xdr:colOff>177800</xdr:colOff>
      <xdr:row>83</xdr:row>
      <xdr:rowOff>83820</xdr:rowOff>
    </xdr:to>
    <xdr:cxnSp macro="">
      <xdr:nvCxnSpPr>
        <xdr:cNvPr id="208" name="直線コネクタ 207"/>
        <xdr:cNvCxnSpPr/>
      </xdr:nvCxnSpPr>
      <xdr:spPr>
        <a:xfrm>
          <a:off x="2908300" y="142684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113030</xdr:rowOff>
    </xdr:from>
    <xdr:to>
      <xdr:col>10</xdr:col>
      <xdr:colOff>165100</xdr:colOff>
      <xdr:row>83</xdr:row>
      <xdr:rowOff>43180</xdr:rowOff>
    </xdr:to>
    <xdr:sp macro="" textlink="">
      <xdr:nvSpPr>
        <xdr:cNvPr id="209" name="楕円 208"/>
        <xdr:cNvSpPr/>
      </xdr:nvSpPr>
      <xdr:spPr>
        <a:xfrm>
          <a:off x="1968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163830</xdr:rowOff>
    </xdr:from>
    <xdr:to>
      <xdr:col>15</xdr:col>
      <xdr:colOff>50800</xdr:colOff>
      <xdr:row>83</xdr:row>
      <xdr:rowOff>38100</xdr:rowOff>
    </xdr:to>
    <xdr:cxnSp macro="">
      <xdr:nvCxnSpPr>
        <xdr:cNvPr id="210" name="直線コネクタ 209"/>
        <xdr:cNvCxnSpPr/>
      </xdr:nvCxnSpPr>
      <xdr:spPr>
        <a:xfrm>
          <a:off x="2019300" y="142227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67311</xdr:rowOff>
    </xdr:from>
    <xdr:to>
      <xdr:col>6</xdr:col>
      <xdr:colOff>38100</xdr:colOff>
      <xdr:row>82</xdr:row>
      <xdr:rowOff>168911</xdr:rowOff>
    </xdr:to>
    <xdr:sp macro="" textlink="">
      <xdr:nvSpPr>
        <xdr:cNvPr id="211" name="楕円 210"/>
        <xdr:cNvSpPr/>
      </xdr:nvSpPr>
      <xdr:spPr>
        <a:xfrm>
          <a:off x="1079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118111</xdr:rowOff>
    </xdr:from>
    <xdr:to>
      <xdr:col>10</xdr:col>
      <xdr:colOff>114300</xdr:colOff>
      <xdr:row>82</xdr:row>
      <xdr:rowOff>163830</xdr:rowOff>
    </xdr:to>
    <xdr:cxnSp macro="">
      <xdr:nvCxnSpPr>
        <xdr:cNvPr id="212" name="直線コネクタ 211"/>
        <xdr:cNvCxnSpPr/>
      </xdr:nvCxnSpPr>
      <xdr:spPr>
        <a:xfrm>
          <a:off x="1130300" y="141770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120666</xdr:rowOff>
    </xdr:from>
    <xdr:ext cx="405111" cy="259045"/>
    <xdr:sp macro="" textlink="">
      <xdr:nvSpPr>
        <xdr:cNvPr id="213" name="n_1aveValue【福祉施設】&#10;有形固定資産減価償却率"/>
        <xdr:cNvSpPr txBox="1"/>
      </xdr:nvSpPr>
      <xdr:spPr>
        <a:xfrm>
          <a:off x="3582044" y="13665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107332</xdr:rowOff>
    </xdr:from>
    <xdr:ext cx="405111" cy="259045"/>
    <xdr:sp macro="" textlink="">
      <xdr:nvSpPr>
        <xdr:cNvPr id="214" name="n_2aveValue【福祉施設】&#10;有形固定資産減価償却率"/>
        <xdr:cNvSpPr txBox="1"/>
      </xdr:nvSpPr>
      <xdr:spPr>
        <a:xfrm>
          <a:off x="2705744" y="1365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67327</xdr:rowOff>
    </xdr:from>
    <xdr:ext cx="405111" cy="259045"/>
    <xdr:sp macro="" textlink="">
      <xdr:nvSpPr>
        <xdr:cNvPr id="215" name="n_3aveValue【福祉施設】&#10;有形固定資産減価償却率"/>
        <xdr:cNvSpPr txBox="1"/>
      </xdr:nvSpPr>
      <xdr:spPr>
        <a:xfrm>
          <a:off x="1816744" y="1361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111141</xdr:rowOff>
    </xdr:from>
    <xdr:ext cx="405111" cy="259045"/>
    <xdr:sp macro="" textlink="">
      <xdr:nvSpPr>
        <xdr:cNvPr id="216" name="n_4aveValue【福祉施設】&#10;有形固定資産減価償却率"/>
        <xdr:cNvSpPr txBox="1"/>
      </xdr:nvSpPr>
      <xdr:spPr>
        <a:xfrm>
          <a:off x="927744" y="1365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125747</xdr:rowOff>
    </xdr:from>
    <xdr:ext cx="405111" cy="259045"/>
    <xdr:sp macro="" textlink="">
      <xdr:nvSpPr>
        <xdr:cNvPr id="217" name="n_1mainValue【福祉施設】&#10;有形固定資産減価償却率"/>
        <xdr:cNvSpPr txBox="1"/>
      </xdr:nvSpPr>
      <xdr:spPr>
        <a:xfrm>
          <a:off x="35820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218" name="n_2mainValue【福祉施設】&#10;有形固定資産減価償却率"/>
        <xdr:cNvSpPr txBox="1"/>
      </xdr:nvSpPr>
      <xdr:spPr>
        <a:xfrm>
          <a:off x="2705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34307</xdr:rowOff>
    </xdr:from>
    <xdr:ext cx="405111" cy="259045"/>
    <xdr:sp macro="" textlink="">
      <xdr:nvSpPr>
        <xdr:cNvPr id="219" name="n_3mainValue【福祉施設】&#10;有形固定資産減価償却率"/>
        <xdr:cNvSpPr txBox="1"/>
      </xdr:nvSpPr>
      <xdr:spPr>
        <a:xfrm>
          <a:off x="18167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160038</xdr:rowOff>
    </xdr:from>
    <xdr:ext cx="405111" cy="259045"/>
    <xdr:sp macro="" textlink="">
      <xdr:nvSpPr>
        <xdr:cNvPr id="220" name="n_4mainValue【福祉施設】&#10;有形固定資産減価償却率"/>
        <xdr:cNvSpPr txBox="1"/>
      </xdr:nvSpPr>
      <xdr:spPr>
        <a:xfrm>
          <a:off x="927744" y="1421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1" name="直線コネクタ 230"/>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2" name="テキスト ボックス 231"/>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3" name="直線コネクタ 232"/>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4" name="テキスト ボックス 233"/>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5" name="直線コネクタ 234"/>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6" name="テキスト ボックス 235"/>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7" name="直線コネクタ 236"/>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8" name="テキスト ボックス 237"/>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9" name="直線コネクタ 23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0" name="テキスト ボックス 239"/>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1"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124053</xdr:rowOff>
    </xdr:from>
    <xdr:to>
      <xdr:col>54</xdr:col>
      <xdr:colOff>189865</xdr:colOff>
      <xdr:row>86</xdr:row>
      <xdr:rowOff>23927</xdr:rowOff>
    </xdr:to>
    <xdr:cxnSp macro="">
      <xdr:nvCxnSpPr>
        <xdr:cNvPr id="242" name="直線コネクタ 241"/>
        <xdr:cNvCxnSpPr/>
      </xdr:nvCxnSpPr>
      <xdr:spPr>
        <a:xfrm flipV="1">
          <a:off x="10476865" y="13497153"/>
          <a:ext cx="0" cy="1271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27754</xdr:rowOff>
    </xdr:from>
    <xdr:ext cx="469744" cy="259045"/>
    <xdr:sp macro="" textlink="">
      <xdr:nvSpPr>
        <xdr:cNvPr id="243" name="【福祉施設】&#10;一人当たり面積最小値テキスト"/>
        <xdr:cNvSpPr txBox="1"/>
      </xdr:nvSpPr>
      <xdr:spPr>
        <a:xfrm>
          <a:off x="10515600" y="14772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23927</xdr:rowOff>
    </xdr:from>
    <xdr:to>
      <xdr:col>55</xdr:col>
      <xdr:colOff>88900</xdr:colOff>
      <xdr:row>86</xdr:row>
      <xdr:rowOff>23927</xdr:rowOff>
    </xdr:to>
    <xdr:cxnSp macro="">
      <xdr:nvCxnSpPr>
        <xdr:cNvPr id="244" name="直線コネクタ 243"/>
        <xdr:cNvCxnSpPr/>
      </xdr:nvCxnSpPr>
      <xdr:spPr>
        <a:xfrm>
          <a:off x="10388600" y="14768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70730</xdr:rowOff>
    </xdr:from>
    <xdr:ext cx="469744" cy="259045"/>
    <xdr:sp macro="" textlink="">
      <xdr:nvSpPr>
        <xdr:cNvPr id="245" name="【福祉施設】&#10;一人当たり面積最大値テキスト"/>
        <xdr:cNvSpPr txBox="1"/>
      </xdr:nvSpPr>
      <xdr:spPr>
        <a:xfrm>
          <a:off x="10515600" y="13272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124053</xdr:rowOff>
    </xdr:from>
    <xdr:to>
      <xdr:col>55</xdr:col>
      <xdr:colOff>88900</xdr:colOff>
      <xdr:row>78</xdr:row>
      <xdr:rowOff>124053</xdr:rowOff>
    </xdr:to>
    <xdr:cxnSp macro="">
      <xdr:nvCxnSpPr>
        <xdr:cNvPr id="246" name="直線コネクタ 245"/>
        <xdr:cNvCxnSpPr/>
      </xdr:nvCxnSpPr>
      <xdr:spPr>
        <a:xfrm>
          <a:off x="10388600" y="13497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113504</xdr:rowOff>
    </xdr:from>
    <xdr:ext cx="469744" cy="259045"/>
    <xdr:sp macro="" textlink="">
      <xdr:nvSpPr>
        <xdr:cNvPr id="247" name="【福祉施設】&#10;一人当たり面積平均値テキスト"/>
        <xdr:cNvSpPr txBox="1"/>
      </xdr:nvSpPr>
      <xdr:spPr>
        <a:xfrm>
          <a:off x="10515600" y="143438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90627</xdr:rowOff>
    </xdr:from>
    <xdr:to>
      <xdr:col>55</xdr:col>
      <xdr:colOff>50800</xdr:colOff>
      <xdr:row>85</xdr:row>
      <xdr:rowOff>20777</xdr:rowOff>
    </xdr:to>
    <xdr:sp macro="" textlink="">
      <xdr:nvSpPr>
        <xdr:cNvPr id="248" name="フローチャート: 判断 247"/>
        <xdr:cNvSpPr/>
      </xdr:nvSpPr>
      <xdr:spPr>
        <a:xfrm>
          <a:off x="10426700" y="14492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106629</xdr:rowOff>
    </xdr:from>
    <xdr:to>
      <xdr:col>50</xdr:col>
      <xdr:colOff>165100</xdr:colOff>
      <xdr:row>85</xdr:row>
      <xdr:rowOff>36779</xdr:rowOff>
    </xdr:to>
    <xdr:sp macro="" textlink="">
      <xdr:nvSpPr>
        <xdr:cNvPr id="249" name="フローチャート: 判断 248"/>
        <xdr:cNvSpPr/>
      </xdr:nvSpPr>
      <xdr:spPr>
        <a:xfrm>
          <a:off x="9588500" y="1450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140919</xdr:rowOff>
    </xdr:from>
    <xdr:to>
      <xdr:col>46</xdr:col>
      <xdr:colOff>38100</xdr:colOff>
      <xdr:row>85</xdr:row>
      <xdr:rowOff>71069</xdr:rowOff>
    </xdr:to>
    <xdr:sp macro="" textlink="">
      <xdr:nvSpPr>
        <xdr:cNvPr id="250" name="フローチャート: 判断 249"/>
        <xdr:cNvSpPr/>
      </xdr:nvSpPr>
      <xdr:spPr>
        <a:xfrm>
          <a:off x="8699500" y="1454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51" name="フローチャート: 判断 250"/>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140691</xdr:rowOff>
    </xdr:from>
    <xdr:to>
      <xdr:col>36</xdr:col>
      <xdr:colOff>165100</xdr:colOff>
      <xdr:row>85</xdr:row>
      <xdr:rowOff>70841</xdr:rowOff>
    </xdr:to>
    <xdr:sp macro="" textlink="">
      <xdr:nvSpPr>
        <xdr:cNvPr id="252" name="フローチャート: 判断 251"/>
        <xdr:cNvSpPr/>
      </xdr:nvSpPr>
      <xdr:spPr>
        <a:xfrm>
          <a:off x="6921500" y="1454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3" name="テキスト ボックス 25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4" name="テキスト ボックス 25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5" name="テキスト ボックス 25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6" name="テキスト ボックス 25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7" name="テキスト ボックス 25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28220</xdr:rowOff>
    </xdr:from>
    <xdr:to>
      <xdr:col>55</xdr:col>
      <xdr:colOff>50800</xdr:colOff>
      <xdr:row>85</xdr:row>
      <xdr:rowOff>129820</xdr:rowOff>
    </xdr:to>
    <xdr:sp macro="" textlink="">
      <xdr:nvSpPr>
        <xdr:cNvPr id="258" name="楕円 257"/>
        <xdr:cNvSpPr/>
      </xdr:nvSpPr>
      <xdr:spPr>
        <a:xfrm>
          <a:off x="10426700" y="1460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114597</xdr:rowOff>
    </xdr:from>
    <xdr:ext cx="469744" cy="259045"/>
    <xdr:sp macro="" textlink="">
      <xdr:nvSpPr>
        <xdr:cNvPr id="259" name="【福祉施設】&#10;一人当たり面積該当値テキスト"/>
        <xdr:cNvSpPr txBox="1"/>
      </xdr:nvSpPr>
      <xdr:spPr>
        <a:xfrm>
          <a:off x="10515600" y="1451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30735</xdr:rowOff>
    </xdr:from>
    <xdr:to>
      <xdr:col>50</xdr:col>
      <xdr:colOff>165100</xdr:colOff>
      <xdr:row>85</xdr:row>
      <xdr:rowOff>132335</xdr:rowOff>
    </xdr:to>
    <xdr:sp macro="" textlink="">
      <xdr:nvSpPr>
        <xdr:cNvPr id="260" name="楕円 259"/>
        <xdr:cNvSpPr/>
      </xdr:nvSpPr>
      <xdr:spPr>
        <a:xfrm>
          <a:off x="9588500" y="1460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79020</xdr:rowOff>
    </xdr:from>
    <xdr:to>
      <xdr:col>55</xdr:col>
      <xdr:colOff>0</xdr:colOff>
      <xdr:row>85</xdr:row>
      <xdr:rowOff>81535</xdr:rowOff>
    </xdr:to>
    <xdr:cxnSp macro="">
      <xdr:nvCxnSpPr>
        <xdr:cNvPr id="261" name="直線コネクタ 260"/>
        <xdr:cNvCxnSpPr/>
      </xdr:nvCxnSpPr>
      <xdr:spPr>
        <a:xfrm flipV="1">
          <a:off x="9639300" y="14652270"/>
          <a:ext cx="8382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31648</xdr:rowOff>
    </xdr:from>
    <xdr:to>
      <xdr:col>46</xdr:col>
      <xdr:colOff>38100</xdr:colOff>
      <xdr:row>85</xdr:row>
      <xdr:rowOff>133248</xdr:rowOff>
    </xdr:to>
    <xdr:sp macro="" textlink="">
      <xdr:nvSpPr>
        <xdr:cNvPr id="262" name="楕円 261"/>
        <xdr:cNvSpPr/>
      </xdr:nvSpPr>
      <xdr:spPr>
        <a:xfrm>
          <a:off x="8699500" y="1460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81535</xdr:rowOff>
    </xdr:from>
    <xdr:to>
      <xdr:col>50</xdr:col>
      <xdr:colOff>114300</xdr:colOff>
      <xdr:row>85</xdr:row>
      <xdr:rowOff>82448</xdr:rowOff>
    </xdr:to>
    <xdr:cxnSp macro="">
      <xdr:nvCxnSpPr>
        <xdr:cNvPr id="263" name="直線コネクタ 262"/>
        <xdr:cNvCxnSpPr/>
      </xdr:nvCxnSpPr>
      <xdr:spPr>
        <a:xfrm flipV="1">
          <a:off x="8750300" y="14654785"/>
          <a:ext cx="8890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32562</xdr:rowOff>
    </xdr:from>
    <xdr:to>
      <xdr:col>41</xdr:col>
      <xdr:colOff>101600</xdr:colOff>
      <xdr:row>85</xdr:row>
      <xdr:rowOff>134162</xdr:rowOff>
    </xdr:to>
    <xdr:sp macro="" textlink="">
      <xdr:nvSpPr>
        <xdr:cNvPr id="264" name="楕円 263"/>
        <xdr:cNvSpPr/>
      </xdr:nvSpPr>
      <xdr:spPr>
        <a:xfrm>
          <a:off x="7810500" y="1460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82448</xdr:rowOff>
    </xdr:from>
    <xdr:to>
      <xdr:col>45</xdr:col>
      <xdr:colOff>177800</xdr:colOff>
      <xdr:row>85</xdr:row>
      <xdr:rowOff>83362</xdr:rowOff>
    </xdr:to>
    <xdr:cxnSp macro="">
      <xdr:nvCxnSpPr>
        <xdr:cNvPr id="265" name="直線コネクタ 264"/>
        <xdr:cNvCxnSpPr/>
      </xdr:nvCxnSpPr>
      <xdr:spPr>
        <a:xfrm flipV="1">
          <a:off x="7861300" y="14655698"/>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35077</xdr:rowOff>
    </xdr:from>
    <xdr:to>
      <xdr:col>36</xdr:col>
      <xdr:colOff>165100</xdr:colOff>
      <xdr:row>85</xdr:row>
      <xdr:rowOff>136677</xdr:rowOff>
    </xdr:to>
    <xdr:sp macro="" textlink="">
      <xdr:nvSpPr>
        <xdr:cNvPr id="266" name="楕円 265"/>
        <xdr:cNvSpPr/>
      </xdr:nvSpPr>
      <xdr:spPr>
        <a:xfrm>
          <a:off x="6921500" y="14608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83362</xdr:rowOff>
    </xdr:from>
    <xdr:to>
      <xdr:col>41</xdr:col>
      <xdr:colOff>50800</xdr:colOff>
      <xdr:row>85</xdr:row>
      <xdr:rowOff>85877</xdr:rowOff>
    </xdr:to>
    <xdr:cxnSp macro="">
      <xdr:nvCxnSpPr>
        <xdr:cNvPr id="267" name="直線コネクタ 266"/>
        <xdr:cNvCxnSpPr/>
      </xdr:nvCxnSpPr>
      <xdr:spPr>
        <a:xfrm flipV="1">
          <a:off x="6972300" y="14656612"/>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53306</xdr:rowOff>
    </xdr:from>
    <xdr:ext cx="469744" cy="259045"/>
    <xdr:sp macro="" textlink="">
      <xdr:nvSpPr>
        <xdr:cNvPr id="268" name="n_1aveValue【福祉施設】&#10;一人当たり面積"/>
        <xdr:cNvSpPr txBox="1"/>
      </xdr:nvSpPr>
      <xdr:spPr>
        <a:xfrm>
          <a:off x="9391727" y="14283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87596</xdr:rowOff>
    </xdr:from>
    <xdr:ext cx="469744" cy="259045"/>
    <xdr:sp macro="" textlink="">
      <xdr:nvSpPr>
        <xdr:cNvPr id="269" name="n_2aveValue【福祉施設】&#10;一人当たり面積"/>
        <xdr:cNvSpPr txBox="1"/>
      </xdr:nvSpPr>
      <xdr:spPr>
        <a:xfrm>
          <a:off x="8515427" y="1431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270" name="n_3aveValue【福祉施設】&#10;一人当たり面積"/>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87368</xdr:rowOff>
    </xdr:from>
    <xdr:ext cx="469744" cy="259045"/>
    <xdr:sp macro="" textlink="">
      <xdr:nvSpPr>
        <xdr:cNvPr id="271" name="n_4aveValue【福祉施設】&#10;一人当たり面積"/>
        <xdr:cNvSpPr txBox="1"/>
      </xdr:nvSpPr>
      <xdr:spPr>
        <a:xfrm>
          <a:off x="6737427" y="14317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123462</xdr:rowOff>
    </xdr:from>
    <xdr:ext cx="469744" cy="259045"/>
    <xdr:sp macro="" textlink="">
      <xdr:nvSpPr>
        <xdr:cNvPr id="272" name="n_1mainValue【福祉施設】&#10;一人当たり面積"/>
        <xdr:cNvSpPr txBox="1"/>
      </xdr:nvSpPr>
      <xdr:spPr>
        <a:xfrm>
          <a:off x="9391727" y="1469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124375</xdr:rowOff>
    </xdr:from>
    <xdr:ext cx="469744" cy="259045"/>
    <xdr:sp macro="" textlink="">
      <xdr:nvSpPr>
        <xdr:cNvPr id="273" name="n_2mainValue【福祉施設】&#10;一人当たり面積"/>
        <xdr:cNvSpPr txBox="1"/>
      </xdr:nvSpPr>
      <xdr:spPr>
        <a:xfrm>
          <a:off x="8515427" y="14697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125289</xdr:rowOff>
    </xdr:from>
    <xdr:ext cx="469744" cy="259045"/>
    <xdr:sp macro="" textlink="">
      <xdr:nvSpPr>
        <xdr:cNvPr id="274" name="n_3mainValue【福祉施設】&#10;一人当たり面積"/>
        <xdr:cNvSpPr txBox="1"/>
      </xdr:nvSpPr>
      <xdr:spPr>
        <a:xfrm>
          <a:off x="7626427" y="14698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127804</xdr:rowOff>
    </xdr:from>
    <xdr:ext cx="469744" cy="259045"/>
    <xdr:sp macro="" textlink="">
      <xdr:nvSpPr>
        <xdr:cNvPr id="275" name="n_4mainValue【福祉施設】&#10;一人当たり面積"/>
        <xdr:cNvSpPr txBox="1"/>
      </xdr:nvSpPr>
      <xdr:spPr>
        <a:xfrm>
          <a:off x="6737427" y="14701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03" name="直線コネクタ 302"/>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04" name="テキスト ボックス 303"/>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305" name="直線コネクタ 304"/>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306" name="テキスト ボックス 305"/>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307" name="直線コネクタ 306"/>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308" name="テキスト ボックス 307"/>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309" name="直線コネクタ 308"/>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310" name="テキスト ボックス 309"/>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1" name="直線コネクタ 310"/>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2" name="テキスト ボックス 311"/>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3"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140208</xdr:rowOff>
    </xdr:from>
    <xdr:to>
      <xdr:col>85</xdr:col>
      <xdr:colOff>126364</xdr:colOff>
      <xdr:row>41</xdr:row>
      <xdr:rowOff>140208</xdr:rowOff>
    </xdr:to>
    <xdr:cxnSp macro="">
      <xdr:nvCxnSpPr>
        <xdr:cNvPr id="314" name="直線コネクタ 313"/>
        <xdr:cNvCxnSpPr/>
      </xdr:nvCxnSpPr>
      <xdr:spPr>
        <a:xfrm flipV="1">
          <a:off x="16318864" y="579805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144035</xdr:rowOff>
    </xdr:from>
    <xdr:ext cx="405111" cy="259045"/>
    <xdr:sp macro="" textlink="">
      <xdr:nvSpPr>
        <xdr:cNvPr id="315" name="【一般廃棄物処理施設】&#10;有形固定資産減価償却率最小値テキスト"/>
        <xdr:cNvSpPr txBox="1"/>
      </xdr:nvSpPr>
      <xdr:spPr>
        <a:xfrm>
          <a:off x="16357600" y="717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140208</xdr:rowOff>
    </xdr:from>
    <xdr:to>
      <xdr:col>86</xdr:col>
      <xdr:colOff>25400</xdr:colOff>
      <xdr:row>41</xdr:row>
      <xdr:rowOff>140208</xdr:rowOff>
    </xdr:to>
    <xdr:cxnSp macro="">
      <xdr:nvCxnSpPr>
        <xdr:cNvPr id="316" name="直線コネクタ 315"/>
        <xdr:cNvCxnSpPr/>
      </xdr:nvCxnSpPr>
      <xdr:spPr>
        <a:xfrm>
          <a:off x="16230600" y="7169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86885</xdr:rowOff>
    </xdr:from>
    <xdr:ext cx="405111" cy="259045"/>
    <xdr:sp macro="" textlink="">
      <xdr:nvSpPr>
        <xdr:cNvPr id="317" name="【一般廃棄物処理施設】&#10;有形固定資産減価償却率最大値テキスト"/>
        <xdr:cNvSpPr txBox="1"/>
      </xdr:nvSpPr>
      <xdr:spPr>
        <a:xfrm>
          <a:off x="16357600" y="557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140208</xdr:rowOff>
    </xdr:from>
    <xdr:to>
      <xdr:col>86</xdr:col>
      <xdr:colOff>25400</xdr:colOff>
      <xdr:row>33</xdr:row>
      <xdr:rowOff>140208</xdr:rowOff>
    </xdr:to>
    <xdr:cxnSp macro="">
      <xdr:nvCxnSpPr>
        <xdr:cNvPr id="318" name="直線コネクタ 317"/>
        <xdr:cNvCxnSpPr/>
      </xdr:nvCxnSpPr>
      <xdr:spPr>
        <a:xfrm>
          <a:off x="16230600" y="579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109999</xdr:rowOff>
    </xdr:from>
    <xdr:ext cx="405111" cy="259045"/>
    <xdr:sp macro="" textlink="">
      <xdr:nvSpPr>
        <xdr:cNvPr id="319" name="【一般廃棄物処理施設】&#10;有形固定資産減価償却率平均値テキスト"/>
        <xdr:cNvSpPr txBox="1"/>
      </xdr:nvSpPr>
      <xdr:spPr>
        <a:xfrm>
          <a:off x="16357600" y="628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87122</xdr:rowOff>
    </xdr:from>
    <xdr:to>
      <xdr:col>85</xdr:col>
      <xdr:colOff>177800</xdr:colOff>
      <xdr:row>38</xdr:row>
      <xdr:rowOff>17272</xdr:rowOff>
    </xdr:to>
    <xdr:sp macro="" textlink="">
      <xdr:nvSpPr>
        <xdr:cNvPr id="320" name="フローチャート: 判断 319"/>
        <xdr:cNvSpPr/>
      </xdr:nvSpPr>
      <xdr:spPr>
        <a:xfrm>
          <a:off x="16268700" y="643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50546</xdr:rowOff>
    </xdr:from>
    <xdr:to>
      <xdr:col>81</xdr:col>
      <xdr:colOff>101600</xdr:colOff>
      <xdr:row>37</xdr:row>
      <xdr:rowOff>152146</xdr:rowOff>
    </xdr:to>
    <xdr:sp macro="" textlink="">
      <xdr:nvSpPr>
        <xdr:cNvPr id="321" name="フローチャート: 判断 320"/>
        <xdr:cNvSpPr/>
      </xdr:nvSpPr>
      <xdr:spPr>
        <a:xfrm>
          <a:off x="15430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96266</xdr:rowOff>
    </xdr:from>
    <xdr:to>
      <xdr:col>76</xdr:col>
      <xdr:colOff>165100</xdr:colOff>
      <xdr:row>38</xdr:row>
      <xdr:rowOff>26415</xdr:rowOff>
    </xdr:to>
    <xdr:sp macro="" textlink="">
      <xdr:nvSpPr>
        <xdr:cNvPr id="322" name="フローチャート: 判断 321"/>
        <xdr:cNvSpPr/>
      </xdr:nvSpPr>
      <xdr:spPr>
        <a:xfrm>
          <a:off x="14541500" y="64399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45974</xdr:rowOff>
    </xdr:from>
    <xdr:to>
      <xdr:col>72</xdr:col>
      <xdr:colOff>38100</xdr:colOff>
      <xdr:row>37</xdr:row>
      <xdr:rowOff>147574</xdr:rowOff>
    </xdr:to>
    <xdr:sp macro="" textlink="">
      <xdr:nvSpPr>
        <xdr:cNvPr id="323" name="フローチャート: 判断 322"/>
        <xdr:cNvSpPr/>
      </xdr:nvSpPr>
      <xdr:spPr>
        <a:xfrm>
          <a:off x="13652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87122</xdr:rowOff>
    </xdr:from>
    <xdr:to>
      <xdr:col>67</xdr:col>
      <xdr:colOff>101600</xdr:colOff>
      <xdr:row>37</xdr:row>
      <xdr:rowOff>17272</xdr:rowOff>
    </xdr:to>
    <xdr:sp macro="" textlink="">
      <xdr:nvSpPr>
        <xdr:cNvPr id="324" name="フローチャート: 判断 323"/>
        <xdr:cNvSpPr/>
      </xdr:nvSpPr>
      <xdr:spPr>
        <a:xfrm>
          <a:off x="12763500" y="625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5" name="テキスト ボックス 324"/>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6" name="テキスト ボックス 325"/>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7" name="テキスト ボックス 326"/>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8" name="テキスト ボックス 327"/>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29" name="テキスト ボックス 328"/>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32258</xdr:rowOff>
    </xdr:from>
    <xdr:to>
      <xdr:col>85</xdr:col>
      <xdr:colOff>177800</xdr:colOff>
      <xdr:row>40</xdr:row>
      <xdr:rowOff>133858</xdr:rowOff>
    </xdr:to>
    <xdr:sp macro="" textlink="">
      <xdr:nvSpPr>
        <xdr:cNvPr id="330" name="楕円 329"/>
        <xdr:cNvSpPr/>
      </xdr:nvSpPr>
      <xdr:spPr>
        <a:xfrm>
          <a:off x="16268700" y="689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10685</xdr:rowOff>
    </xdr:from>
    <xdr:ext cx="405111" cy="259045"/>
    <xdr:sp macro="" textlink="">
      <xdr:nvSpPr>
        <xdr:cNvPr id="331" name="【一般廃棄物処理施設】&#10;有形固定資産減価償却率該当値テキスト"/>
        <xdr:cNvSpPr txBox="1"/>
      </xdr:nvSpPr>
      <xdr:spPr>
        <a:xfrm>
          <a:off x="16357600" y="6868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144272</xdr:rowOff>
    </xdr:from>
    <xdr:to>
      <xdr:col>81</xdr:col>
      <xdr:colOff>101600</xdr:colOff>
      <xdr:row>40</xdr:row>
      <xdr:rowOff>74422</xdr:rowOff>
    </xdr:to>
    <xdr:sp macro="" textlink="">
      <xdr:nvSpPr>
        <xdr:cNvPr id="332" name="楕円 331"/>
        <xdr:cNvSpPr/>
      </xdr:nvSpPr>
      <xdr:spPr>
        <a:xfrm>
          <a:off x="15430500" y="683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23622</xdr:rowOff>
    </xdr:from>
    <xdr:to>
      <xdr:col>85</xdr:col>
      <xdr:colOff>127000</xdr:colOff>
      <xdr:row>40</xdr:row>
      <xdr:rowOff>83058</xdr:rowOff>
    </xdr:to>
    <xdr:cxnSp macro="">
      <xdr:nvCxnSpPr>
        <xdr:cNvPr id="333" name="直線コネクタ 332"/>
        <xdr:cNvCxnSpPr/>
      </xdr:nvCxnSpPr>
      <xdr:spPr>
        <a:xfrm>
          <a:off x="15481300" y="6881622"/>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82550</xdr:rowOff>
    </xdr:from>
    <xdr:to>
      <xdr:col>76</xdr:col>
      <xdr:colOff>165100</xdr:colOff>
      <xdr:row>40</xdr:row>
      <xdr:rowOff>12700</xdr:rowOff>
    </xdr:to>
    <xdr:sp macro="" textlink="">
      <xdr:nvSpPr>
        <xdr:cNvPr id="334" name="楕円 333"/>
        <xdr:cNvSpPr/>
      </xdr:nvSpPr>
      <xdr:spPr>
        <a:xfrm>
          <a:off x="14541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133350</xdr:rowOff>
    </xdr:from>
    <xdr:to>
      <xdr:col>81</xdr:col>
      <xdr:colOff>50800</xdr:colOff>
      <xdr:row>40</xdr:row>
      <xdr:rowOff>23622</xdr:rowOff>
    </xdr:to>
    <xdr:cxnSp macro="">
      <xdr:nvCxnSpPr>
        <xdr:cNvPr id="335" name="直線コネクタ 334"/>
        <xdr:cNvCxnSpPr/>
      </xdr:nvCxnSpPr>
      <xdr:spPr>
        <a:xfrm>
          <a:off x="14592300" y="6819900"/>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20828</xdr:rowOff>
    </xdr:from>
    <xdr:to>
      <xdr:col>72</xdr:col>
      <xdr:colOff>38100</xdr:colOff>
      <xdr:row>39</xdr:row>
      <xdr:rowOff>122428</xdr:rowOff>
    </xdr:to>
    <xdr:sp macro="" textlink="">
      <xdr:nvSpPr>
        <xdr:cNvPr id="336" name="楕円 335"/>
        <xdr:cNvSpPr/>
      </xdr:nvSpPr>
      <xdr:spPr>
        <a:xfrm>
          <a:off x="13652500" y="670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71628</xdr:rowOff>
    </xdr:from>
    <xdr:to>
      <xdr:col>76</xdr:col>
      <xdr:colOff>114300</xdr:colOff>
      <xdr:row>39</xdr:row>
      <xdr:rowOff>133350</xdr:rowOff>
    </xdr:to>
    <xdr:cxnSp macro="">
      <xdr:nvCxnSpPr>
        <xdr:cNvPr id="337" name="直線コネクタ 336"/>
        <xdr:cNvCxnSpPr/>
      </xdr:nvCxnSpPr>
      <xdr:spPr>
        <a:xfrm>
          <a:off x="13703300" y="6758178"/>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130556</xdr:rowOff>
    </xdr:from>
    <xdr:to>
      <xdr:col>67</xdr:col>
      <xdr:colOff>101600</xdr:colOff>
      <xdr:row>39</xdr:row>
      <xdr:rowOff>60706</xdr:rowOff>
    </xdr:to>
    <xdr:sp macro="" textlink="">
      <xdr:nvSpPr>
        <xdr:cNvPr id="338" name="楕円 337"/>
        <xdr:cNvSpPr/>
      </xdr:nvSpPr>
      <xdr:spPr>
        <a:xfrm>
          <a:off x="12763500" y="664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9906</xdr:rowOff>
    </xdr:from>
    <xdr:to>
      <xdr:col>71</xdr:col>
      <xdr:colOff>177800</xdr:colOff>
      <xdr:row>39</xdr:row>
      <xdr:rowOff>71628</xdr:rowOff>
    </xdr:to>
    <xdr:cxnSp macro="">
      <xdr:nvCxnSpPr>
        <xdr:cNvPr id="339" name="直線コネクタ 338"/>
        <xdr:cNvCxnSpPr/>
      </xdr:nvCxnSpPr>
      <xdr:spPr>
        <a:xfrm>
          <a:off x="12814300" y="6696456"/>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168673</xdr:rowOff>
    </xdr:from>
    <xdr:ext cx="405111" cy="259045"/>
    <xdr:sp macro="" textlink="">
      <xdr:nvSpPr>
        <xdr:cNvPr id="340" name="n_1aveValue【一般廃棄物処理施設】&#10;有形固定資産減価償却率"/>
        <xdr:cNvSpPr txBox="1"/>
      </xdr:nvSpPr>
      <xdr:spPr>
        <a:xfrm>
          <a:off x="15266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42943</xdr:rowOff>
    </xdr:from>
    <xdr:ext cx="405111" cy="259045"/>
    <xdr:sp macro="" textlink="">
      <xdr:nvSpPr>
        <xdr:cNvPr id="341" name="n_2aveValue【一般廃棄物処理施設】&#10;有形固定資産減価償却率"/>
        <xdr:cNvSpPr txBox="1"/>
      </xdr:nvSpPr>
      <xdr:spPr>
        <a:xfrm>
          <a:off x="14389744" y="6215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164101</xdr:rowOff>
    </xdr:from>
    <xdr:ext cx="405111" cy="259045"/>
    <xdr:sp macro="" textlink="">
      <xdr:nvSpPr>
        <xdr:cNvPr id="342" name="n_3aveValue【一般廃棄物処理施設】&#10;有形固定資産減価償却率"/>
        <xdr:cNvSpPr txBox="1"/>
      </xdr:nvSpPr>
      <xdr:spPr>
        <a:xfrm>
          <a:off x="13500744" y="616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33799</xdr:rowOff>
    </xdr:from>
    <xdr:ext cx="405111" cy="259045"/>
    <xdr:sp macro="" textlink="">
      <xdr:nvSpPr>
        <xdr:cNvPr id="343" name="n_4aveValue【一般廃棄物処理施設】&#10;有形固定資産減価償却率"/>
        <xdr:cNvSpPr txBox="1"/>
      </xdr:nvSpPr>
      <xdr:spPr>
        <a:xfrm>
          <a:off x="12611744" y="603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65549</xdr:rowOff>
    </xdr:from>
    <xdr:ext cx="405111" cy="259045"/>
    <xdr:sp macro="" textlink="">
      <xdr:nvSpPr>
        <xdr:cNvPr id="344" name="n_1mainValue【一般廃棄物処理施設】&#10;有形固定資産減価償却率"/>
        <xdr:cNvSpPr txBox="1"/>
      </xdr:nvSpPr>
      <xdr:spPr>
        <a:xfrm>
          <a:off x="15266044" y="692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3827</xdr:rowOff>
    </xdr:from>
    <xdr:ext cx="405111" cy="259045"/>
    <xdr:sp macro="" textlink="">
      <xdr:nvSpPr>
        <xdr:cNvPr id="345" name="n_2mainValue【一般廃棄物処理施設】&#10;有形固定資産減価償却率"/>
        <xdr:cNvSpPr txBox="1"/>
      </xdr:nvSpPr>
      <xdr:spPr>
        <a:xfrm>
          <a:off x="14389744" y="686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113555</xdr:rowOff>
    </xdr:from>
    <xdr:ext cx="405111" cy="259045"/>
    <xdr:sp macro="" textlink="">
      <xdr:nvSpPr>
        <xdr:cNvPr id="346" name="n_3mainValue【一般廃棄物処理施設】&#10;有形固定資産減価償却率"/>
        <xdr:cNvSpPr txBox="1"/>
      </xdr:nvSpPr>
      <xdr:spPr>
        <a:xfrm>
          <a:off x="13500744" y="6800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51833</xdr:rowOff>
    </xdr:from>
    <xdr:ext cx="405111" cy="259045"/>
    <xdr:sp macro="" textlink="">
      <xdr:nvSpPr>
        <xdr:cNvPr id="347" name="n_4mainValue【一般廃棄物処理施設】&#10;有形固定資産減価償却率"/>
        <xdr:cNvSpPr txBox="1"/>
      </xdr:nvSpPr>
      <xdr:spPr>
        <a:xfrm>
          <a:off x="12611744" y="673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8" name="正方形/長方形 34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49" name="正方形/長方形 34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0" name="正方形/長方形 34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1" name="正方形/長方形 35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2" name="正方形/長方形 35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3" name="正方形/長方形 35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4" name="正方形/長方形 35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5" name="正方形/長方形 354"/>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6" name="テキスト ボックス 355"/>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7" name="直線コネクタ 356"/>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58" name="直線コネクタ 357"/>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59" name="テキスト ボックス 358"/>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0" name="直線コネクタ 359"/>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1" name="テキスト ボックス 360"/>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2" name="直線コネクタ 361"/>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3" name="テキスト ボックス 362"/>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4" name="直線コネクタ 363"/>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5" name="テキスト ボックス 364"/>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6" name="直線コネクタ 365"/>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67" name="テキスト ボックス 366"/>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8" name="直線コネクタ 367"/>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69" name="テキスト ボックス 368"/>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0"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165844</xdr:rowOff>
    </xdr:from>
    <xdr:to>
      <xdr:col>116</xdr:col>
      <xdr:colOff>62864</xdr:colOff>
      <xdr:row>42</xdr:row>
      <xdr:rowOff>37860</xdr:rowOff>
    </xdr:to>
    <xdr:cxnSp macro="">
      <xdr:nvCxnSpPr>
        <xdr:cNvPr id="371" name="直線コネクタ 370"/>
        <xdr:cNvCxnSpPr/>
      </xdr:nvCxnSpPr>
      <xdr:spPr>
        <a:xfrm flipV="1">
          <a:off x="22160864" y="5652244"/>
          <a:ext cx="0" cy="1586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41687</xdr:rowOff>
    </xdr:from>
    <xdr:ext cx="378565" cy="259045"/>
    <xdr:sp macro="" textlink="">
      <xdr:nvSpPr>
        <xdr:cNvPr id="372" name="【一般廃棄物処理施設】&#10;一人当たり有形固定資産（償却資産）額最小値テキスト"/>
        <xdr:cNvSpPr txBox="1"/>
      </xdr:nvSpPr>
      <xdr:spPr>
        <a:xfrm>
          <a:off x="22199600" y="72425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37860</xdr:rowOff>
    </xdr:from>
    <xdr:to>
      <xdr:col>116</xdr:col>
      <xdr:colOff>152400</xdr:colOff>
      <xdr:row>42</xdr:row>
      <xdr:rowOff>37860</xdr:rowOff>
    </xdr:to>
    <xdr:cxnSp macro="">
      <xdr:nvCxnSpPr>
        <xdr:cNvPr id="373" name="直線コネクタ 372"/>
        <xdr:cNvCxnSpPr/>
      </xdr:nvCxnSpPr>
      <xdr:spPr>
        <a:xfrm>
          <a:off x="22072600" y="723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112521</xdr:rowOff>
    </xdr:from>
    <xdr:ext cx="599010" cy="259045"/>
    <xdr:sp macro="" textlink="">
      <xdr:nvSpPr>
        <xdr:cNvPr id="374" name="【一般廃棄物処理施設】&#10;一人当たり有形固定資産（償却資産）額最大値テキスト"/>
        <xdr:cNvSpPr txBox="1"/>
      </xdr:nvSpPr>
      <xdr:spPr>
        <a:xfrm>
          <a:off x="22199600" y="5427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165844</xdr:rowOff>
    </xdr:from>
    <xdr:to>
      <xdr:col>116</xdr:col>
      <xdr:colOff>152400</xdr:colOff>
      <xdr:row>32</xdr:row>
      <xdr:rowOff>165844</xdr:rowOff>
    </xdr:to>
    <xdr:cxnSp macro="">
      <xdr:nvCxnSpPr>
        <xdr:cNvPr id="375" name="直線コネクタ 374"/>
        <xdr:cNvCxnSpPr/>
      </xdr:nvCxnSpPr>
      <xdr:spPr>
        <a:xfrm>
          <a:off x="22072600" y="565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17842</xdr:rowOff>
    </xdr:from>
    <xdr:ext cx="599010" cy="259045"/>
    <xdr:sp macro="" textlink="">
      <xdr:nvSpPr>
        <xdr:cNvPr id="376" name="【一般廃棄物処理施設】&#10;一人当たり有形固定資産（償却資産）額平均値テキスト"/>
        <xdr:cNvSpPr txBox="1"/>
      </xdr:nvSpPr>
      <xdr:spPr>
        <a:xfrm>
          <a:off x="22199600" y="67043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166415</xdr:rowOff>
    </xdr:from>
    <xdr:to>
      <xdr:col>116</xdr:col>
      <xdr:colOff>114300</xdr:colOff>
      <xdr:row>40</xdr:row>
      <xdr:rowOff>96565</xdr:rowOff>
    </xdr:to>
    <xdr:sp macro="" textlink="">
      <xdr:nvSpPr>
        <xdr:cNvPr id="377" name="フローチャート: 判断 376"/>
        <xdr:cNvSpPr/>
      </xdr:nvSpPr>
      <xdr:spPr>
        <a:xfrm>
          <a:off x="22110700" y="685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6597</xdr:rowOff>
    </xdr:from>
    <xdr:to>
      <xdr:col>112</xdr:col>
      <xdr:colOff>38100</xdr:colOff>
      <xdr:row>40</xdr:row>
      <xdr:rowOff>108197</xdr:rowOff>
    </xdr:to>
    <xdr:sp macro="" textlink="">
      <xdr:nvSpPr>
        <xdr:cNvPr id="378" name="フローチャート: 判断 377"/>
        <xdr:cNvSpPr/>
      </xdr:nvSpPr>
      <xdr:spPr>
        <a:xfrm>
          <a:off x="21272500" y="68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156194</xdr:rowOff>
    </xdr:from>
    <xdr:to>
      <xdr:col>107</xdr:col>
      <xdr:colOff>101600</xdr:colOff>
      <xdr:row>40</xdr:row>
      <xdr:rowOff>86344</xdr:rowOff>
    </xdr:to>
    <xdr:sp macro="" textlink="">
      <xdr:nvSpPr>
        <xdr:cNvPr id="379" name="フローチャート: 判断 378"/>
        <xdr:cNvSpPr/>
      </xdr:nvSpPr>
      <xdr:spPr>
        <a:xfrm>
          <a:off x="20383500" y="6842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20772</xdr:rowOff>
    </xdr:from>
    <xdr:to>
      <xdr:col>102</xdr:col>
      <xdr:colOff>165100</xdr:colOff>
      <xdr:row>40</xdr:row>
      <xdr:rowOff>122372</xdr:rowOff>
    </xdr:to>
    <xdr:sp macro="" textlink="">
      <xdr:nvSpPr>
        <xdr:cNvPr id="380" name="フローチャート: 判断 379"/>
        <xdr:cNvSpPr/>
      </xdr:nvSpPr>
      <xdr:spPr>
        <a:xfrm>
          <a:off x="19494500" y="6878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111605</xdr:rowOff>
    </xdr:from>
    <xdr:to>
      <xdr:col>98</xdr:col>
      <xdr:colOff>38100</xdr:colOff>
      <xdr:row>40</xdr:row>
      <xdr:rowOff>41755</xdr:rowOff>
    </xdr:to>
    <xdr:sp macro="" textlink="">
      <xdr:nvSpPr>
        <xdr:cNvPr id="381" name="フローチャート: 判断 380"/>
        <xdr:cNvSpPr/>
      </xdr:nvSpPr>
      <xdr:spPr>
        <a:xfrm>
          <a:off x="18605500" y="679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2" name="テキスト ボックス 381"/>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3" name="テキスト ボックス 382"/>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4" name="テキスト ボックス 383"/>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5" name="テキスト ボックス 384"/>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6" name="テキスト ボックス 385"/>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113156</xdr:rowOff>
    </xdr:from>
    <xdr:to>
      <xdr:col>116</xdr:col>
      <xdr:colOff>114300</xdr:colOff>
      <xdr:row>42</xdr:row>
      <xdr:rowOff>43306</xdr:rowOff>
    </xdr:to>
    <xdr:sp macro="" textlink="">
      <xdr:nvSpPr>
        <xdr:cNvPr id="387" name="楕円 386"/>
        <xdr:cNvSpPr/>
      </xdr:nvSpPr>
      <xdr:spPr>
        <a:xfrm>
          <a:off x="22110700" y="7142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28083</xdr:rowOff>
    </xdr:from>
    <xdr:ext cx="534377" cy="259045"/>
    <xdr:sp macro="" textlink="">
      <xdr:nvSpPr>
        <xdr:cNvPr id="388" name="【一般廃棄物処理施設】&#10;一人当たり有形固定資産（償却資産）額該当値テキスト"/>
        <xdr:cNvSpPr txBox="1"/>
      </xdr:nvSpPr>
      <xdr:spPr>
        <a:xfrm>
          <a:off x="22199600" y="7057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114693</xdr:rowOff>
    </xdr:from>
    <xdr:to>
      <xdr:col>112</xdr:col>
      <xdr:colOff>38100</xdr:colOff>
      <xdr:row>42</xdr:row>
      <xdr:rowOff>44843</xdr:rowOff>
    </xdr:to>
    <xdr:sp macro="" textlink="">
      <xdr:nvSpPr>
        <xdr:cNvPr id="389" name="楕円 388"/>
        <xdr:cNvSpPr/>
      </xdr:nvSpPr>
      <xdr:spPr>
        <a:xfrm>
          <a:off x="21272500" y="7144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163956</xdr:rowOff>
    </xdr:from>
    <xdr:to>
      <xdr:col>116</xdr:col>
      <xdr:colOff>63500</xdr:colOff>
      <xdr:row>41</xdr:row>
      <xdr:rowOff>165493</xdr:rowOff>
    </xdr:to>
    <xdr:cxnSp macro="">
      <xdr:nvCxnSpPr>
        <xdr:cNvPr id="390" name="直線コネクタ 389"/>
        <xdr:cNvCxnSpPr/>
      </xdr:nvCxnSpPr>
      <xdr:spPr>
        <a:xfrm flipV="1">
          <a:off x="21323300" y="7193406"/>
          <a:ext cx="838200" cy="1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113032</xdr:rowOff>
    </xdr:from>
    <xdr:to>
      <xdr:col>107</xdr:col>
      <xdr:colOff>101600</xdr:colOff>
      <xdr:row>42</xdr:row>
      <xdr:rowOff>43182</xdr:rowOff>
    </xdr:to>
    <xdr:sp macro="" textlink="">
      <xdr:nvSpPr>
        <xdr:cNvPr id="391" name="楕円 390"/>
        <xdr:cNvSpPr/>
      </xdr:nvSpPr>
      <xdr:spPr>
        <a:xfrm>
          <a:off x="20383500" y="7142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163832</xdr:rowOff>
    </xdr:from>
    <xdr:to>
      <xdr:col>111</xdr:col>
      <xdr:colOff>177800</xdr:colOff>
      <xdr:row>41</xdr:row>
      <xdr:rowOff>165493</xdr:rowOff>
    </xdr:to>
    <xdr:cxnSp macro="">
      <xdr:nvCxnSpPr>
        <xdr:cNvPr id="392" name="直線コネクタ 391"/>
        <xdr:cNvCxnSpPr/>
      </xdr:nvCxnSpPr>
      <xdr:spPr>
        <a:xfrm>
          <a:off x="20434300" y="7193282"/>
          <a:ext cx="889000" cy="1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113360</xdr:rowOff>
    </xdr:from>
    <xdr:to>
      <xdr:col>102</xdr:col>
      <xdr:colOff>165100</xdr:colOff>
      <xdr:row>42</xdr:row>
      <xdr:rowOff>43510</xdr:rowOff>
    </xdr:to>
    <xdr:sp macro="" textlink="">
      <xdr:nvSpPr>
        <xdr:cNvPr id="393" name="楕円 392"/>
        <xdr:cNvSpPr/>
      </xdr:nvSpPr>
      <xdr:spPr>
        <a:xfrm>
          <a:off x="19494500" y="714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163832</xdr:rowOff>
    </xdr:from>
    <xdr:to>
      <xdr:col>107</xdr:col>
      <xdr:colOff>50800</xdr:colOff>
      <xdr:row>41</xdr:row>
      <xdr:rowOff>164160</xdr:rowOff>
    </xdr:to>
    <xdr:cxnSp macro="">
      <xdr:nvCxnSpPr>
        <xdr:cNvPr id="394" name="直線コネクタ 393"/>
        <xdr:cNvCxnSpPr/>
      </xdr:nvCxnSpPr>
      <xdr:spPr>
        <a:xfrm flipV="1">
          <a:off x="19545300" y="7193282"/>
          <a:ext cx="889000" cy="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114577</xdr:rowOff>
    </xdr:from>
    <xdr:to>
      <xdr:col>98</xdr:col>
      <xdr:colOff>38100</xdr:colOff>
      <xdr:row>42</xdr:row>
      <xdr:rowOff>44727</xdr:rowOff>
    </xdr:to>
    <xdr:sp macro="" textlink="">
      <xdr:nvSpPr>
        <xdr:cNvPr id="395" name="楕円 394"/>
        <xdr:cNvSpPr/>
      </xdr:nvSpPr>
      <xdr:spPr>
        <a:xfrm>
          <a:off x="18605500" y="7144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164160</xdr:rowOff>
    </xdr:from>
    <xdr:to>
      <xdr:col>102</xdr:col>
      <xdr:colOff>114300</xdr:colOff>
      <xdr:row>41</xdr:row>
      <xdr:rowOff>165377</xdr:rowOff>
    </xdr:to>
    <xdr:cxnSp macro="">
      <xdr:nvCxnSpPr>
        <xdr:cNvPr id="396" name="直線コネクタ 395"/>
        <xdr:cNvCxnSpPr/>
      </xdr:nvCxnSpPr>
      <xdr:spPr>
        <a:xfrm flipV="1">
          <a:off x="18656300" y="7193610"/>
          <a:ext cx="889000" cy="1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124724</xdr:rowOff>
    </xdr:from>
    <xdr:ext cx="599010" cy="259045"/>
    <xdr:sp macro="" textlink="">
      <xdr:nvSpPr>
        <xdr:cNvPr id="397" name="n_1aveValue【一般廃棄物処理施設】&#10;一人当たり有形固定資産（償却資産）額"/>
        <xdr:cNvSpPr txBox="1"/>
      </xdr:nvSpPr>
      <xdr:spPr>
        <a:xfrm>
          <a:off x="21011095" y="6639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102871</xdr:rowOff>
    </xdr:from>
    <xdr:ext cx="599010" cy="259045"/>
    <xdr:sp macro="" textlink="">
      <xdr:nvSpPr>
        <xdr:cNvPr id="398" name="n_2aveValue【一般廃棄物処理施設】&#10;一人当たり有形固定資産（償却資産）額"/>
        <xdr:cNvSpPr txBox="1"/>
      </xdr:nvSpPr>
      <xdr:spPr>
        <a:xfrm>
          <a:off x="20134795" y="6617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138899</xdr:rowOff>
    </xdr:from>
    <xdr:ext cx="599010" cy="259045"/>
    <xdr:sp macro="" textlink="">
      <xdr:nvSpPr>
        <xdr:cNvPr id="399" name="n_3aveValue【一般廃棄物処理施設】&#10;一人当たり有形固定資産（償却資産）額"/>
        <xdr:cNvSpPr txBox="1"/>
      </xdr:nvSpPr>
      <xdr:spPr>
        <a:xfrm>
          <a:off x="19245795" y="6653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58282</xdr:rowOff>
    </xdr:from>
    <xdr:ext cx="599010" cy="259045"/>
    <xdr:sp macro="" textlink="">
      <xdr:nvSpPr>
        <xdr:cNvPr id="400" name="n_4aveValue【一般廃棄物処理施設】&#10;一人当たり有形固定資産（償却資産）額"/>
        <xdr:cNvSpPr txBox="1"/>
      </xdr:nvSpPr>
      <xdr:spPr>
        <a:xfrm>
          <a:off x="18356795" y="6573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35970</xdr:rowOff>
    </xdr:from>
    <xdr:ext cx="534377" cy="259045"/>
    <xdr:sp macro="" textlink="">
      <xdr:nvSpPr>
        <xdr:cNvPr id="401" name="n_1mainValue【一般廃棄物処理施設】&#10;一人当たり有形固定資産（償却資産）額"/>
        <xdr:cNvSpPr txBox="1"/>
      </xdr:nvSpPr>
      <xdr:spPr>
        <a:xfrm>
          <a:off x="21043411" y="7236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34309</xdr:rowOff>
    </xdr:from>
    <xdr:ext cx="534377" cy="259045"/>
    <xdr:sp macro="" textlink="">
      <xdr:nvSpPr>
        <xdr:cNvPr id="402" name="n_2mainValue【一般廃棄物処理施設】&#10;一人当たり有形固定資産（償却資産）額"/>
        <xdr:cNvSpPr txBox="1"/>
      </xdr:nvSpPr>
      <xdr:spPr>
        <a:xfrm>
          <a:off x="20167111" y="723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34637</xdr:rowOff>
    </xdr:from>
    <xdr:ext cx="534377" cy="259045"/>
    <xdr:sp macro="" textlink="">
      <xdr:nvSpPr>
        <xdr:cNvPr id="403" name="n_3mainValue【一般廃棄物処理施設】&#10;一人当たり有形固定資産（償却資産）額"/>
        <xdr:cNvSpPr txBox="1"/>
      </xdr:nvSpPr>
      <xdr:spPr>
        <a:xfrm>
          <a:off x="19278111" y="7235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35854</xdr:rowOff>
    </xdr:from>
    <xdr:ext cx="534377" cy="259045"/>
    <xdr:sp macro="" textlink="">
      <xdr:nvSpPr>
        <xdr:cNvPr id="404" name="n_4mainValue【一般廃棄物処理施設】&#10;一人当たり有形固定資産（償却資産）額"/>
        <xdr:cNvSpPr txBox="1"/>
      </xdr:nvSpPr>
      <xdr:spPr>
        <a:xfrm>
          <a:off x="18389111" y="7236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5" name="正方形/長方形 40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6" name="正方形/長方形 40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7" name="正方形/長方形 40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8" name="正方形/長方形 40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9" name="正方形/長方形 40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0" name="正方形/長方形 40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1" name="正方形/長方形 41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2" name="正方形/長方形 411"/>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3" name="テキスト ボックス 41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4" name="直線コネクタ 41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5" name="テキスト ボックス 414"/>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6" name="直線コネクタ 415"/>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17" name="テキスト ボックス 416"/>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18" name="直線コネクタ 417"/>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19" name="テキスト ボックス 418"/>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0" name="直線コネクタ 419"/>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1" name="テキスト ボックス 420"/>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2" name="直線コネクタ 421"/>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3" name="テキスト ボックス 422"/>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4" name="直線コネクタ 423"/>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5" name="テキスト ボックス 424"/>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6" name="直線コネクタ 425"/>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27" name="テキスト ボックス 426"/>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8"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152400</xdr:rowOff>
    </xdr:from>
    <xdr:to>
      <xdr:col>85</xdr:col>
      <xdr:colOff>126364</xdr:colOff>
      <xdr:row>63</xdr:row>
      <xdr:rowOff>120015</xdr:rowOff>
    </xdr:to>
    <xdr:cxnSp macro="">
      <xdr:nvCxnSpPr>
        <xdr:cNvPr id="429" name="直線コネクタ 428"/>
        <xdr:cNvCxnSpPr/>
      </xdr:nvCxnSpPr>
      <xdr:spPr>
        <a:xfrm flipV="1">
          <a:off x="16318864" y="9410700"/>
          <a:ext cx="0" cy="1510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123842</xdr:rowOff>
    </xdr:from>
    <xdr:ext cx="405111" cy="259045"/>
    <xdr:sp macro="" textlink="">
      <xdr:nvSpPr>
        <xdr:cNvPr id="430" name="【保健センター・保健所】&#10;有形固定資産減価償却率最小値テキスト"/>
        <xdr:cNvSpPr txBox="1"/>
      </xdr:nvSpPr>
      <xdr:spPr>
        <a:xfrm>
          <a:off x="16357600" y="1092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120015</xdr:rowOff>
    </xdr:from>
    <xdr:to>
      <xdr:col>86</xdr:col>
      <xdr:colOff>25400</xdr:colOff>
      <xdr:row>63</xdr:row>
      <xdr:rowOff>120015</xdr:rowOff>
    </xdr:to>
    <xdr:cxnSp macro="">
      <xdr:nvCxnSpPr>
        <xdr:cNvPr id="431" name="直線コネクタ 430"/>
        <xdr:cNvCxnSpPr/>
      </xdr:nvCxnSpPr>
      <xdr:spPr>
        <a:xfrm>
          <a:off x="16230600" y="10921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99077</xdr:rowOff>
    </xdr:from>
    <xdr:ext cx="405111" cy="259045"/>
    <xdr:sp macro="" textlink="">
      <xdr:nvSpPr>
        <xdr:cNvPr id="432" name="【保健センター・保健所】&#10;有形固定資産減価償却率最大値テキスト"/>
        <xdr:cNvSpPr txBox="1"/>
      </xdr:nvSpPr>
      <xdr:spPr>
        <a:xfrm>
          <a:off x="16357600" y="918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152400</xdr:rowOff>
    </xdr:from>
    <xdr:to>
      <xdr:col>86</xdr:col>
      <xdr:colOff>25400</xdr:colOff>
      <xdr:row>54</xdr:row>
      <xdr:rowOff>152400</xdr:rowOff>
    </xdr:to>
    <xdr:cxnSp macro="">
      <xdr:nvCxnSpPr>
        <xdr:cNvPr id="433" name="直線コネクタ 432"/>
        <xdr:cNvCxnSpPr/>
      </xdr:nvCxnSpPr>
      <xdr:spPr>
        <a:xfrm>
          <a:off x="16230600" y="941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165752</xdr:rowOff>
    </xdr:from>
    <xdr:ext cx="405111" cy="259045"/>
    <xdr:sp macro="" textlink="">
      <xdr:nvSpPr>
        <xdr:cNvPr id="434" name="【保健センター・保健所】&#10;有形固定資産減価償却率平均値テキスト"/>
        <xdr:cNvSpPr txBox="1"/>
      </xdr:nvSpPr>
      <xdr:spPr>
        <a:xfrm>
          <a:off x="16357600" y="10281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15875</xdr:rowOff>
    </xdr:from>
    <xdr:to>
      <xdr:col>85</xdr:col>
      <xdr:colOff>177800</xdr:colOff>
      <xdr:row>60</xdr:row>
      <xdr:rowOff>117475</xdr:rowOff>
    </xdr:to>
    <xdr:sp macro="" textlink="">
      <xdr:nvSpPr>
        <xdr:cNvPr id="435" name="フローチャート: 判断 434"/>
        <xdr:cNvSpPr/>
      </xdr:nvSpPr>
      <xdr:spPr>
        <a:xfrm>
          <a:off x="162687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436" name="フローチャート: 判断 435"/>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437" name="フローチャート: 判断 436"/>
        <xdr:cNvSpPr/>
      </xdr:nvSpPr>
      <xdr:spPr>
        <a:xfrm>
          <a:off x="14541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97790</xdr:rowOff>
    </xdr:from>
    <xdr:to>
      <xdr:col>72</xdr:col>
      <xdr:colOff>38100</xdr:colOff>
      <xdr:row>60</xdr:row>
      <xdr:rowOff>27940</xdr:rowOff>
    </xdr:to>
    <xdr:sp macro="" textlink="">
      <xdr:nvSpPr>
        <xdr:cNvPr id="438" name="フローチャート: 判断 437"/>
        <xdr:cNvSpPr/>
      </xdr:nvSpPr>
      <xdr:spPr>
        <a:xfrm>
          <a:off x="13652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17780</xdr:rowOff>
    </xdr:from>
    <xdr:to>
      <xdr:col>67</xdr:col>
      <xdr:colOff>101600</xdr:colOff>
      <xdr:row>59</xdr:row>
      <xdr:rowOff>119380</xdr:rowOff>
    </xdr:to>
    <xdr:sp macro="" textlink="">
      <xdr:nvSpPr>
        <xdr:cNvPr id="439" name="フローチャート: 判断 438"/>
        <xdr:cNvSpPr/>
      </xdr:nvSpPr>
      <xdr:spPr>
        <a:xfrm>
          <a:off x="12763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0" name="テキスト ボックス 43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1" name="テキスト ボックス 44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2" name="テキスト ボックス 44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3" name="テキスト ボックス 44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4" name="テキスト ボックス 44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71120</xdr:rowOff>
    </xdr:from>
    <xdr:to>
      <xdr:col>85</xdr:col>
      <xdr:colOff>177800</xdr:colOff>
      <xdr:row>59</xdr:row>
      <xdr:rowOff>1270</xdr:rowOff>
    </xdr:to>
    <xdr:sp macro="" textlink="">
      <xdr:nvSpPr>
        <xdr:cNvPr id="445" name="楕円 444"/>
        <xdr:cNvSpPr/>
      </xdr:nvSpPr>
      <xdr:spPr>
        <a:xfrm>
          <a:off x="162687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93997</xdr:rowOff>
    </xdr:from>
    <xdr:ext cx="405111" cy="259045"/>
    <xdr:sp macro="" textlink="">
      <xdr:nvSpPr>
        <xdr:cNvPr id="446" name="【保健センター・保健所】&#10;有形固定資産減価償却率該当値テキスト"/>
        <xdr:cNvSpPr txBox="1"/>
      </xdr:nvSpPr>
      <xdr:spPr>
        <a:xfrm>
          <a:off x="16357600"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29210</xdr:rowOff>
    </xdr:from>
    <xdr:to>
      <xdr:col>81</xdr:col>
      <xdr:colOff>101600</xdr:colOff>
      <xdr:row>58</xdr:row>
      <xdr:rowOff>130810</xdr:rowOff>
    </xdr:to>
    <xdr:sp macro="" textlink="">
      <xdr:nvSpPr>
        <xdr:cNvPr id="447" name="楕円 446"/>
        <xdr:cNvSpPr/>
      </xdr:nvSpPr>
      <xdr:spPr>
        <a:xfrm>
          <a:off x="154305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80010</xdr:rowOff>
    </xdr:from>
    <xdr:to>
      <xdr:col>85</xdr:col>
      <xdr:colOff>127000</xdr:colOff>
      <xdr:row>58</xdr:row>
      <xdr:rowOff>121920</xdr:rowOff>
    </xdr:to>
    <xdr:cxnSp macro="">
      <xdr:nvCxnSpPr>
        <xdr:cNvPr id="448" name="直線コネクタ 447"/>
        <xdr:cNvCxnSpPr/>
      </xdr:nvCxnSpPr>
      <xdr:spPr>
        <a:xfrm>
          <a:off x="15481300" y="1002411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158750</xdr:rowOff>
    </xdr:from>
    <xdr:to>
      <xdr:col>76</xdr:col>
      <xdr:colOff>165100</xdr:colOff>
      <xdr:row>58</xdr:row>
      <xdr:rowOff>88900</xdr:rowOff>
    </xdr:to>
    <xdr:sp macro="" textlink="">
      <xdr:nvSpPr>
        <xdr:cNvPr id="449" name="楕円 448"/>
        <xdr:cNvSpPr/>
      </xdr:nvSpPr>
      <xdr:spPr>
        <a:xfrm>
          <a:off x="145415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38100</xdr:rowOff>
    </xdr:from>
    <xdr:to>
      <xdr:col>81</xdr:col>
      <xdr:colOff>50800</xdr:colOff>
      <xdr:row>58</xdr:row>
      <xdr:rowOff>80010</xdr:rowOff>
    </xdr:to>
    <xdr:cxnSp macro="">
      <xdr:nvCxnSpPr>
        <xdr:cNvPr id="450" name="直線コネクタ 449"/>
        <xdr:cNvCxnSpPr/>
      </xdr:nvCxnSpPr>
      <xdr:spPr>
        <a:xfrm>
          <a:off x="14592300" y="998220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116840</xdr:rowOff>
    </xdr:from>
    <xdr:to>
      <xdr:col>72</xdr:col>
      <xdr:colOff>38100</xdr:colOff>
      <xdr:row>58</xdr:row>
      <xdr:rowOff>46990</xdr:rowOff>
    </xdr:to>
    <xdr:sp macro="" textlink="">
      <xdr:nvSpPr>
        <xdr:cNvPr id="451" name="楕円 450"/>
        <xdr:cNvSpPr/>
      </xdr:nvSpPr>
      <xdr:spPr>
        <a:xfrm>
          <a:off x="13652500" y="988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167640</xdr:rowOff>
    </xdr:from>
    <xdr:to>
      <xdr:col>76</xdr:col>
      <xdr:colOff>114300</xdr:colOff>
      <xdr:row>58</xdr:row>
      <xdr:rowOff>38100</xdr:rowOff>
    </xdr:to>
    <xdr:cxnSp macro="">
      <xdr:nvCxnSpPr>
        <xdr:cNvPr id="452" name="直線コネクタ 451"/>
        <xdr:cNvCxnSpPr/>
      </xdr:nvCxnSpPr>
      <xdr:spPr>
        <a:xfrm>
          <a:off x="13703300" y="994029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74930</xdr:rowOff>
    </xdr:from>
    <xdr:to>
      <xdr:col>67</xdr:col>
      <xdr:colOff>101600</xdr:colOff>
      <xdr:row>58</xdr:row>
      <xdr:rowOff>5080</xdr:rowOff>
    </xdr:to>
    <xdr:sp macro="" textlink="">
      <xdr:nvSpPr>
        <xdr:cNvPr id="453" name="楕円 452"/>
        <xdr:cNvSpPr/>
      </xdr:nvSpPr>
      <xdr:spPr>
        <a:xfrm>
          <a:off x="127635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125730</xdr:rowOff>
    </xdr:from>
    <xdr:to>
      <xdr:col>71</xdr:col>
      <xdr:colOff>177800</xdr:colOff>
      <xdr:row>57</xdr:row>
      <xdr:rowOff>167640</xdr:rowOff>
    </xdr:to>
    <xdr:cxnSp macro="">
      <xdr:nvCxnSpPr>
        <xdr:cNvPr id="454" name="直線コネクタ 453"/>
        <xdr:cNvCxnSpPr/>
      </xdr:nvCxnSpPr>
      <xdr:spPr>
        <a:xfrm>
          <a:off x="12814300" y="98983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455" name="n_1aveValue【保健センター・保健所】&#10;有形固定資産減価償却率"/>
        <xdr:cNvSpPr txBox="1"/>
      </xdr:nvSpPr>
      <xdr:spPr>
        <a:xfrm>
          <a:off x="152660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76217</xdr:rowOff>
    </xdr:from>
    <xdr:ext cx="405111" cy="259045"/>
    <xdr:sp macro="" textlink="">
      <xdr:nvSpPr>
        <xdr:cNvPr id="456" name="n_2aveValue【保健センター・保健所】&#10;有形固定資産減価償却率"/>
        <xdr:cNvSpPr txBox="1"/>
      </xdr:nvSpPr>
      <xdr:spPr>
        <a:xfrm>
          <a:off x="143897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19067</xdr:rowOff>
    </xdr:from>
    <xdr:ext cx="405111" cy="259045"/>
    <xdr:sp macro="" textlink="">
      <xdr:nvSpPr>
        <xdr:cNvPr id="457" name="n_3aveValue【保健センター・保健所】&#10;有形固定資産減価償却率"/>
        <xdr:cNvSpPr txBox="1"/>
      </xdr:nvSpPr>
      <xdr:spPr>
        <a:xfrm>
          <a:off x="13500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110507</xdr:rowOff>
    </xdr:from>
    <xdr:ext cx="405111" cy="259045"/>
    <xdr:sp macro="" textlink="">
      <xdr:nvSpPr>
        <xdr:cNvPr id="458" name="n_4aveValue【保健センター・保健所】&#10;有形固定資産減価償却率"/>
        <xdr:cNvSpPr txBox="1"/>
      </xdr:nvSpPr>
      <xdr:spPr>
        <a:xfrm>
          <a:off x="126117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147337</xdr:rowOff>
    </xdr:from>
    <xdr:ext cx="405111" cy="259045"/>
    <xdr:sp macro="" textlink="">
      <xdr:nvSpPr>
        <xdr:cNvPr id="459" name="n_1mainValue【保健センター・保健所】&#10;有形固定資産減価償却率"/>
        <xdr:cNvSpPr txBox="1"/>
      </xdr:nvSpPr>
      <xdr:spPr>
        <a:xfrm>
          <a:off x="152660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105427</xdr:rowOff>
    </xdr:from>
    <xdr:ext cx="405111" cy="259045"/>
    <xdr:sp macro="" textlink="">
      <xdr:nvSpPr>
        <xdr:cNvPr id="460" name="n_2mainValue【保健センター・保健所】&#10;有形固定資産減価償却率"/>
        <xdr:cNvSpPr txBox="1"/>
      </xdr:nvSpPr>
      <xdr:spPr>
        <a:xfrm>
          <a:off x="14389744" y="970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63517</xdr:rowOff>
    </xdr:from>
    <xdr:ext cx="405111" cy="259045"/>
    <xdr:sp macro="" textlink="">
      <xdr:nvSpPr>
        <xdr:cNvPr id="461" name="n_3mainValue【保健センター・保健所】&#10;有形固定資産減価償却率"/>
        <xdr:cNvSpPr txBox="1"/>
      </xdr:nvSpPr>
      <xdr:spPr>
        <a:xfrm>
          <a:off x="13500744" y="966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21607</xdr:rowOff>
    </xdr:from>
    <xdr:ext cx="405111" cy="259045"/>
    <xdr:sp macro="" textlink="">
      <xdr:nvSpPr>
        <xdr:cNvPr id="462" name="n_4mainValue【保健センター・保健所】&#10;有形固定資産減価償却率"/>
        <xdr:cNvSpPr txBox="1"/>
      </xdr:nvSpPr>
      <xdr:spPr>
        <a:xfrm>
          <a:off x="126117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3" name="正方形/長方形 46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4" name="正方形/長方形 46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5" name="正方形/長方形 46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6" name="正方形/長方形 46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7" name="正方形/長方形 46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8" name="正方形/長方形 46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9" name="正方形/長方形 46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0" name="正方形/長方形 46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1" name="テキスト ボックス 47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2" name="直線コネクタ 47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3" name="直線コネクタ 472"/>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4" name="テキスト ボックス 473"/>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5" name="直線コネクタ 474"/>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6" name="テキスト ボックス 475"/>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7" name="直線コネクタ 476"/>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8" name="テキスト ボックス 477"/>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9" name="直線コネクタ 478"/>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0" name="テキスト ボックス 479"/>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1" name="直線コネクタ 480"/>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2" name="テキスト ボックス 481"/>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3" name="直線コネクタ 48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4" name="テキスト ボックス 483"/>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5"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147828</xdr:rowOff>
    </xdr:from>
    <xdr:to>
      <xdr:col>116</xdr:col>
      <xdr:colOff>62864</xdr:colOff>
      <xdr:row>64</xdr:row>
      <xdr:rowOff>22860</xdr:rowOff>
    </xdr:to>
    <xdr:cxnSp macro="">
      <xdr:nvCxnSpPr>
        <xdr:cNvPr id="486" name="直線コネクタ 485"/>
        <xdr:cNvCxnSpPr/>
      </xdr:nvCxnSpPr>
      <xdr:spPr>
        <a:xfrm flipV="1">
          <a:off x="22160864" y="9749028"/>
          <a:ext cx="0" cy="1246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487" name="【保健センター・保健所】&#10;一人当たり面積最小値テキスト"/>
        <xdr:cNvSpPr txBox="1"/>
      </xdr:nvSpPr>
      <xdr:spPr>
        <a:xfrm>
          <a:off x="22199600"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488" name="直線コネクタ 487"/>
        <xdr:cNvCxnSpPr/>
      </xdr:nvCxnSpPr>
      <xdr:spPr>
        <a:xfrm>
          <a:off x="22072600" y="1099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94505</xdr:rowOff>
    </xdr:from>
    <xdr:ext cx="469744" cy="259045"/>
    <xdr:sp macro="" textlink="">
      <xdr:nvSpPr>
        <xdr:cNvPr id="489" name="【保健センター・保健所】&#10;一人当たり面積最大値テキスト"/>
        <xdr:cNvSpPr txBox="1"/>
      </xdr:nvSpPr>
      <xdr:spPr>
        <a:xfrm>
          <a:off x="22199600" y="952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147828</xdr:rowOff>
    </xdr:from>
    <xdr:to>
      <xdr:col>116</xdr:col>
      <xdr:colOff>152400</xdr:colOff>
      <xdr:row>56</xdr:row>
      <xdr:rowOff>147828</xdr:rowOff>
    </xdr:to>
    <xdr:cxnSp macro="">
      <xdr:nvCxnSpPr>
        <xdr:cNvPr id="490" name="直線コネクタ 489"/>
        <xdr:cNvCxnSpPr/>
      </xdr:nvCxnSpPr>
      <xdr:spPr>
        <a:xfrm>
          <a:off x="22072600" y="974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91711</xdr:rowOff>
    </xdr:from>
    <xdr:ext cx="469744" cy="259045"/>
    <xdr:sp macro="" textlink="">
      <xdr:nvSpPr>
        <xdr:cNvPr id="491" name="【保健センター・保健所】&#10;一人当たり面積平均値テキスト"/>
        <xdr:cNvSpPr txBox="1"/>
      </xdr:nvSpPr>
      <xdr:spPr>
        <a:xfrm>
          <a:off x="22199600" y="10550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68834</xdr:rowOff>
    </xdr:from>
    <xdr:to>
      <xdr:col>116</xdr:col>
      <xdr:colOff>114300</xdr:colOff>
      <xdr:row>62</xdr:row>
      <xdr:rowOff>170434</xdr:rowOff>
    </xdr:to>
    <xdr:sp macro="" textlink="">
      <xdr:nvSpPr>
        <xdr:cNvPr id="492" name="フローチャート: 判断 491"/>
        <xdr:cNvSpPr/>
      </xdr:nvSpPr>
      <xdr:spPr>
        <a:xfrm>
          <a:off x="22110700" y="10698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90170</xdr:rowOff>
    </xdr:from>
    <xdr:to>
      <xdr:col>112</xdr:col>
      <xdr:colOff>38100</xdr:colOff>
      <xdr:row>63</xdr:row>
      <xdr:rowOff>20320</xdr:rowOff>
    </xdr:to>
    <xdr:sp macro="" textlink="">
      <xdr:nvSpPr>
        <xdr:cNvPr id="493" name="フローチャート: 判断 492"/>
        <xdr:cNvSpPr/>
      </xdr:nvSpPr>
      <xdr:spPr>
        <a:xfrm>
          <a:off x="21272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96266</xdr:rowOff>
    </xdr:from>
    <xdr:to>
      <xdr:col>107</xdr:col>
      <xdr:colOff>101600</xdr:colOff>
      <xdr:row>63</xdr:row>
      <xdr:rowOff>26416</xdr:rowOff>
    </xdr:to>
    <xdr:sp macro="" textlink="">
      <xdr:nvSpPr>
        <xdr:cNvPr id="494" name="フローチャート: 判断 493"/>
        <xdr:cNvSpPr/>
      </xdr:nvSpPr>
      <xdr:spPr>
        <a:xfrm>
          <a:off x="20383500" y="1072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105410</xdr:rowOff>
    </xdr:from>
    <xdr:to>
      <xdr:col>102</xdr:col>
      <xdr:colOff>165100</xdr:colOff>
      <xdr:row>63</xdr:row>
      <xdr:rowOff>35560</xdr:rowOff>
    </xdr:to>
    <xdr:sp macro="" textlink="">
      <xdr:nvSpPr>
        <xdr:cNvPr id="495" name="フローチャート: 判断 494"/>
        <xdr:cNvSpPr/>
      </xdr:nvSpPr>
      <xdr:spPr>
        <a:xfrm>
          <a:off x="19494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154178</xdr:rowOff>
    </xdr:from>
    <xdr:to>
      <xdr:col>98</xdr:col>
      <xdr:colOff>38100</xdr:colOff>
      <xdr:row>62</xdr:row>
      <xdr:rowOff>84328</xdr:rowOff>
    </xdr:to>
    <xdr:sp macro="" textlink="">
      <xdr:nvSpPr>
        <xdr:cNvPr id="496" name="フローチャート: 判断 495"/>
        <xdr:cNvSpPr/>
      </xdr:nvSpPr>
      <xdr:spPr>
        <a:xfrm>
          <a:off x="18605500" y="1061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7" name="テキスト ボックス 496"/>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8" name="テキスト ボックス 497"/>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9" name="テキスト ボックス 498"/>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0" name="テキスト ボックス 499"/>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1" name="テキスト ボックス 500"/>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87884</xdr:rowOff>
    </xdr:from>
    <xdr:to>
      <xdr:col>116</xdr:col>
      <xdr:colOff>114300</xdr:colOff>
      <xdr:row>64</xdr:row>
      <xdr:rowOff>18034</xdr:rowOff>
    </xdr:to>
    <xdr:sp macro="" textlink="">
      <xdr:nvSpPr>
        <xdr:cNvPr id="502" name="楕円 501"/>
        <xdr:cNvSpPr/>
      </xdr:nvSpPr>
      <xdr:spPr>
        <a:xfrm>
          <a:off x="22110700" y="1088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2811</xdr:rowOff>
    </xdr:from>
    <xdr:ext cx="469744" cy="259045"/>
    <xdr:sp macro="" textlink="">
      <xdr:nvSpPr>
        <xdr:cNvPr id="503" name="【保健センター・保健所】&#10;一人当たり面積該当値テキスト"/>
        <xdr:cNvSpPr txBox="1"/>
      </xdr:nvSpPr>
      <xdr:spPr>
        <a:xfrm>
          <a:off x="22199600" y="10804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90170</xdr:rowOff>
    </xdr:from>
    <xdr:to>
      <xdr:col>112</xdr:col>
      <xdr:colOff>38100</xdr:colOff>
      <xdr:row>64</xdr:row>
      <xdr:rowOff>20320</xdr:rowOff>
    </xdr:to>
    <xdr:sp macro="" textlink="">
      <xdr:nvSpPr>
        <xdr:cNvPr id="504" name="楕円 503"/>
        <xdr:cNvSpPr/>
      </xdr:nvSpPr>
      <xdr:spPr>
        <a:xfrm>
          <a:off x="21272500" y="1089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138684</xdr:rowOff>
    </xdr:from>
    <xdr:to>
      <xdr:col>116</xdr:col>
      <xdr:colOff>63500</xdr:colOff>
      <xdr:row>63</xdr:row>
      <xdr:rowOff>140970</xdr:rowOff>
    </xdr:to>
    <xdr:cxnSp macro="">
      <xdr:nvCxnSpPr>
        <xdr:cNvPr id="505" name="直線コネクタ 504"/>
        <xdr:cNvCxnSpPr/>
      </xdr:nvCxnSpPr>
      <xdr:spPr>
        <a:xfrm flipV="1">
          <a:off x="21323300" y="1094003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90932</xdr:rowOff>
    </xdr:from>
    <xdr:to>
      <xdr:col>107</xdr:col>
      <xdr:colOff>101600</xdr:colOff>
      <xdr:row>64</xdr:row>
      <xdr:rowOff>21082</xdr:rowOff>
    </xdr:to>
    <xdr:sp macro="" textlink="">
      <xdr:nvSpPr>
        <xdr:cNvPr id="506" name="楕円 505"/>
        <xdr:cNvSpPr/>
      </xdr:nvSpPr>
      <xdr:spPr>
        <a:xfrm>
          <a:off x="20383500" y="1089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140970</xdr:rowOff>
    </xdr:from>
    <xdr:to>
      <xdr:col>111</xdr:col>
      <xdr:colOff>177800</xdr:colOff>
      <xdr:row>63</xdr:row>
      <xdr:rowOff>141732</xdr:rowOff>
    </xdr:to>
    <xdr:cxnSp macro="">
      <xdr:nvCxnSpPr>
        <xdr:cNvPr id="507" name="直線コネクタ 506"/>
        <xdr:cNvCxnSpPr/>
      </xdr:nvCxnSpPr>
      <xdr:spPr>
        <a:xfrm flipV="1">
          <a:off x="20434300" y="10942320"/>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91694</xdr:rowOff>
    </xdr:from>
    <xdr:to>
      <xdr:col>102</xdr:col>
      <xdr:colOff>165100</xdr:colOff>
      <xdr:row>64</xdr:row>
      <xdr:rowOff>21844</xdr:rowOff>
    </xdr:to>
    <xdr:sp macro="" textlink="">
      <xdr:nvSpPr>
        <xdr:cNvPr id="508" name="楕円 507"/>
        <xdr:cNvSpPr/>
      </xdr:nvSpPr>
      <xdr:spPr>
        <a:xfrm>
          <a:off x="19494500" y="10893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141732</xdr:rowOff>
    </xdr:from>
    <xdr:to>
      <xdr:col>107</xdr:col>
      <xdr:colOff>50800</xdr:colOff>
      <xdr:row>63</xdr:row>
      <xdr:rowOff>142494</xdr:rowOff>
    </xdr:to>
    <xdr:cxnSp macro="">
      <xdr:nvCxnSpPr>
        <xdr:cNvPr id="509" name="直線コネクタ 508"/>
        <xdr:cNvCxnSpPr/>
      </xdr:nvCxnSpPr>
      <xdr:spPr>
        <a:xfrm flipV="1">
          <a:off x="19545300" y="10943082"/>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93980</xdr:rowOff>
    </xdr:from>
    <xdr:to>
      <xdr:col>98</xdr:col>
      <xdr:colOff>38100</xdr:colOff>
      <xdr:row>64</xdr:row>
      <xdr:rowOff>24130</xdr:rowOff>
    </xdr:to>
    <xdr:sp macro="" textlink="">
      <xdr:nvSpPr>
        <xdr:cNvPr id="510" name="楕円 509"/>
        <xdr:cNvSpPr/>
      </xdr:nvSpPr>
      <xdr:spPr>
        <a:xfrm>
          <a:off x="18605500" y="1089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142494</xdr:rowOff>
    </xdr:from>
    <xdr:to>
      <xdr:col>102</xdr:col>
      <xdr:colOff>114300</xdr:colOff>
      <xdr:row>63</xdr:row>
      <xdr:rowOff>144780</xdr:rowOff>
    </xdr:to>
    <xdr:cxnSp macro="">
      <xdr:nvCxnSpPr>
        <xdr:cNvPr id="511" name="直線コネクタ 510"/>
        <xdr:cNvCxnSpPr/>
      </xdr:nvCxnSpPr>
      <xdr:spPr>
        <a:xfrm flipV="1">
          <a:off x="18656300" y="1094384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36847</xdr:rowOff>
    </xdr:from>
    <xdr:ext cx="469744" cy="259045"/>
    <xdr:sp macro="" textlink="">
      <xdr:nvSpPr>
        <xdr:cNvPr id="512" name="n_1aveValue【保健センター・保健所】&#10;一人当たり面積"/>
        <xdr:cNvSpPr txBox="1"/>
      </xdr:nvSpPr>
      <xdr:spPr>
        <a:xfrm>
          <a:off x="210757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42943</xdr:rowOff>
    </xdr:from>
    <xdr:ext cx="469744" cy="259045"/>
    <xdr:sp macro="" textlink="">
      <xdr:nvSpPr>
        <xdr:cNvPr id="513" name="n_2aveValue【保健センター・保健所】&#10;一人当たり面積"/>
        <xdr:cNvSpPr txBox="1"/>
      </xdr:nvSpPr>
      <xdr:spPr>
        <a:xfrm>
          <a:off x="20199427" y="10501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52087</xdr:rowOff>
    </xdr:from>
    <xdr:ext cx="469744" cy="259045"/>
    <xdr:sp macro="" textlink="">
      <xdr:nvSpPr>
        <xdr:cNvPr id="514" name="n_3aveValue【保健センター・保健所】&#10;一人当たり面積"/>
        <xdr:cNvSpPr txBox="1"/>
      </xdr:nvSpPr>
      <xdr:spPr>
        <a:xfrm>
          <a:off x="19310427" y="1051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100855</xdr:rowOff>
    </xdr:from>
    <xdr:ext cx="469744" cy="259045"/>
    <xdr:sp macro="" textlink="">
      <xdr:nvSpPr>
        <xdr:cNvPr id="515" name="n_4aveValue【保健センター・保健所】&#10;一人当たり面積"/>
        <xdr:cNvSpPr txBox="1"/>
      </xdr:nvSpPr>
      <xdr:spPr>
        <a:xfrm>
          <a:off x="18421427" y="1038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11447</xdr:rowOff>
    </xdr:from>
    <xdr:ext cx="469744" cy="259045"/>
    <xdr:sp macro="" textlink="">
      <xdr:nvSpPr>
        <xdr:cNvPr id="516" name="n_1mainValue【保健センター・保健所】&#10;一人当たり面積"/>
        <xdr:cNvSpPr txBox="1"/>
      </xdr:nvSpPr>
      <xdr:spPr>
        <a:xfrm>
          <a:off x="21075727" y="1098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12209</xdr:rowOff>
    </xdr:from>
    <xdr:ext cx="469744" cy="259045"/>
    <xdr:sp macro="" textlink="">
      <xdr:nvSpPr>
        <xdr:cNvPr id="517" name="n_2mainValue【保健センター・保健所】&#10;一人当たり面積"/>
        <xdr:cNvSpPr txBox="1"/>
      </xdr:nvSpPr>
      <xdr:spPr>
        <a:xfrm>
          <a:off x="20199427" y="1098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12971</xdr:rowOff>
    </xdr:from>
    <xdr:ext cx="469744" cy="259045"/>
    <xdr:sp macro="" textlink="">
      <xdr:nvSpPr>
        <xdr:cNvPr id="518" name="n_3mainValue【保健センター・保健所】&#10;一人当たり面積"/>
        <xdr:cNvSpPr txBox="1"/>
      </xdr:nvSpPr>
      <xdr:spPr>
        <a:xfrm>
          <a:off x="19310427" y="1098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15257</xdr:rowOff>
    </xdr:from>
    <xdr:ext cx="469744" cy="259045"/>
    <xdr:sp macro="" textlink="">
      <xdr:nvSpPr>
        <xdr:cNvPr id="519" name="n_4mainValue【保健センター・保健所】&#10;一人当たり面積"/>
        <xdr:cNvSpPr txBox="1"/>
      </xdr:nvSpPr>
      <xdr:spPr>
        <a:xfrm>
          <a:off x="18421427" y="1098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0" name="正方形/長方形 51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1" name="正方形/長方形 52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2" name="正方形/長方形 52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3" name="正方形/長方形 52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4" name="正方形/長方形 52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5" name="正方形/長方形 52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6" name="正方形/長方形 52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7" name="正方形/長方形 526"/>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8" name="テキスト ボックス 527"/>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9" name="直線コネクタ 528"/>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0" name="テキスト ボックス 529"/>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1" name="直線コネクタ 530"/>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2" name="テキスト ボックス 531"/>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3" name="直線コネクタ 532"/>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4" name="テキスト ボックス 533"/>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5" name="直線コネクタ 534"/>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6" name="テキスト ボックス 535"/>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7" name="直線コネクタ 536"/>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8" name="テキスト ボックス 537"/>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39" name="直線コネクタ 538"/>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0" name="テキスト ボックス 539"/>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1" name="直線コネクタ 540"/>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2" name="テキスト ボックス 541"/>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3" name="直線コネクタ 542"/>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4"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168729</xdr:rowOff>
    </xdr:to>
    <xdr:cxnSp macro="">
      <xdr:nvCxnSpPr>
        <xdr:cNvPr id="545" name="直線コネクタ 544"/>
        <xdr:cNvCxnSpPr/>
      </xdr:nvCxnSpPr>
      <xdr:spPr>
        <a:xfrm flipV="1">
          <a:off x="16318864"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6" name="【消防施設】&#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7" name="直線コネクタ 546"/>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548" name="【消防施設】&#10;有形固定資産減価償却率最大値テキスト"/>
        <xdr:cNvSpPr txBox="1"/>
      </xdr:nvSpPr>
      <xdr:spPr>
        <a:xfrm>
          <a:off x="16357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549" name="直線コネクタ 548"/>
        <xdr:cNvCxnSpPr/>
      </xdr:nvCxnSpPr>
      <xdr:spPr>
        <a:xfrm>
          <a:off x="16230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81659</xdr:rowOff>
    </xdr:from>
    <xdr:ext cx="405111" cy="259045"/>
    <xdr:sp macro="" textlink="">
      <xdr:nvSpPr>
        <xdr:cNvPr id="550" name="【消防施設】&#10;有形固定資産減価償却率平均値テキスト"/>
        <xdr:cNvSpPr txBox="1"/>
      </xdr:nvSpPr>
      <xdr:spPr>
        <a:xfrm>
          <a:off x="16357600" y="14312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103232</xdr:rowOff>
    </xdr:from>
    <xdr:to>
      <xdr:col>85</xdr:col>
      <xdr:colOff>177800</xdr:colOff>
      <xdr:row>84</xdr:row>
      <xdr:rowOff>33382</xdr:rowOff>
    </xdr:to>
    <xdr:sp macro="" textlink="">
      <xdr:nvSpPr>
        <xdr:cNvPr id="551" name="フローチャート: 判断 550"/>
        <xdr:cNvSpPr/>
      </xdr:nvSpPr>
      <xdr:spPr>
        <a:xfrm>
          <a:off x="162687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57513</xdr:rowOff>
    </xdr:from>
    <xdr:to>
      <xdr:col>81</xdr:col>
      <xdr:colOff>101600</xdr:colOff>
      <xdr:row>83</xdr:row>
      <xdr:rowOff>159113</xdr:rowOff>
    </xdr:to>
    <xdr:sp macro="" textlink="">
      <xdr:nvSpPr>
        <xdr:cNvPr id="552" name="フローチャート: 判断 551"/>
        <xdr:cNvSpPr/>
      </xdr:nvSpPr>
      <xdr:spPr>
        <a:xfrm>
          <a:off x="15430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49349</xdr:rowOff>
    </xdr:from>
    <xdr:to>
      <xdr:col>76</xdr:col>
      <xdr:colOff>165100</xdr:colOff>
      <xdr:row>83</xdr:row>
      <xdr:rowOff>150949</xdr:rowOff>
    </xdr:to>
    <xdr:sp macro="" textlink="">
      <xdr:nvSpPr>
        <xdr:cNvPr id="553" name="フローチャート: 判断 552"/>
        <xdr:cNvSpPr/>
      </xdr:nvSpPr>
      <xdr:spPr>
        <a:xfrm>
          <a:off x="14541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21589</xdr:rowOff>
    </xdr:from>
    <xdr:to>
      <xdr:col>72</xdr:col>
      <xdr:colOff>38100</xdr:colOff>
      <xdr:row>83</xdr:row>
      <xdr:rowOff>123189</xdr:rowOff>
    </xdr:to>
    <xdr:sp macro="" textlink="">
      <xdr:nvSpPr>
        <xdr:cNvPr id="554" name="フローチャート: 判断 553"/>
        <xdr:cNvSpPr/>
      </xdr:nvSpPr>
      <xdr:spPr>
        <a:xfrm>
          <a:off x="13652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555" name="フローチャート: 判断 554"/>
        <xdr:cNvSpPr/>
      </xdr:nvSpPr>
      <xdr:spPr>
        <a:xfrm>
          <a:off x="12763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6" name="テキスト ボックス 555"/>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7" name="テキスト ボックス 556"/>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8" name="テキスト ボックス 557"/>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9" name="テキスト ボックス 558"/>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0" name="テキスト ボックス 559"/>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8527</xdr:rowOff>
    </xdr:from>
    <xdr:to>
      <xdr:col>85</xdr:col>
      <xdr:colOff>177800</xdr:colOff>
      <xdr:row>81</xdr:row>
      <xdr:rowOff>110127</xdr:rowOff>
    </xdr:to>
    <xdr:sp macro="" textlink="">
      <xdr:nvSpPr>
        <xdr:cNvPr id="561" name="楕円 560"/>
        <xdr:cNvSpPr/>
      </xdr:nvSpPr>
      <xdr:spPr>
        <a:xfrm>
          <a:off x="16268700" y="1389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31404</xdr:rowOff>
    </xdr:from>
    <xdr:ext cx="405111" cy="259045"/>
    <xdr:sp macro="" textlink="">
      <xdr:nvSpPr>
        <xdr:cNvPr id="562" name="【消防施設】&#10;有形固定資産減価償却率該当値テキスト"/>
        <xdr:cNvSpPr txBox="1"/>
      </xdr:nvSpPr>
      <xdr:spPr>
        <a:xfrm>
          <a:off x="16357600" y="13747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135889</xdr:rowOff>
    </xdr:from>
    <xdr:to>
      <xdr:col>81</xdr:col>
      <xdr:colOff>101600</xdr:colOff>
      <xdr:row>81</xdr:row>
      <xdr:rowOff>66039</xdr:rowOff>
    </xdr:to>
    <xdr:sp macro="" textlink="">
      <xdr:nvSpPr>
        <xdr:cNvPr id="563" name="楕円 562"/>
        <xdr:cNvSpPr/>
      </xdr:nvSpPr>
      <xdr:spPr>
        <a:xfrm>
          <a:off x="15430500" y="1385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15239</xdr:rowOff>
    </xdr:from>
    <xdr:to>
      <xdr:col>85</xdr:col>
      <xdr:colOff>127000</xdr:colOff>
      <xdr:row>81</xdr:row>
      <xdr:rowOff>59327</xdr:rowOff>
    </xdr:to>
    <xdr:cxnSp macro="">
      <xdr:nvCxnSpPr>
        <xdr:cNvPr id="564" name="直線コネクタ 563"/>
        <xdr:cNvCxnSpPr/>
      </xdr:nvCxnSpPr>
      <xdr:spPr>
        <a:xfrm>
          <a:off x="15481300" y="13902689"/>
          <a:ext cx="8382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88537</xdr:rowOff>
    </xdr:from>
    <xdr:to>
      <xdr:col>76</xdr:col>
      <xdr:colOff>165100</xdr:colOff>
      <xdr:row>81</xdr:row>
      <xdr:rowOff>18687</xdr:rowOff>
    </xdr:to>
    <xdr:sp macro="" textlink="">
      <xdr:nvSpPr>
        <xdr:cNvPr id="565" name="楕円 564"/>
        <xdr:cNvSpPr/>
      </xdr:nvSpPr>
      <xdr:spPr>
        <a:xfrm>
          <a:off x="14541500" y="1380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139337</xdr:rowOff>
    </xdr:from>
    <xdr:to>
      <xdr:col>81</xdr:col>
      <xdr:colOff>50800</xdr:colOff>
      <xdr:row>81</xdr:row>
      <xdr:rowOff>15239</xdr:rowOff>
    </xdr:to>
    <xdr:cxnSp macro="">
      <xdr:nvCxnSpPr>
        <xdr:cNvPr id="566" name="直線コネクタ 565"/>
        <xdr:cNvCxnSpPr/>
      </xdr:nvCxnSpPr>
      <xdr:spPr>
        <a:xfrm>
          <a:off x="14592300" y="13855337"/>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93436</xdr:rowOff>
    </xdr:from>
    <xdr:to>
      <xdr:col>72</xdr:col>
      <xdr:colOff>38100</xdr:colOff>
      <xdr:row>81</xdr:row>
      <xdr:rowOff>23586</xdr:rowOff>
    </xdr:to>
    <xdr:sp macro="" textlink="">
      <xdr:nvSpPr>
        <xdr:cNvPr id="567" name="楕円 566"/>
        <xdr:cNvSpPr/>
      </xdr:nvSpPr>
      <xdr:spPr>
        <a:xfrm>
          <a:off x="13652500" y="1380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139337</xdr:rowOff>
    </xdr:from>
    <xdr:to>
      <xdr:col>76</xdr:col>
      <xdr:colOff>114300</xdr:colOff>
      <xdr:row>80</xdr:row>
      <xdr:rowOff>144236</xdr:rowOff>
    </xdr:to>
    <xdr:cxnSp macro="">
      <xdr:nvCxnSpPr>
        <xdr:cNvPr id="568" name="直線コネクタ 567"/>
        <xdr:cNvCxnSpPr/>
      </xdr:nvCxnSpPr>
      <xdr:spPr>
        <a:xfrm flipV="1">
          <a:off x="13703300" y="1385533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54248</xdr:rowOff>
    </xdr:from>
    <xdr:to>
      <xdr:col>67</xdr:col>
      <xdr:colOff>101600</xdr:colOff>
      <xdr:row>80</xdr:row>
      <xdr:rowOff>155848</xdr:rowOff>
    </xdr:to>
    <xdr:sp macro="" textlink="">
      <xdr:nvSpPr>
        <xdr:cNvPr id="569" name="楕円 568"/>
        <xdr:cNvSpPr/>
      </xdr:nvSpPr>
      <xdr:spPr>
        <a:xfrm>
          <a:off x="12763500" y="1377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105048</xdr:rowOff>
    </xdr:from>
    <xdr:to>
      <xdr:col>71</xdr:col>
      <xdr:colOff>177800</xdr:colOff>
      <xdr:row>80</xdr:row>
      <xdr:rowOff>144236</xdr:rowOff>
    </xdr:to>
    <xdr:cxnSp macro="">
      <xdr:nvCxnSpPr>
        <xdr:cNvPr id="570" name="直線コネクタ 569"/>
        <xdr:cNvCxnSpPr/>
      </xdr:nvCxnSpPr>
      <xdr:spPr>
        <a:xfrm>
          <a:off x="12814300" y="13821048"/>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150240</xdr:rowOff>
    </xdr:from>
    <xdr:ext cx="405111" cy="259045"/>
    <xdr:sp macro="" textlink="">
      <xdr:nvSpPr>
        <xdr:cNvPr id="571" name="n_1aveValue【消防施設】&#10;有形固定資産減価償却率"/>
        <xdr:cNvSpPr txBox="1"/>
      </xdr:nvSpPr>
      <xdr:spPr>
        <a:xfrm>
          <a:off x="15266044" y="1438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142076</xdr:rowOff>
    </xdr:from>
    <xdr:ext cx="405111" cy="259045"/>
    <xdr:sp macro="" textlink="">
      <xdr:nvSpPr>
        <xdr:cNvPr id="572" name="n_2aveValue【消防施設】&#10;有形固定資産減価償却率"/>
        <xdr:cNvSpPr txBox="1"/>
      </xdr:nvSpPr>
      <xdr:spPr>
        <a:xfrm>
          <a:off x="14389744" y="1437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114316</xdr:rowOff>
    </xdr:from>
    <xdr:ext cx="405111" cy="259045"/>
    <xdr:sp macro="" textlink="">
      <xdr:nvSpPr>
        <xdr:cNvPr id="573" name="n_3aveValue【消防施設】&#10;有形固定資産減価償却率"/>
        <xdr:cNvSpPr txBox="1"/>
      </xdr:nvSpPr>
      <xdr:spPr>
        <a:xfrm>
          <a:off x="13500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76761</xdr:rowOff>
    </xdr:from>
    <xdr:ext cx="405111" cy="259045"/>
    <xdr:sp macro="" textlink="">
      <xdr:nvSpPr>
        <xdr:cNvPr id="574" name="n_4aveValue【消防施設】&#10;有形固定資産減価償却率"/>
        <xdr:cNvSpPr txBox="1"/>
      </xdr:nvSpPr>
      <xdr:spPr>
        <a:xfrm>
          <a:off x="12611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82566</xdr:rowOff>
    </xdr:from>
    <xdr:ext cx="405111" cy="259045"/>
    <xdr:sp macro="" textlink="">
      <xdr:nvSpPr>
        <xdr:cNvPr id="575" name="n_1mainValue【消防施設】&#10;有形固定資産減価償却率"/>
        <xdr:cNvSpPr txBox="1"/>
      </xdr:nvSpPr>
      <xdr:spPr>
        <a:xfrm>
          <a:off x="15266044" y="1362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35214</xdr:rowOff>
    </xdr:from>
    <xdr:ext cx="405111" cy="259045"/>
    <xdr:sp macro="" textlink="">
      <xdr:nvSpPr>
        <xdr:cNvPr id="576" name="n_2mainValue【消防施設】&#10;有形固定資産減価償却率"/>
        <xdr:cNvSpPr txBox="1"/>
      </xdr:nvSpPr>
      <xdr:spPr>
        <a:xfrm>
          <a:off x="14389744" y="13579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40113</xdr:rowOff>
    </xdr:from>
    <xdr:ext cx="405111" cy="259045"/>
    <xdr:sp macro="" textlink="">
      <xdr:nvSpPr>
        <xdr:cNvPr id="577" name="n_3mainValue【消防施設】&#10;有形固定資産減価償却率"/>
        <xdr:cNvSpPr txBox="1"/>
      </xdr:nvSpPr>
      <xdr:spPr>
        <a:xfrm>
          <a:off x="13500744" y="1358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925</xdr:rowOff>
    </xdr:from>
    <xdr:ext cx="405111" cy="259045"/>
    <xdr:sp macro="" textlink="">
      <xdr:nvSpPr>
        <xdr:cNvPr id="578" name="n_4mainValue【消防施設】&#10;有形固定資産減価償却率"/>
        <xdr:cNvSpPr txBox="1"/>
      </xdr:nvSpPr>
      <xdr:spPr>
        <a:xfrm>
          <a:off x="12611744" y="13545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9" name="正方形/長方形 57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0" name="正方形/長方形 57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1" name="正方形/長方形 58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2" name="正方形/長方形 58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3" name="正方形/長方形 58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4" name="正方形/長方形 58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5" name="正方形/長方形 58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6" name="正方形/長方形 585"/>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7" name="テキスト ボックス 586"/>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8" name="直線コネクタ 587"/>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9" name="直線コネクタ 588"/>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0" name="テキスト ボックス 589"/>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1" name="直線コネクタ 590"/>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2" name="テキスト ボックス 591"/>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3" name="直線コネクタ 592"/>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4" name="テキスト ボックス 593"/>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5" name="直線コネクタ 594"/>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6" name="テキスト ボックス 595"/>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7" name="直線コネクタ 596"/>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8" name="テキスト ボックス 597"/>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9" name="直線コネクタ 59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0" name="テキスト ボックス 599"/>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1"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123189</xdr:rowOff>
    </xdr:from>
    <xdr:to>
      <xdr:col>116</xdr:col>
      <xdr:colOff>62864</xdr:colOff>
      <xdr:row>86</xdr:row>
      <xdr:rowOff>87630</xdr:rowOff>
    </xdr:to>
    <xdr:cxnSp macro="">
      <xdr:nvCxnSpPr>
        <xdr:cNvPr id="602" name="直線コネクタ 601"/>
        <xdr:cNvCxnSpPr/>
      </xdr:nvCxnSpPr>
      <xdr:spPr>
        <a:xfrm flipV="1">
          <a:off x="22160864" y="13496289"/>
          <a:ext cx="0" cy="1336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91457</xdr:rowOff>
    </xdr:from>
    <xdr:ext cx="469744" cy="259045"/>
    <xdr:sp macro="" textlink="">
      <xdr:nvSpPr>
        <xdr:cNvPr id="603" name="【消防施設】&#10;一人当たり面積最小値テキスト"/>
        <xdr:cNvSpPr txBox="1"/>
      </xdr:nvSpPr>
      <xdr:spPr>
        <a:xfrm>
          <a:off x="22199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604" name="直線コネクタ 603"/>
        <xdr:cNvCxnSpPr/>
      </xdr:nvCxnSpPr>
      <xdr:spPr>
        <a:xfrm>
          <a:off x="22072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69866</xdr:rowOff>
    </xdr:from>
    <xdr:ext cx="469744" cy="259045"/>
    <xdr:sp macro="" textlink="">
      <xdr:nvSpPr>
        <xdr:cNvPr id="605" name="【消防施設】&#10;一人当たり面積最大値テキスト"/>
        <xdr:cNvSpPr txBox="1"/>
      </xdr:nvSpPr>
      <xdr:spPr>
        <a:xfrm>
          <a:off x="22199600" y="13271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123189</xdr:rowOff>
    </xdr:from>
    <xdr:to>
      <xdr:col>116</xdr:col>
      <xdr:colOff>152400</xdr:colOff>
      <xdr:row>78</xdr:row>
      <xdr:rowOff>123189</xdr:rowOff>
    </xdr:to>
    <xdr:cxnSp macro="">
      <xdr:nvCxnSpPr>
        <xdr:cNvPr id="606" name="直線コネクタ 605"/>
        <xdr:cNvCxnSpPr/>
      </xdr:nvCxnSpPr>
      <xdr:spPr>
        <a:xfrm>
          <a:off x="22072600" y="1349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59707</xdr:rowOff>
    </xdr:from>
    <xdr:ext cx="469744" cy="259045"/>
    <xdr:sp macro="" textlink="">
      <xdr:nvSpPr>
        <xdr:cNvPr id="607" name="【消防施設】&#10;一人当たり面積平均値テキスト"/>
        <xdr:cNvSpPr txBox="1"/>
      </xdr:nvSpPr>
      <xdr:spPr>
        <a:xfrm>
          <a:off x="22199600" y="14290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36830</xdr:rowOff>
    </xdr:from>
    <xdr:to>
      <xdr:col>116</xdr:col>
      <xdr:colOff>114300</xdr:colOff>
      <xdr:row>84</xdr:row>
      <xdr:rowOff>138430</xdr:rowOff>
    </xdr:to>
    <xdr:sp macro="" textlink="">
      <xdr:nvSpPr>
        <xdr:cNvPr id="608" name="フローチャート: 判断 607"/>
        <xdr:cNvSpPr/>
      </xdr:nvSpPr>
      <xdr:spPr>
        <a:xfrm>
          <a:off x="22110700" y="1443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72389</xdr:rowOff>
    </xdr:from>
    <xdr:to>
      <xdr:col>112</xdr:col>
      <xdr:colOff>38100</xdr:colOff>
      <xdr:row>85</xdr:row>
      <xdr:rowOff>2539</xdr:rowOff>
    </xdr:to>
    <xdr:sp macro="" textlink="">
      <xdr:nvSpPr>
        <xdr:cNvPr id="609" name="フローチャート: 判断 608"/>
        <xdr:cNvSpPr/>
      </xdr:nvSpPr>
      <xdr:spPr>
        <a:xfrm>
          <a:off x="21272500" y="14474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71120</xdr:rowOff>
    </xdr:from>
    <xdr:to>
      <xdr:col>107</xdr:col>
      <xdr:colOff>101600</xdr:colOff>
      <xdr:row>85</xdr:row>
      <xdr:rowOff>1270</xdr:rowOff>
    </xdr:to>
    <xdr:sp macro="" textlink="">
      <xdr:nvSpPr>
        <xdr:cNvPr id="610" name="フローチャート: 判断 609"/>
        <xdr:cNvSpPr/>
      </xdr:nvSpPr>
      <xdr:spPr>
        <a:xfrm>
          <a:off x="20383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68580</xdr:rowOff>
    </xdr:from>
    <xdr:to>
      <xdr:col>102</xdr:col>
      <xdr:colOff>165100</xdr:colOff>
      <xdr:row>84</xdr:row>
      <xdr:rowOff>170180</xdr:rowOff>
    </xdr:to>
    <xdr:sp macro="" textlink="">
      <xdr:nvSpPr>
        <xdr:cNvPr id="611" name="フローチャート: 判断 610"/>
        <xdr:cNvSpPr/>
      </xdr:nvSpPr>
      <xdr:spPr>
        <a:xfrm>
          <a:off x="19494500" y="14470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62230</xdr:rowOff>
    </xdr:from>
    <xdr:to>
      <xdr:col>98</xdr:col>
      <xdr:colOff>38100</xdr:colOff>
      <xdr:row>84</xdr:row>
      <xdr:rowOff>163830</xdr:rowOff>
    </xdr:to>
    <xdr:sp macro="" textlink="">
      <xdr:nvSpPr>
        <xdr:cNvPr id="612" name="フローチャート: 判断 611"/>
        <xdr:cNvSpPr/>
      </xdr:nvSpPr>
      <xdr:spPr>
        <a:xfrm>
          <a:off x="18605500" y="1446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3" name="テキスト ボックス 612"/>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4" name="テキスト ボックス 613"/>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5" name="テキスト ボックス 614"/>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6" name="テキスト ボックス 615"/>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7" name="テキスト ボックス 616"/>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133350</xdr:rowOff>
    </xdr:from>
    <xdr:to>
      <xdr:col>116</xdr:col>
      <xdr:colOff>114300</xdr:colOff>
      <xdr:row>86</xdr:row>
      <xdr:rowOff>63500</xdr:rowOff>
    </xdr:to>
    <xdr:sp macro="" textlink="">
      <xdr:nvSpPr>
        <xdr:cNvPr id="618" name="楕円 617"/>
        <xdr:cNvSpPr/>
      </xdr:nvSpPr>
      <xdr:spPr>
        <a:xfrm>
          <a:off x="22110700" y="147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48277</xdr:rowOff>
    </xdr:from>
    <xdr:ext cx="469744" cy="259045"/>
    <xdr:sp macro="" textlink="">
      <xdr:nvSpPr>
        <xdr:cNvPr id="619" name="【消防施設】&#10;一人当たり面積該当値テキスト"/>
        <xdr:cNvSpPr txBox="1"/>
      </xdr:nvSpPr>
      <xdr:spPr>
        <a:xfrm>
          <a:off x="22199600" y="1462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140970</xdr:rowOff>
    </xdr:from>
    <xdr:to>
      <xdr:col>112</xdr:col>
      <xdr:colOff>38100</xdr:colOff>
      <xdr:row>86</xdr:row>
      <xdr:rowOff>71120</xdr:rowOff>
    </xdr:to>
    <xdr:sp macro="" textlink="">
      <xdr:nvSpPr>
        <xdr:cNvPr id="620" name="楕円 619"/>
        <xdr:cNvSpPr/>
      </xdr:nvSpPr>
      <xdr:spPr>
        <a:xfrm>
          <a:off x="21272500" y="1471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12700</xdr:rowOff>
    </xdr:from>
    <xdr:to>
      <xdr:col>116</xdr:col>
      <xdr:colOff>63500</xdr:colOff>
      <xdr:row>86</xdr:row>
      <xdr:rowOff>20320</xdr:rowOff>
    </xdr:to>
    <xdr:cxnSp macro="">
      <xdr:nvCxnSpPr>
        <xdr:cNvPr id="621" name="直線コネクタ 620"/>
        <xdr:cNvCxnSpPr/>
      </xdr:nvCxnSpPr>
      <xdr:spPr>
        <a:xfrm flipV="1">
          <a:off x="21323300" y="147574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156211</xdr:rowOff>
    </xdr:from>
    <xdr:to>
      <xdr:col>107</xdr:col>
      <xdr:colOff>101600</xdr:colOff>
      <xdr:row>86</xdr:row>
      <xdr:rowOff>86361</xdr:rowOff>
    </xdr:to>
    <xdr:sp macro="" textlink="">
      <xdr:nvSpPr>
        <xdr:cNvPr id="622" name="楕円 621"/>
        <xdr:cNvSpPr/>
      </xdr:nvSpPr>
      <xdr:spPr>
        <a:xfrm>
          <a:off x="20383500" y="1472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20320</xdr:rowOff>
    </xdr:from>
    <xdr:to>
      <xdr:col>111</xdr:col>
      <xdr:colOff>177800</xdr:colOff>
      <xdr:row>86</xdr:row>
      <xdr:rowOff>35561</xdr:rowOff>
    </xdr:to>
    <xdr:cxnSp macro="">
      <xdr:nvCxnSpPr>
        <xdr:cNvPr id="623" name="直線コネクタ 622"/>
        <xdr:cNvCxnSpPr/>
      </xdr:nvCxnSpPr>
      <xdr:spPr>
        <a:xfrm flipV="1">
          <a:off x="20434300" y="147650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157480</xdr:rowOff>
    </xdr:from>
    <xdr:to>
      <xdr:col>102</xdr:col>
      <xdr:colOff>165100</xdr:colOff>
      <xdr:row>86</xdr:row>
      <xdr:rowOff>87630</xdr:rowOff>
    </xdr:to>
    <xdr:sp macro="" textlink="">
      <xdr:nvSpPr>
        <xdr:cNvPr id="624" name="楕円 623"/>
        <xdr:cNvSpPr/>
      </xdr:nvSpPr>
      <xdr:spPr>
        <a:xfrm>
          <a:off x="19494500" y="1473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35561</xdr:rowOff>
    </xdr:from>
    <xdr:to>
      <xdr:col>107</xdr:col>
      <xdr:colOff>50800</xdr:colOff>
      <xdr:row>86</xdr:row>
      <xdr:rowOff>36830</xdr:rowOff>
    </xdr:to>
    <xdr:cxnSp macro="">
      <xdr:nvCxnSpPr>
        <xdr:cNvPr id="625" name="直線コネクタ 624"/>
        <xdr:cNvCxnSpPr/>
      </xdr:nvCxnSpPr>
      <xdr:spPr>
        <a:xfrm flipV="1">
          <a:off x="19545300" y="14780261"/>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160020</xdr:rowOff>
    </xdr:from>
    <xdr:to>
      <xdr:col>98</xdr:col>
      <xdr:colOff>38100</xdr:colOff>
      <xdr:row>86</xdr:row>
      <xdr:rowOff>90170</xdr:rowOff>
    </xdr:to>
    <xdr:sp macro="" textlink="">
      <xdr:nvSpPr>
        <xdr:cNvPr id="626" name="楕円 625"/>
        <xdr:cNvSpPr/>
      </xdr:nvSpPr>
      <xdr:spPr>
        <a:xfrm>
          <a:off x="18605500" y="1473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36830</xdr:rowOff>
    </xdr:from>
    <xdr:to>
      <xdr:col>102</xdr:col>
      <xdr:colOff>114300</xdr:colOff>
      <xdr:row>86</xdr:row>
      <xdr:rowOff>39370</xdr:rowOff>
    </xdr:to>
    <xdr:cxnSp macro="">
      <xdr:nvCxnSpPr>
        <xdr:cNvPr id="627" name="直線コネクタ 626"/>
        <xdr:cNvCxnSpPr/>
      </xdr:nvCxnSpPr>
      <xdr:spPr>
        <a:xfrm flipV="1">
          <a:off x="18656300" y="1478153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19066</xdr:rowOff>
    </xdr:from>
    <xdr:ext cx="469744" cy="259045"/>
    <xdr:sp macro="" textlink="">
      <xdr:nvSpPr>
        <xdr:cNvPr id="628" name="n_1aveValue【消防施設】&#10;一人当たり面積"/>
        <xdr:cNvSpPr txBox="1"/>
      </xdr:nvSpPr>
      <xdr:spPr>
        <a:xfrm>
          <a:off x="2107572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17797</xdr:rowOff>
    </xdr:from>
    <xdr:ext cx="469744" cy="259045"/>
    <xdr:sp macro="" textlink="">
      <xdr:nvSpPr>
        <xdr:cNvPr id="629" name="n_2aveValue【消防施設】&#10;一人当たり面積"/>
        <xdr:cNvSpPr txBox="1"/>
      </xdr:nvSpPr>
      <xdr:spPr>
        <a:xfrm>
          <a:off x="20199427" y="1424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15257</xdr:rowOff>
    </xdr:from>
    <xdr:ext cx="469744" cy="259045"/>
    <xdr:sp macro="" textlink="">
      <xdr:nvSpPr>
        <xdr:cNvPr id="630" name="n_3aveValue【消防施設】&#10;一人当たり面積"/>
        <xdr:cNvSpPr txBox="1"/>
      </xdr:nvSpPr>
      <xdr:spPr>
        <a:xfrm>
          <a:off x="19310427" y="1424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8907</xdr:rowOff>
    </xdr:from>
    <xdr:ext cx="469744" cy="259045"/>
    <xdr:sp macro="" textlink="">
      <xdr:nvSpPr>
        <xdr:cNvPr id="631" name="n_4aveValue【消防施設】&#10;一人当たり面積"/>
        <xdr:cNvSpPr txBox="1"/>
      </xdr:nvSpPr>
      <xdr:spPr>
        <a:xfrm>
          <a:off x="18421427" y="14239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62247</xdr:rowOff>
    </xdr:from>
    <xdr:ext cx="469744" cy="259045"/>
    <xdr:sp macro="" textlink="">
      <xdr:nvSpPr>
        <xdr:cNvPr id="632" name="n_1mainValue【消防施設】&#10;一人当たり面積"/>
        <xdr:cNvSpPr txBox="1"/>
      </xdr:nvSpPr>
      <xdr:spPr>
        <a:xfrm>
          <a:off x="21075727" y="14806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77488</xdr:rowOff>
    </xdr:from>
    <xdr:ext cx="469744" cy="259045"/>
    <xdr:sp macro="" textlink="">
      <xdr:nvSpPr>
        <xdr:cNvPr id="633" name="n_2mainValue【消防施設】&#10;一人当たり面積"/>
        <xdr:cNvSpPr txBox="1"/>
      </xdr:nvSpPr>
      <xdr:spPr>
        <a:xfrm>
          <a:off x="20199427" y="1482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78757</xdr:rowOff>
    </xdr:from>
    <xdr:ext cx="469744" cy="259045"/>
    <xdr:sp macro="" textlink="">
      <xdr:nvSpPr>
        <xdr:cNvPr id="634" name="n_3mainValue【消防施設】&#10;一人当たり面積"/>
        <xdr:cNvSpPr txBox="1"/>
      </xdr:nvSpPr>
      <xdr:spPr>
        <a:xfrm>
          <a:off x="19310427" y="14823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81297</xdr:rowOff>
    </xdr:from>
    <xdr:ext cx="469744" cy="259045"/>
    <xdr:sp macro="" textlink="">
      <xdr:nvSpPr>
        <xdr:cNvPr id="635" name="n_4mainValue【消防施設】&#10;一人当たり面積"/>
        <xdr:cNvSpPr txBox="1"/>
      </xdr:nvSpPr>
      <xdr:spPr>
        <a:xfrm>
          <a:off x="18421427" y="14825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7" name="直線コネクタ 646"/>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8" name="テキスト ボックス 647"/>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9" name="直線コネクタ 648"/>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0" name="テキスト ボックス 649"/>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1" name="直線コネクタ 650"/>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2" name="テキスト ボックス 651"/>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3" name="直線コネクタ 652"/>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4" name="テキスト ボックス 653"/>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5" name="直線コネクタ 654"/>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6" name="テキスト ボックス 655"/>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7" name="直線コネクタ 656"/>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8" name="テキスト ボックス 657"/>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0"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661" name="直線コネクタ 660"/>
        <xdr:cNvCxnSpPr/>
      </xdr:nvCxnSpPr>
      <xdr:spPr>
        <a:xfrm flipV="1">
          <a:off x="16318864" y="1719344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662" name="【庁舎】&#10;有形固定資産減価償却率最小値テキスト"/>
        <xdr:cNvSpPr txBox="1"/>
      </xdr:nvSpPr>
      <xdr:spPr>
        <a:xfrm>
          <a:off x="16357600" y="1868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663" name="直線コネクタ 662"/>
        <xdr:cNvCxnSpPr/>
      </xdr:nvCxnSpPr>
      <xdr:spPr>
        <a:xfrm>
          <a:off x="16230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664" name="【庁舎】&#10;有形固定資産減価償却率最大値テキスト"/>
        <xdr:cNvSpPr txBox="1"/>
      </xdr:nvSpPr>
      <xdr:spPr>
        <a:xfrm>
          <a:off x="16357600" y="1696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665" name="直線コネクタ 664"/>
        <xdr:cNvCxnSpPr/>
      </xdr:nvCxnSpPr>
      <xdr:spPr>
        <a:xfrm>
          <a:off x="16230600" y="1719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666" name="【庁舎】&#10;有形固定資産減価償却率平均値テキスト"/>
        <xdr:cNvSpPr txBox="1"/>
      </xdr:nvSpPr>
      <xdr:spPr>
        <a:xfrm>
          <a:off x="16357600" y="1778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667" name="フローチャート: 判断 666"/>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668" name="フローチャート: 判断 667"/>
        <xdr:cNvSpPr/>
      </xdr:nvSpPr>
      <xdr:spPr>
        <a:xfrm>
          <a:off x="15430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669" name="フローチャート: 判断 668"/>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670" name="フローチャート: 判断 669"/>
        <xdr:cNvSpPr/>
      </xdr:nvSpPr>
      <xdr:spPr>
        <a:xfrm>
          <a:off x="13652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671" name="フローチャート: 判断 670"/>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7438</xdr:rowOff>
    </xdr:from>
    <xdr:to>
      <xdr:col>85</xdr:col>
      <xdr:colOff>177800</xdr:colOff>
      <xdr:row>108</xdr:row>
      <xdr:rowOff>109038</xdr:rowOff>
    </xdr:to>
    <xdr:sp macro="" textlink="">
      <xdr:nvSpPr>
        <xdr:cNvPr id="677" name="楕円 676"/>
        <xdr:cNvSpPr/>
      </xdr:nvSpPr>
      <xdr:spPr>
        <a:xfrm>
          <a:off x="16268700" y="1852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93815</xdr:rowOff>
    </xdr:from>
    <xdr:ext cx="405111" cy="259045"/>
    <xdr:sp macro="" textlink="">
      <xdr:nvSpPr>
        <xdr:cNvPr id="678" name="【庁舎】&#10;有形固定資産減価償却率該当値テキスト"/>
        <xdr:cNvSpPr txBox="1"/>
      </xdr:nvSpPr>
      <xdr:spPr>
        <a:xfrm>
          <a:off x="16357600" y="18438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110308</xdr:rowOff>
    </xdr:from>
    <xdr:to>
      <xdr:col>81</xdr:col>
      <xdr:colOff>101600</xdr:colOff>
      <xdr:row>108</xdr:row>
      <xdr:rowOff>40458</xdr:rowOff>
    </xdr:to>
    <xdr:sp macro="" textlink="">
      <xdr:nvSpPr>
        <xdr:cNvPr id="679" name="楕円 678"/>
        <xdr:cNvSpPr/>
      </xdr:nvSpPr>
      <xdr:spPr>
        <a:xfrm>
          <a:off x="154305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161108</xdr:rowOff>
    </xdr:from>
    <xdr:to>
      <xdr:col>85</xdr:col>
      <xdr:colOff>127000</xdr:colOff>
      <xdr:row>108</xdr:row>
      <xdr:rowOff>58238</xdr:rowOff>
    </xdr:to>
    <xdr:cxnSp macro="">
      <xdr:nvCxnSpPr>
        <xdr:cNvPr id="680" name="直線コネクタ 679"/>
        <xdr:cNvCxnSpPr/>
      </xdr:nvCxnSpPr>
      <xdr:spPr>
        <a:xfrm>
          <a:off x="15481300" y="18506258"/>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100512</xdr:rowOff>
    </xdr:from>
    <xdr:to>
      <xdr:col>76</xdr:col>
      <xdr:colOff>165100</xdr:colOff>
      <xdr:row>108</xdr:row>
      <xdr:rowOff>30662</xdr:rowOff>
    </xdr:to>
    <xdr:sp macro="" textlink="">
      <xdr:nvSpPr>
        <xdr:cNvPr id="681" name="楕円 680"/>
        <xdr:cNvSpPr/>
      </xdr:nvSpPr>
      <xdr:spPr>
        <a:xfrm>
          <a:off x="14541500" y="1844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151312</xdr:rowOff>
    </xdr:from>
    <xdr:to>
      <xdr:col>81</xdr:col>
      <xdr:colOff>50800</xdr:colOff>
      <xdr:row>107</xdr:row>
      <xdr:rowOff>161108</xdr:rowOff>
    </xdr:to>
    <xdr:cxnSp macro="">
      <xdr:nvCxnSpPr>
        <xdr:cNvPr id="682" name="直線コネクタ 681"/>
        <xdr:cNvCxnSpPr/>
      </xdr:nvCxnSpPr>
      <xdr:spPr>
        <a:xfrm>
          <a:off x="14592300" y="18496462"/>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44994</xdr:rowOff>
    </xdr:from>
    <xdr:to>
      <xdr:col>72</xdr:col>
      <xdr:colOff>38100</xdr:colOff>
      <xdr:row>107</xdr:row>
      <xdr:rowOff>146594</xdr:rowOff>
    </xdr:to>
    <xdr:sp macro="" textlink="">
      <xdr:nvSpPr>
        <xdr:cNvPr id="683" name="楕円 682"/>
        <xdr:cNvSpPr/>
      </xdr:nvSpPr>
      <xdr:spPr>
        <a:xfrm>
          <a:off x="13652500" y="1839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95794</xdr:rowOff>
    </xdr:from>
    <xdr:to>
      <xdr:col>76</xdr:col>
      <xdr:colOff>114300</xdr:colOff>
      <xdr:row>107</xdr:row>
      <xdr:rowOff>151312</xdr:rowOff>
    </xdr:to>
    <xdr:cxnSp macro="">
      <xdr:nvCxnSpPr>
        <xdr:cNvPr id="684" name="直線コネクタ 683"/>
        <xdr:cNvCxnSpPr/>
      </xdr:nvCxnSpPr>
      <xdr:spPr>
        <a:xfrm>
          <a:off x="13703300" y="18440944"/>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48261</xdr:rowOff>
    </xdr:from>
    <xdr:to>
      <xdr:col>67</xdr:col>
      <xdr:colOff>101600</xdr:colOff>
      <xdr:row>107</xdr:row>
      <xdr:rowOff>149861</xdr:rowOff>
    </xdr:to>
    <xdr:sp macro="" textlink="">
      <xdr:nvSpPr>
        <xdr:cNvPr id="685" name="楕円 684"/>
        <xdr:cNvSpPr/>
      </xdr:nvSpPr>
      <xdr:spPr>
        <a:xfrm>
          <a:off x="12763500" y="1839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95794</xdr:rowOff>
    </xdr:from>
    <xdr:to>
      <xdr:col>71</xdr:col>
      <xdr:colOff>177800</xdr:colOff>
      <xdr:row>107</xdr:row>
      <xdr:rowOff>99061</xdr:rowOff>
    </xdr:to>
    <xdr:cxnSp macro="">
      <xdr:nvCxnSpPr>
        <xdr:cNvPr id="686" name="直線コネクタ 685"/>
        <xdr:cNvCxnSpPr/>
      </xdr:nvCxnSpPr>
      <xdr:spPr>
        <a:xfrm flipV="1">
          <a:off x="12814300" y="18440944"/>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29227</xdr:rowOff>
    </xdr:from>
    <xdr:ext cx="405111" cy="259045"/>
    <xdr:sp macro="" textlink="">
      <xdr:nvSpPr>
        <xdr:cNvPr id="687" name="n_1aveValue【庁舎】&#10;有形固定資産減価償却率"/>
        <xdr:cNvSpPr txBox="1"/>
      </xdr:nvSpPr>
      <xdr:spPr>
        <a:xfrm>
          <a:off x="15266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29227</xdr:rowOff>
    </xdr:from>
    <xdr:ext cx="405111" cy="259045"/>
    <xdr:sp macro="" textlink="">
      <xdr:nvSpPr>
        <xdr:cNvPr id="688" name="n_2aveValue【庁舎】&#10;有形固定資産減価償却率"/>
        <xdr:cNvSpPr txBox="1"/>
      </xdr:nvSpPr>
      <xdr:spPr>
        <a:xfrm>
          <a:off x="14389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19429</xdr:rowOff>
    </xdr:from>
    <xdr:ext cx="405111" cy="259045"/>
    <xdr:sp macro="" textlink="">
      <xdr:nvSpPr>
        <xdr:cNvPr id="689" name="n_3aveValue【庁舎】&#10;有形固定資産減価償却率"/>
        <xdr:cNvSpPr txBox="1"/>
      </xdr:nvSpPr>
      <xdr:spPr>
        <a:xfrm>
          <a:off x="13500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158222</xdr:rowOff>
    </xdr:from>
    <xdr:ext cx="405111" cy="259045"/>
    <xdr:sp macro="" textlink="">
      <xdr:nvSpPr>
        <xdr:cNvPr id="690" name="n_4aveValue【庁舎】&#10;有形固定資産減価償却率"/>
        <xdr:cNvSpPr txBox="1"/>
      </xdr:nvSpPr>
      <xdr:spPr>
        <a:xfrm>
          <a:off x="126117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31585</xdr:rowOff>
    </xdr:from>
    <xdr:ext cx="405111" cy="259045"/>
    <xdr:sp macro="" textlink="">
      <xdr:nvSpPr>
        <xdr:cNvPr id="691" name="n_1mainValue【庁舎】&#10;有形固定資産減価償却率"/>
        <xdr:cNvSpPr txBox="1"/>
      </xdr:nvSpPr>
      <xdr:spPr>
        <a:xfrm>
          <a:off x="15266044" y="1854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21789</xdr:rowOff>
    </xdr:from>
    <xdr:ext cx="405111" cy="259045"/>
    <xdr:sp macro="" textlink="">
      <xdr:nvSpPr>
        <xdr:cNvPr id="692" name="n_2mainValue【庁舎】&#10;有形固定資産減価償却率"/>
        <xdr:cNvSpPr txBox="1"/>
      </xdr:nvSpPr>
      <xdr:spPr>
        <a:xfrm>
          <a:off x="14389744" y="1853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137721</xdr:rowOff>
    </xdr:from>
    <xdr:ext cx="405111" cy="259045"/>
    <xdr:sp macro="" textlink="">
      <xdr:nvSpPr>
        <xdr:cNvPr id="693" name="n_3mainValue【庁舎】&#10;有形固定資産減価償却率"/>
        <xdr:cNvSpPr txBox="1"/>
      </xdr:nvSpPr>
      <xdr:spPr>
        <a:xfrm>
          <a:off x="13500744" y="1848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140988</xdr:rowOff>
    </xdr:from>
    <xdr:ext cx="405111" cy="259045"/>
    <xdr:sp macro="" textlink="">
      <xdr:nvSpPr>
        <xdr:cNvPr id="694" name="n_4mainValue【庁舎】&#10;有形固定資産減価償却率"/>
        <xdr:cNvSpPr txBox="1"/>
      </xdr:nvSpPr>
      <xdr:spPr>
        <a:xfrm>
          <a:off x="12611744" y="1848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5" name="直線コネクタ 704"/>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6" name="テキスト ボックス 705"/>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7" name="直線コネクタ 706"/>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8" name="テキスト ボックス 707"/>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9" name="直線コネクタ 708"/>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0" name="テキスト ボックス 709"/>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1" name="直線コネクタ 710"/>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2" name="テキスト ボックス 711"/>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716" name="直線コネクタ 715"/>
        <xdr:cNvCxnSpPr/>
      </xdr:nvCxnSpPr>
      <xdr:spPr>
        <a:xfrm flipV="1">
          <a:off x="22160864" y="17177308"/>
          <a:ext cx="0" cy="123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717" name="【庁舎】&#10;一人当たり面積最小値テキスト"/>
        <xdr:cNvSpPr txBox="1"/>
      </xdr:nvSpPr>
      <xdr:spPr>
        <a:xfrm>
          <a:off x="22199600" y="1841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718" name="直線コネクタ 717"/>
        <xdr:cNvCxnSpPr/>
      </xdr:nvCxnSpPr>
      <xdr:spPr>
        <a:xfrm>
          <a:off x="22072600" y="1841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719" name="【庁舎】&#10;一人当たり面積最大値テキスト"/>
        <xdr:cNvSpPr txBox="1"/>
      </xdr:nvSpPr>
      <xdr:spPr>
        <a:xfrm>
          <a:off x="22199600" y="1695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720" name="直線コネクタ 719"/>
        <xdr:cNvCxnSpPr/>
      </xdr:nvCxnSpPr>
      <xdr:spPr>
        <a:xfrm>
          <a:off x="22072600" y="17177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89882</xdr:rowOff>
    </xdr:from>
    <xdr:ext cx="469744" cy="259045"/>
    <xdr:sp macro="" textlink="">
      <xdr:nvSpPr>
        <xdr:cNvPr id="721" name="【庁舎】&#10;一人当たり面積平均値テキスト"/>
        <xdr:cNvSpPr txBox="1"/>
      </xdr:nvSpPr>
      <xdr:spPr>
        <a:xfrm>
          <a:off x="22199600" y="17920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722" name="フローチャート: 判断 721"/>
        <xdr:cNvSpPr/>
      </xdr:nvSpPr>
      <xdr:spPr>
        <a:xfrm>
          <a:off x="22110700" y="1806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723" name="フローチャート: 判断 722"/>
        <xdr:cNvSpPr/>
      </xdr:nvSpPr>
      <xdr:spPr>
        <a:xfrm>
          <a:off x="21272500" y="1810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724" name="フローチャート: 判断 723"/>
        <xdr:cNvSpPr/>
      </xdr:nvSpPr>
      <xdr:spPr>
        <a:xfrm>
          <a:off x="20383500" y="1813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725" name="フローチャート: 判断 724"/>
        <xdr:cNvSpPr/>
      </xdr:nvSpPr>
      <xdr:spPr>
        <a:xfrm>
          <a:off x="19494500" y="181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159359</xdr:rowOff>
    </xdr:from>
    <xdr:to>
      <xdr:col>98</xdr:col>
      <xdr:colOff>38100</xdr:colOff>
      <xdr:row>106</xdr:row>
      <xdr:rowOff>89509</xdr:rowOff>
    </xdr:to>
    <xdr:sp macro="" textlink="">
      <xdr:nvSpPr>
        <xdr:cNvPr id="726" name="フローチャート: 判断 725"/>
        <xdr:cNvSpPr/>
      </xdr:nvSpPr>
      <xdr:spPr>
        <a:xfrm>
          <a:off x="18605500" y="1816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18999</xdr:rowOff>
    </xdr:from>
    <xdr:to>
      <xdr:col>116</xdr:col>
      <xdr:colOff>114300</xdr:colOff>
      <xdr:row>107</xdr:row>
      <xdr:rowOff>120599</xdr:rowOff>
    </xdr:to>
    <xdr:sp macro="" textlink="">
      <xdr:nvSpPr>
        <xdr:cNvPr id="732" name="楕円 731"/>
        <xdr:cNvSpPr/>
      </xdr:nvSpPr>
      <xdr:spPr>
        <a:xfrm>
          <a:off x="22110700" y="1836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105376</xdr:rowOff>
    </xdr:from>
    <xdr:ext cx="469744" cy="259045"/>
    <xdr:sp macro="" textlink="">
      <xdr:nvSpPr>
        <xdr:cNvPr id="733" name="【庁舎】&#10;一人当たり面積該当値テキスト"/>
        <xdr:cNvSpPr txBox="1"/>
      </xdr:nvSpPr>
      <xdr:spPr>
        <a:xfrm>
          <a:off x="22199600" y="1827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26772</xdr:rowOff>
    </xdr:from>
    <xdr:to>
      <xdr:col>112</xdr:col>
      <xdr:colOff>38100</xdr:colOff>
      <xdr:row>107</xdr:row>
      <xdr:rowOff>128372</xdr:rowOff>
    </xdr:to>
    <xdr:sp macro="" textlink="">
      <xdr:nvSpPr>
        <xdr:cNvPr id="734" name="楕円 733"/>
        <xdr:cNvSpPr/>
      </xdr:nvSpPr>
      <xdr:spPr>
        <a:xfrm>
          <a:off x="21272500" y="1837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69799</xdr:rowOff>
    </xdr:from>
    <xdr:to>
      <xdr:col>116</xdr:col>
      <xdr:colOff>63500</xdr:colOff>
      <xdr:row>107</xdr:row>
      <xdr:rowOff>77572</xdr:rowOff>
    </xdr:to>
    <xdr:cxnSp macro="">
      <xdr:nvCxnSpPr>
        <xdr:cNvPr id="735" name="直線コネクタ 734"/>
        <xdr:cNvCxnSpPr/>
      </xdr:nvCxnSpPr>
      <xdr:spPr>
        <a:xfrm flipV="1">
          <a:off x="21323300" y="18414949"/>
          <a:ext cx="8382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103124</xdr:rowOff>
    </xdr:from>
    <xdr:to>
      <xdr:col>107</xdr:col>
      <xdr:colOff>101600</xdr:colOff>
      <xdr:row>108</xdr:row>
      <xdr:rowOff>33274</xdr:rowOff>
    </xdr:to>
    <xdr:sp macro="" textlink="">
      <xdr:nvSpPr>
        <xdr:cNvPr id="736" name="楕円 735"/>
        <xdr:cNvSpPr/>
      </xdr:nvSpPr>
      <xdr:spPr>
        <a:xfrm>
          <a:off x="20383500" y="1844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77572</xdr:rowOff>
    </xdr:from>
    <xdr:to>
      <xdr:col>111</xdr:col>
      <xdr:colOff>177800</xdr:colOff>
      <xdr:row>107</xdr:row>
      <xdr:rowOff>153924</xdr:rowOff>
    </xdr:to>
    <xdr:cxnSp macro="">
      <xdr:nvCxnSpPr>
        <xdr:cNvPr id="737" name="直線コネクタ 736"/>
        <xdr:cNvCxnSpPr/>
      </xdr:nvCxnSpPr>
      <xdr:spPr>
        <a:xfrm flipV="1">
          <a:off x="20434300" y="18422722"/>
          <a:ext cx="889000" cy="7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103581</xdr:rowOff>
    </xdr:from>
    <xdr:to>
      <xdr:col>102</xdr:col>
      <xdr:colOff>165100</xdr:colOff>
      <xdr:row>108</xdr:row>
      <xdr:rowOff>33731</xdr:rowOff>
    </xdr:to>
    <xdr:sp macro="" textlink="">
      <xdr:nvSpPr>
        <xdr:cNvPr id="738" name="楕円 737"/>
        <xdr:cNvSpPr/>
      </xdr:nvSpPr>
      <xdr:spPr>
        <a:xfrm>
          <a:off x="19494500" y="18448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153924</xdr:rowOff>
    </xdr:from>
    <xdr:to>
      <xdr:col>107</xdr:col>
      <xdr:colOff>50800</xdr:colOff>
      <xdr:row>107</xdr:row>
      <xdr:rowOff>154381</xdr:rowOff>
    </xdr:to>
    <xdr:cxnSp macro="">
      <xdr:nvCxnSpPr>
        <xdr:cNvPr id="739" name="直線コネクタ 738"/>
        <xdr:cNvCxnSpPr/>
      </xdr:nvCxnSpPr>
      <xdr:spPr>
        <a:xfrm flipV="1">
          <a:off x="19545300" y="18499074"/>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67463</xdr:rowOff>
    </xdr:from>
    <xdr:to>
      <xdr:col>98</xdr:col>
      <xdr:colOff>38100</xdr:colOff>
      <xdr:row>107</xdr:row>
      <xdr:rowOff>169063</xdr:rowOff>
    </xdr:to>
    <xdr:sp macro="" textlink="">
      <xdr:nvSpPr>
        <xdr:cNvPr id="740" name="楕円 739"/>
        <xdr:cNvSpPr/>
      </xdr:nvSpPr>
      <xdr:spPr>
        <a:xfrm>
          <a:off x="18605500" y="1841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118263</xdr:rowOff>
    </xdr:from>
    <xdr:to>
      <xdr:col>102</xdr:col>
      <xdr:colOff>114300</xdr:colOff>
      <xdr:row>107</xdr:row>
      <xdr:rowOff>154381</xdr:rowOff>
    </xdr:to>
    <xdr:cxnSp macro="">
      <xdr:nvCxnSpPr>
        <xdr:cNvPr id="741" name="直線コネクタ 740"/>
        <xdr:cNvCxnSpPr/>
      </xdr:nvCxnSpPr>
      <xdr:spPr>
        <a:xfrm>
          <a:off x="18656300" y="18463413"/>
          <a:ext cx="889000" cy="36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50258</xdr:rowOff>
    </xdr:from>
    <xdr:ext cx="469744" cy="259045"/>
    <xdr:sp macro="" textlink="">
      <xdr:nvSpPr>
        <xdr:cNvPr id="742" name="n_1aveValue【庁舎】&#10;一人当たり面積"/>
        <xdr:cNvSpPr txBox="1"/>
      </xdr:nvSpPr>
      <xdr:spPr>
        <a:xfrm>
          <a:off x="21075727" y="1788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80891</xdr:rowOff>
    </xdr:from>
    <xdr:ext cx="469744" cy="259045"/>
    <xdr:sp macro="" textlink="">
      <xdr:nvSpPr>
        <xdr:cNvPr id="743" name="n_2aveValue【庁舎】&#10;一人当たり面積"/>
        <xdr:cNvSpPr txBox="1"/>
      </xdr:nvSpPr>
      <xdr:spPr>
        <a:xfrm>
          <a:off x="20199427" y="1791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102379</xdr:rowOff>
    </xdr:from>
    <xdr:ext cx="469744" cy="259045"/>
    <xdr:sp macro="" textlink="">
      <xdr:nvSpPr>
        <xdr:cNvPr id="744" name="n_3aveValue【庁舎】&#10;一人当たり面積"/>
        <xdr:cNvSpPr txBox="1"/>
      </xdr:nvSpPr>
      <xdr:spPr>
        <a:xfrm>
          <a:off x="19310427" y="1793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106036</xdr:rowOff>
    </xdr:from>
    <xdr:ext cx="469744" cy="259045"/>
    <xdr:sp macro="" textlink="">
      <xdr:nvSpPr>
        <xdr:cNvPr id="745" name="n_4aveValue【庁舎】&#10;一人当たり面積"/>
        <xdr:cNvSpPr txBox="1"/>
      </xdr:nvSpPr>
      <xdr:spPr>
        <a:xfrm>
          <a:off x="18421427" y="1793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119499</xdr:rowOff>
    </xdr:from>
    <xdr:ext cx="469744" cy="259045"/>
    <xdr:sp macro="" textlink="">
      <xdr:nvSpPr>
        <xdr:cNvPr id="746" name="n_1mainValue【庁舎】&#10;一人当たり面積"/>
        <xdr:cNvSpPr txBox="1"/>
      </xdr:nvSpPr>
      <xdr:spPr>
        <a:xfrm>
          <a:off x="21075727" y="1846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24401</xdr:rowOff>
    </xdr:from>
    <xdr:ext cx="469744" cy="259045"/>
    <xdr:sp macro="" textlink="">
      <xdr:nvSpPr>
        <xdr:cNvPr id="747" name="n_2mainValue【庁舎】&#10;一人当たり面積"/>
        <xdr:cNvSpPr txBox="1"/>
      </xdr:nvSpPr>
      <xdr:spPr>
        <a:xfrm>
          <a:off x="20199427" y="1854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24858</xdr:rowOff>
    </xdr:from>
    <xdr:ext cx="469744" cy="259045"/>
    <xdr:sp macro="" textlink="">
      <xdr:nvSpPr>
        <xdr:cNvPr id="748" name="n_3mainValue【庁舎】&#10;一人当たり面積"/>
        <xdr:cNvSpPr txBox="1"/>
      </xdr:nvSpPr>
      <xdr:spPr>
        <a:xfrm>
          <a:off x="19310427" y="18541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160190</xdr:rowOff>
    </xdr:from>
    <xdr:ext cx="469744" cy="259045"/>
    <xdr:sp macro="" textlink="">
      <xdr:nvSpPr>
        <xdr:cNvPr id="749" name="n_4mainValue【庁舎】&#10;一人当たり面積"/>
        <xdr:cNvSpPr txBox="1"/>
      </xdr:nvSpPr>
      <xdr:spPr>
        <a:xfrm>
          <a:off x="18421427" y="1850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類似団体と比較して特に有形固定資産減価償却率が高くなっている主な施設は、庁舎、体育館・プール、福祉施設である。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体育館・プールについては、一部の施設が昭和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年代に建設されており、耐用年数を経過しつつあるためである。プールについては、施設の在り方について検討した結果、令和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年度において除却が完了した。また、その他の施設においては、著しい劣化はみられないため、必要な修繕を施しながら長寿命化を図っていく。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庁舎については、庁舎及び分庁舎が令和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年代に建設され、耐用年数が経過し、耐震改修も未実施であることから、令和元年度に個別施設計画を策定し、庁舎は既存建物の増改築により整備し、分庁舎は除却した。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また、福祉施設については、総合福祉センターにおいて劣化がみられるため、今後の年次整備計画において改修工事を予定している。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4&#32207;&#21209;&#35506;/NLG015/&#27770;&#31639;&#38306;&#20418;/&#36001;&#25919;&#29366;&#27841;&#36039;&#26009;&#38598;/R7/&#9733;20260817&#12304;&#30476;&#24066;&#30010;&#26449;&#36001;&#25919;&#35506;&#65306;&#20998;&#26512;&#27396;&#35352;&#36617;&#20381;&#38972;&#65288;94&#12294;&#65289;&#12305;&#20196;&#21644;&#65302;&#24180;&#24230;&#36001;&#25919;&#29366;&#27841;&#36039;&#26009;&#38598;&#12398;&#20316;&#25104;&#12395;&#12388;&#12356;&#12390;&#65288;2&#22238;&#30446;&#12539;&#22320;&#26041;&#20844;&#20250;&#35336;&#38306;&#20418;&#65289;/&#25552;&#20986;&#26360;&#39006;/&#12304;&#36001;&#25919;&#29366;&#27841;&#36039;&#26009;&#38598;&#12305;_074659_&#20013;&#23798;&#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cell r="BQ51"/>
          <cell r="BR51"/>
          <cell r="BS51"/>
          <cell r="BT51"/>
          <cell r="BU51"/>
          <cell r="BV51"/>
          <cell r="BW51"/>
          <cell r="BX51"/>
          <cell r="BY51"/>
          <cell r="BZ51"/>
          <cell r="CA51"/>
          <cell r="CB51"/>
          <cell r="CC51"/>
          <cell r="CD51"/>
          <cell r="CE51"/>
          <cell r="CF51"/>
          <cell r="CG51"/>
          <cell r="CH51"/>
          <cell r="CI51"/>
          <cell r="CJ51"/>
          <cell r="CK51"/>
          <cell r="CL51"/>
          <cell r="CM51"/>
          <cell r="CN51"/>
          <cell r="CO51"/>
          <cell r="CP51"/>
          <cell r="CQ51"/>
          <cell r="CR51"/>
          <cell r="CS51"/>
          <cell r="CT51"/>
          <cell r="CU51"/>
          <cell r="CV51">
            <v>2.8</v>
          </cell>
          <cell r="CW51"/>
          <cell r="CX51"/>
          <cell r="CY51"/>
          <cell r="CZ51"/>
          <cell r="DA51"/>
          <cell r="DB51"/>
          <cell r="DC51"/>
        </row>
        <row r="53">
          <cell r="BP53">
            <v>63.7</v>
          </cell>
          <cell r="BQ53"/>
          <cell r="BR53"/>
          <cell r="BS53"/>
          <cell r="BT53"/>
          <cell r="BU53"/>
          <cell r="BV53"/>
          <cell r="BW53"/>
          <cell r="BX53">
            <v>58.6</v>
          </cell>
          <cell r="BY53"/>
          <cell r="BZ53"/>
          <cell r="CA53"/>
          <cell r="CB53"/>
          <cell r="CC53"/>
          <cell r="CD53"/>
          <cell r="CE53"/>
          <cell r="CF53">
            <v>59.4</v>
          </cell>
          <cell r="CG53"/>
          <cell r="CH53"/>
          <cell r="CI53"/>
          <cell r="CJ53"/>
          <cell r="CK53"/>
          <cell r="CL53"/>
          <cell r="CM53"/>
          <cell r="CN53">
            <v>59.8</v>
          </cell>
          <cell r="CO53"/>
          <cell r="CP53"/>
          <cell r="CQ53"/>
          <cell r="CR53"/>
          <cell r="CS53"/>
          <cell r="CT53"/>
          <cell r="CU53"/>
          <cell r="CV53">
            <v>60.8</v>
          </cell>
          <cell r="CW53"/>
          <cell r="CX53"/>
          <cell r="CY53"/>
          <cell r="CZ53"/>
          <cell r="DA53"/>
          <cell r="DB53"/>
          <cell r="DC53"/>
        </row>
        <row r="55">
          <cell r="AN55" t="str">
            <v>類似団体内平均値</v>
          </cell>
          <cell r="BP55">
            <v>0</v>
          </cell>
          <cell r="BQ55"/>
          <cell r="BR55"/>
          <cell r="BS55"/>
          <cell r="BT55"/>
          <cell r="BU55"/>
          <cell r="BV55"/>
          <cell r="BW55"/>
          <cell r="BX55">
            <v>0</v>
          </cell>
          <cell r="BY55"/>
          <cell r="BZ55"/>
          <cell r="CA55"/>
          <cell r="CB55"/>
          <cell r="CC55"/>
          <cell r="CD55"/>
          <cell r="CE55"/>
          <cell r="CF55">
            <v>0</v>
          </cell>
          <cell r="CG55"/>
          <cell r="CH55"/>
          <cell r="CI55"/>
          <cell r="CJ55"/>
          <cell r="CK55"/>
          <cell r="CL55"/>
          <cell r="CM55"/>
          <cell r="CN55">
            <v>0</v>
          </cell>
          <cell r="CO55"/>
          <cell r="CP55"/>
          <cell r="CQ55"/>
          <cell r="CR55"/>
          <cell r="CS55"/>
          <cell r="CT55"/>
          <cell r="CU55"/>
          <cell r="CV55">
            <v>0</v>
          </cell>
          <cell r="CW55"/>
          <cell r="CX55"/>
          <cell r="CY55"/>
          <cell r="CZ55"/>
          <cell r="DA55"/>
          <cell r="DB55"/>
          <cell r="DC55"/>
        </row>
        <row r="57">
          <cell r="BP57">
            <v>62.2</v>
          </cell>
          <cell r="BQ57"/>
          <cell r="BR57"/>
          <cell r="BS57"/>
          <cell r="BT57"/>
          <cell r="BU57"/>
          <cell r="BV57"/>
          <cell r="BW57"/>
          <cell r="BX57">
            <v>62.9</v>
          </cell>
          <cell r="BY57"/>
          <cell r="BZ57"/>
          <cell r="CA57"/>
          <cell r="CB57"/>
          <cell r="CC57"/>
          <cell r="CD57"/>
          <cell r="CE57"/>
          <cell r="CF57">
            <v>62.9</v>
          </cell>
          <cell r="CG57"/>
          <cell r="CH57"/>
          <cell r="CI57"/>
          <cell r="CJ57"/>
          <cell r="CK57"/>
          <cell r="CL57"/>
          <cell r="CM57"/>
          <cell r="CN57">
            <v>64.3</v>
          </cell>
          <cell r="CO57"/>
          <cell r="CP57"/>
          <cell r="CQ57"/>
          <cell r="CR57"/>
          <cell r="CS57"/>
          <cell r="CT57"/>
          <cell r="CU57"/>
          <cell r="CV57">
            <v>65.8</v>
          </cell>
          <cell r="CW57"/>
          <cell r="CX57"/>
          <cell r="CY57"/>
          <cell r="CZ57"/>
          <cell r="DA57"/>
          <cell r="DB57"/>
          <cell r="DC57"/>
        </row>
        <row r="72">
          <cell r="BP72" t="str">
            <v>R02</v>
          </cell>
          <cell r="BX72" t="str">
            <v>R03</v>
          </cell>
          <cell r="CF72" t="str">
            <v>R04</v>
          </cell>
          <cell r="CN72" t="str">
            <v>R05</v>
          </cell>
          <cell r="CV72" t="str">
            <v>R06</v>
          </cell>
        </row>
        <row r="73">
          <cell r="AN73" t="str">
            <v>当該団体値</v>
          </cell>
          <cell r="BP73"/>
          <cell r="BQ73"/>
          <cell r="BR73"/>
          <cell r="BS73"/>
          <cell r="BT73"/>
          <cell r="BU73"/>
          <cell r="BV73"/>
          <cell r="BW73"/>
          <cell r="BX73"/>
          <cell r="BY73"/>
          <cell r="BZ73"/>
          <cell r="CA73"/>
          <cell r="CB73"/>
          <cell r="CC73"/>
          <cell r="CD73"/>
          <cell r="CE73"/>
          <cell r="CF73"/>
          <cell r="CG73"/>
          <cell r="CH73"/>
          <cell r="CI73"/>
          <cell r="CJ73"/>
          <cell r="CK73"/>
          <cell r="CL73"/>
          <cell r="CM73"/>
          <cell r="CN73"/>
          <cell r="CO73"/>
          <cell r="CP73"/>
          <cell r="CQ73"/>
          <cell r="CR73"/>
          <cell r="CS73"/>
          <cell r="CT73"/>
          <cell r="CU73"/>
          <cell r="CV73">
            <v>2.8</v>
          </cell>
          <cell r="CW73"/>
          <cell r="CX73"/>
          <cell r="CY73"/>
          <cell r="CZ73"/>
          <cell r="DA73"/>
          <cell r="DB73"/>
          <cell r="DC73"/>
        </row>
        <row r="75">
          <cell r="BP75">
            <v>9.1999999999999993</v>
          </cell>
          <cell r="BQ75"/>
          <cell r="BR75"/>
          <cell r="BS75"/>
          <cell r="BT75"/>
          <cell r="BU75"/>
          <cell r="BV75"/>
          <cell r="BW75"/>
          <cell r="BX75">
            <v>8.8000000000000007</v>
          </cell>
          <cell r="BY75"/>
          <cell r="BZ75"/>
          <cell r="CA75"/>
          <cell r="CB75"/>
          <cell r="CC75"/>
          <cell r="CD75"/>
          <cell r="CE75"/>
          <cell r="CF75">
            <v>8.6999999999999993</v>
          </cell>
          <cell r="CG75"/>
          <cell r="CH75"/>
          <cell r="CI75"/>
          <cell r="CJ75"/>
          <cell r="CK75"/>
          <cell r="CL75"/>
          <cell r="CM75"/>
          <cell r="CN75">
            <v>8</v>
          </cell>
          <cell r="CO75"/>
          <cell r="CP75"/>
          <cell r="CQ75"/>
          <cell r="CR75"/>
          <cell r="CS75"/>
          <cell r="CT75"/>
          <cell r="CU75"/>
          <cell r="CV75">
            <v>7.6</v>
          </cell>
          <cell r="CW75"/>
          <cell r="CX75"/>
          <cell r="CY75"/>
          <cell r="CZ75"/>
          <cell r="DA75"/>
          <cell r="DB75"/>
          <cell r="DC75"/>
        </row>
        <row r="77">
          <cell r="AN77" t="str">
            <v>類似団体内平均値</v>
          </cell>
          <cell r="BP77">
            <v>0</v>
          </cell>
          <cell r="BQ77"/>
          <cell r="BR77"/>
          <cell r="BS77"/>
          <cell r="BT77"/>
          <cell r="BU77"/>
          <cell r="BV77"/>
          <cell r="BW77"/>
          <cell r="BX77">
            <v>0</v>
          </cell>
          <cell r="BY77"/>
          <cell r="BZ77"/>
          <cell r="CA77"/>
          <cell r="CB77"/>
          <cell r="CC77"/>
          <cell r="CD77"/>
          <cell r="CE77"/>
          <cell r="CF77">
            <v>0</v>
          </cell>
          <cell r="CG77"/>
          <cell r="CH77"/>
          <cell r="CI77"/>
          <cell r="CJ77"/>
          <cell r="CK77"/>
          <cell r="CL77"/>
          <cell r="CM77"/>
          <cell r="CN77">
            <v>0</v>
          </cell>
          <cell r="CO77"/>
          <cell r="CP77"/>
          <cell r="CQ77"/>
          <cell r="CR77"/>
          <cell r="CS77"/>
          <cell r="CT77"/>
          <cell r="CU77"/>
          <cell r="CV77">
            <v>0</v>
          </cell>
          <cell r="CW77"/>
          <cell r="CX77"/>
          <cell r="CY77"/>
          <cell r="CZ77"/>
          <cell r="DA77"/>
          <cell r="DB77"/>
          <cell r="DC77"/>
        </row>
        <row r="79">
          <cell r="BP79">
            <v>5.8</v>
          </cell>
          <cell r="BQ79"/>
          <cell r="BR79"/>
          <cell r="BS79"/>
          <cell r="BT79"/>
          <cell r="BU79"/>
          <cell r="BV79"/>
          <cell r="BW79"/>
          <cell r="BX79">
            <v>6.1</v>
          </cell>
          <cell r="BY79"/>
          <cell r="BZ79"/>
          <cell r="CA79"/>
          <cell r="CB79"/>
          <cell r="CC79"/>
          <cell r="CD79"/>
          <cell r="CE79"/>
          <cell r="CF79">
            <v>6.3</v>
          </cell>
          <cell r="CG79"/>
          <cell r="CH79"/>
          <cell r="CI79"/>
          <cell r="CJ79"/>
          <cell r="CK79"/>
          <cell r="CL79"/>
          <cell r="CM79"/>
          <cell r="CN79">
            <v>6.7</v>
          </cell>
          <cell r="CO79"/>
          <cell r="CP79"/>
          <cell r="CQ79"/>
          <cell r="CR79"/>
          <cell r="CS79"/>
          <cell r="CT79"/>
          <cell r="CU79"/>
          <cell r="CV79">
            <v>6.6</v>
          </cell>
          <cell r="CW79"/>
          <cell r="CX79"/>
          <cell r="CY79"/>
          <cell r="CZ79"/>
          <cell r="DA79"/>
          <cell r="DB79"/>
          <cell r="DC79"/>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77</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78</v>
      </c>
      <c r="C2" s="170"/>
      <c r="D2" s="171"/>
    </row>
    <row r="3" spans="1:119" ht="18.75" customHeight="1" thickBot="1" x14ac:dyDescent="0.2">
      <c r="A3" s="169"/>
      <c r="B3" s="416" t="s">
        <v>79</v>
      </c>
      <c r="C3" s="417"/>
      <c r="D3" s="417"/>
      <c r="E3" s="418"/>
      <c r="F3" s="418"/>
      <c r="G3" s="418"/>
      <c r="H3" s="418"/>
      <c r="I3" s="418"/>
      <c r="J3" s="418"/>
      <c r="K3" s="418"/>
      <c r="L3" s="418" t="s">
        <v>80</v>
      </c>
      <c r="M3" s="418"/>
      <c r="N3" s="418"/>
      <c r="O3" s="418"/>
      <c r="P3" s="418"/>
      <c r="Q3" s="418"/>
      <c r="R3" s="425"/>
      <c r="S3" s="425"/>
      <c r="T3" s="425"/>
      <c r="U3" s="425"/>
      <c r="V3" s="426"/>
      <c r="W3" s="400" t="s">
        <v>81</v>
      </c>
      <c r="X3" s="401"/>
      <c r="Y3" s="401"/>
      <c r="Z3" s="401"/>
      <c r="AA3" s="401"/>
      <c r="AB3" s="417"/>
      <c r="AC3" s="425" t="s">
        <v>82</v>
      </c>
      <c r="AD3" s="401"/>
      <c r="AE3" s="401"/>
      <c r="AF3" s="401"/>
      <c r="AG3" s="401"/>
      <c r="AH3" s="401"/>
      <c r="AI3" s="401"/>
      <c r="AJ3" s="401"/>
      <c r="AK3" s="401"/>
      <c r="AL3" s="402"/>
      <c r="AM3" s="400" t="s">
        <v>83</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84</v>
      </c>
      <c r="BO3" s="401"/>
      <c r="BP3" s="401"/>
      <c r="BQ3" s="401"/>
      <c r="BR3" s="401"/>
      <c r="BS3" s="401"/>
      <c r="BT3" s="401"/>
      <c r="BU3" s="402"/>
      <c r="BV3" s="400" t="s">
        <v>85</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86</v>
      </c>
      <c r="CU3" s="401"/>
      <c r="CV3" s="401"/>
      <c r="CW3" s="401"/>
      <c r="CX3" s="401"/>
      <c r="CY3" s="401"/>
      <c r="CZ3" s="401"/>
      <c r="DA3" s="402"/>
      <c r="DB3" s="400" t="s">
        <v>87</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88</v>
      </c>
      <c r="AZ4" s="404"/>
      <c r="BA4" s="404"/>
      <c r="BB4" s="404"/>
      <c r="BC4" s="404"/>
      <c r="BD4" s="404"/>
      <c r="BE4" s="404"/>
      <c r="BF4" s="404"/>
      <c r="BG4" s="404"/>
      <c r="BH4" s="404"/>
      <c r="BI4" s="404"/>
      <c r="BJ4" s="404"/>
      <c r="BK4" s="404"/>
      <c r="BL4" s="404"/>
      <c r="BM4" s="405"/>
      <c r="BN4" s="406">
        <v>3944181</v>
      </c>
      <c r="BO4" s="407"/>
      <c r="BP4" s="407"/>
      <c r="BQ4" s="407"/>
      <c r="BR4" s="407"/>
      <c r="BS4" s="407"/>
      <c r="BT4" s="407"/>
      <c r="BU4" s="408"/>
      <c r="BV4" s="406">
        <v>3854992</v>
      </c>
      <c r="BW4" s="407"/>
      <c r="BX4" s="407"/>
      <c r="BY4" s="407"/>
      <c r="BZ4" s="407"/>
      <c r="CA4" s="407"/>
      <c r="CB4" s="407"/>
      <c r="CC4" s="408"/>
      <c r="CD4" s="409" t="s">
        <v>89</v>
      </c>
      <c r="CE4" s="410"/>
      <c r="CF4" s="410"/>
      <c r="CG4" s="410"/>
      <c r="CH4" s="410"/>
      <c r="CI4" s="410"/>
      <c r="CJ4" s="410"/>
      <c r="CK4" s="410"/>
      <c r="CL4" s="410"/>
      <c r="CM4" s="410"/>
      <c r="CN4" s="410"/>
      <c r="CO4" s="410"/>
      <c r="CP4" s="410"/>
      <c r="CQ4" s="410"/>
      <c r="CR4" s="410"/>
      <c r="CS4" s="411"/>
      <c r="CT4" s="412">
        <v>13.1</v>
      </c>
      <c r="CU4" s="413"/>
      <c r="CV4" s="413"/>
      <c r="CW4" s="413"/>
      <c r="CX4" s="413"/>
      <c r="CY4" s="413"/>
      <c r="CZ4" s="413"/>
      <c r="DA4" s="414"/>
      <c r="DB4" s="412">
        <v>10</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90</v>
      </c>
      <c r="AN5" s="473"/>
      <c r="AO5" s="473"/>
      <c r="AP5" s="473"/>
      <c r="AQ5" s="473"/>
      <c r="AR5" s="473"/>
      <c r="AS5" s="473"/>
      <c r="AT5" s="474"/>
      <c r="AU5" s="475" t="s">
        <v>91</v>
      </c>
      <c r="AV5" s="476"/>
      <c r="AW5" s="476"/>
      <c r="AX5" s="476"/>
      <c r="AY5" s="477" t="s">
        <v>92</v>
      </c>
      <c r="AZ5" s="478"/>
      <c r="BA5" s="478"/>
      <c r="BB5" s="478"/>
      <c r="BC5" s="478"/>
      <c r="BD5" s="478"/>
      <c r="BE5" s="478"/>
      <c r="BF5" s="478"/>
      <c r="BG5" s="478"/>
      <c r="BH5" s="478"/>
      <c r="BI5" s="478"/>
      <c r="BJ5" s="478"/>
      <c r="BK5" s="478"/>
      <c r="BL5" s="478"/>
      <c r="BM5" s="479"/>
      <c r="BN5" s="443">
        <v>3642958</v>
      </c>
      <c r="BO5" s="444"/>
      <c r="BP5" s="444"/>
      <c r="BQ5" s="444"/>
      <c r="BR5" s="444"/>
      <c r="BS5" s="444"/>
      <c r="BT5" s="444"/>
      <c r="BU5" s="445"/>
      <c r="BV5" s="443">
        <v>3642084</v>
      </c>
      <c r="BW5" s="444"/>
      <c r="BX5" s="444"/>
      <c r="BY5" s="444"/>
      <c r="BZ5" s="444"/>
      <c r="CA5" s="444"/>
      <c r="CB5" s="444"/>
      <c r="CC5" s="445"/>
      <c r="CD5" s="446" t="s">
        <v>93</v>
      </c>
      <c r="CE5" s="447"/>
      <c r="CF5" s="447"/>
      <c r="CG5" s="447"/>
      <c r="CH5" s="447"/>
      <c r="CI5" s="447"/>
      <c r="CJ5" s="447"/>
      <c r="CK5" s="447"/>
      <c r="CL5" s="447"/>
      <c r="CM5" s="447"/>
      <c r="CN5" s="447"/>
      <c r="CO5" s="447"/>
      <c r="CP5" s="447"/>
      <c r="CQ5" s="447"/>
      <c r="CR5" s="447"/>
      <c r="CS5" s="448"/>
      <c r="CT5" s="440">
        <v>87.2</v>
      </c>
      <c r="CU5" s="441"/>
      <c r="CV5" s="441"/>
      <c r="CW5" s="441"/>
      <c r="CX5" s="441"/>
      <c r="CY5" s="441"/>
      <c r="CZ5" s="441"/>
      <c r="DA5" s="442"/>
      <c r="DB5" s="440">
        <v>84.6</v>
      </c>
      <c r="DC5" s="441"/>
      <c r="DD5" s="441"/>
      <c r="DE5" s="441"/>
      <c r="DF5" s="441"/>
      <c r="DG5" s="441"/>
      <c r="DH5" s="441"/>
      <c r="DI5" s="442"/>
    </row>
    <row r="6" spans="1:119" ht="18.75" customHeight="1" x14ac:dyDescent="0.15">
      <c r="A6" s="169"/>
      <c r="B6" s="449" t="s">
        <v>94</v>
      </c>
      <c r="C6" s="450"/>
      <c r="D6" s="450"/>
      <c r="E6" s="451"/>
      <c r="F6" s="451"/>
      <c r="G6" s="451"/>
      <c r="H6" s="451"/>
      <c r="I6" s="451"/>
      <c r="J6" s="451"/>
      <c r="K6" s="451"/>
      <c r="L6" s="451" t="s">
        <v>95</v>
      </c>
      <c r="M6" s="451"/>
      <c r="N6" s="451"/>
      <c r="O6" s="451"/>
      <c r="P6" s="451"/>
      <c r="Q6" s="451"/>
      <c r="R6" s="455"/>
      <c r="S6" s="455"/>
      <c r="T6" s="455"/>
      <c r="U6" s="455"/>
      <c r="V6" s="456"/>
      <c r="W6" s="459" t="s">
        <v>96</v>
      </c>
      <c r="X6" s="460"/>
      <c r="Y6" s="460"/>
      <c r="Z6" s="460"/>
      <c r="AA6" s="460"/>
      <c r="AB6" s="450"/>
      <c r="AC6" s="463" t="s">
        <v>97</v>
      </c>
      <c r="AD6" s="464"/>
      <c r="AE6" s="464"/>
      <c r="AF6" s="464"/>
      <c r="AG6" s="464"/>
      <c r="AH6" s="464"/>
      <c r="AI6" s="464"/>
      <c r="AJ6" s="464"/>
      <c r="AK6" s="464"/>
      <c r="AL6" s="465"/>
      <c r="AM6" s="472" t="s">
        <v>98</v>
      </c>
      <c r="AN6" s="473"/>
      <c r="AO6" s="473"/>
      <c r="AP6" s="473"/>
      <c r="AQ6" s="473"/>
      <c r="AR6" s="473"/>
      <c r="AS6" s="473"/>
      <c r="AT6" s="474"/>
      <c r="AU6" s="475" t="s">
        <v>91</v>
      </c>
      <c r="AV6" s="476"/>
      <c r="AW6" s="476"/>
      <c r="AX6" s="476"/>
      <c r="AY6" s="477" t="s">
        <v>99</v>
      </c>
      <c r="AZ6" s="478"/>
      <c r="BA6" s="478"/>
      <c r="BB6" s="478"/>
      <c r="BC6" s="478"/>
      <c r="BD6" s="478"/>
      <c r="BE6" s="478"/>
      <c r="BF6" s="478"/>
      <c r="BG6" s="478"/>
      <c r="BH6" s="478"/>
      <c r="BI6" s="478"/>
      <c r="BJ6" s="478"/>
      <c r="BK6" s="478"/>
      <c r="BL6" s="478"/>
      <c r="BM6" s="479"/>
      <c r="BN6" s="443">
        <v>301223</v>
      </c>
      <c r="BO6" s="444"/>
      <c r="BP6" s="444"/>
      <c r="BQ6" s="444"/>
      <c r="BR6" s="444"/>
      <c r="BS6" s="444"/>
      <c r="BT6" s="444"/>
      <c r="BU6" s="445"/>
      <c r="BV6" s="443">
        <v>212908</v>
      </c>
      <c r="BW6" s="444"/>
      <c r="BX6" s="444"/>
      <c r="BY6" s="444"/>
      <c r="BZ6" s="444"/>
      <c r="CA6" s="444"/>
      <c r="CB6" s="444"/>
      <c r="CC6" s="445"/>
      <c r="CD6" s="446" t="s">
        <v>100</v>
      </c>
      <c r="CE6" s="447"/>
      <c r="CF6" s="447"/>
      <c r="CG6" s="447"/>
      <c r="CH6" s="447"/>
      <c r="CI6" s="447"/>
      <c r="CJ6" s="447"/>
      <c r="CK6" s="447"/>
      <c r="CL6" s="447"/>
      <c r="CM6" s="447"/>
      <c r="CN6" s="447"/>
      <c r="CO6" s="447"/>
      <c r="CP6" s="447"/>
      <c r="CQ6" s="447"/>
      <c r="CR6" s="447"/>
      <c r="CS6" s="448"/>
      <c r="CT6" s="480">
        <v>87.4</v>
      </c>
      <c r="CU6" s="481"/>
      <c r="CV6" s="481"/>
      <c r="CW6" s="481"/>
      <c r="CX6" s="481"/>
      <c r="CY6" s="481"/>
      <c r="CZ6" s="481"/>
      <c r="DA6" s="482"/>
      <c r="DB6" s="480">
        <v>85</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101</v>
      </c>
      <c r="AN7" s="473"/>
      <c r="AO7" s="473"/>
      <c r="AP7" s="473"/>
      <c r="AQ7" s="473"/>
      <c r="AR7" s="473"/>
      <c r="AS7" s="473"/>
      <c r="AT7" s="474"/>
      <c r="AU7" s="475" t="s">
        <v>91</v>
      </c>
      <c r="AV7" s="476"/>
      <c r="AW7" s="476"/>
      <c r="AX7" s="476"/>
      <c r="AY7" s="477" t="s">
        <v>102</v>
      </c>
      <c r="AZ7" s="478"/>
      <c r="BA7" s="478"/>
      <c r="BB7" s="478"/>
      <c r="BC7" s="478"/>
      <c r="BD7" s="478"/>
      <c r="BE7" s="478"/>
      <c r="BF7" s="478"/>
      <c r="BG7" s="478"/>
      <c r="BH7" s="478"/>
      <c r="BI7" s="478"/>
      <c r="BJ7" s="478"/>
      <c r="BK7" s="478"/>
      <c r="BL7" s="478"/>
      <c r="BM7" s="479"/>
      <c r="BN7" s="443">
        <v>14436</v>
      </c>
      <c r="BO7" s="444"/>
      <c r="BP7" s="444"/>
      <c r="BQ7" s="444"/>
      <c r="BR7" s="444"/>
      <c r="BS7" s="444"/>
      <c r="BT7" s="444"/>
      <c r="BU7" s="445"/>
      <c r="BV7" s="443">
        <v>7</v>
      </c>
      <c r="BW7" s="444"/>
      <c r="BX7" s="444"/>
      <c r="BY7" s="444"/>
      <c r="BZ7" s="444"/>
      <c r="CA7" s="444"/>
      <c r="CB7" s="444"/>
      <c r="CC7" s="445"/>
      <c r="CD7" s="446" t="s">
        <v>103</v>
      </c>
      <c r="CE7" s="447"/>
      <c r="CF7" s="447"/>
      <c r="CG7" s="447"/>
      <c r="CH7" s="447"/>
      <c r="CI7" s="447"/>
      <c r="CJ7" s="447"/>
      <c r="CK7" s="447"/>
      <c r="CL7" s="447"/>
      <c r="CM7" s="447"/>
      <c r="CN7" s="447"/>
      <c r="CO7" s="447"/>
      <c r="CP7" s="447"/>
      <c r="CQ7" s="447"/>
      <c r="CR7" s="447"/>
      <c r="CS7" s="448"/>
      <c r="CT7" s="443">
        <v>2188903</v>
      </c>
      <c r="CU7" s="444"/>
      <c r="CV7" s="444"/>
      <c r="CW7" s="444"/>
      <c r="CX7" s="444"/>
      <c r="CY7" s="444"/>
      <c r="CZ7" s="444"/>
      <c r="DA7" s="445"/>
      <c r="DB7" s="443">
        <v>2122326</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104</v>
      </c>
      <c r="AN8" s="473"/>
      <c r="AO8" s="473"/>
      <c r="AP8" s="473"/>
      <c r="AQ8" s="473"/>
      <c r="AR8" s="473"/>
      <c r="AS8" s="473"/>
      <c r="AT8" s="474"/>
      <c r="AU8" s="475" t="s">
        <v>91</v>
      </c>
      <c r="AV8" s="476"/>
      <c r="AW8" s="476"/>
      <c r="AX8" s="476"/>
      <c r="AY8" s="477" t="s">
        <v>105</v>
      </c>
      <c r="AZ8" s="478"/>
      <c r="BA8" s="478"/>
      <c r="BB8" s="478"/>
      <c r="BC8" s="478"/>
      <c r="BD8" s="478"/>
      <c r="BE8" s="478"/>
      <c r="BF8" s="478"/>
      <c r="BG8" s="478"/>
      <c r="BH8" s="478"/>
      <c r="BI8" s="478"/>
      <c r="BJ8" s="478"/>
      <c r="BK8" s="478"/>
      <c r="BL8" s="478"/>
      <c r="BM8" s="479"/>
      <c r="BN8" s="443">
        <v>286787</v>
      </c>
      <c r="BO8" s="444"/>
      <c r="BP8" s="444"/>
      <c r="BQ8" s="444"/>
      <c r="BR8" s="444"/>
      <c r="BS8" s="444"/>
      <c r="BT8" s="444"/>
      <c r="BU8" s="445"/>
      <c r="BV8" s="443">
        <v>212901</v>
      </c>
      <c r="BW8" s="444"/>
      <c r="BX8" s="444"/>
      <c r="BY8" s="444"/>
      <c r="BZ8" s="444"/>
      <c r="CA8" s="444"/>
      <c r="CB8" s="444"/>
      <c r="CC8" s="445"/>
      <c r="CD8" s="446" t="s">
        <v>106</v>
      </c>
      <c r="CE8" s="447"/>
      <c r="CF8" s="447"/>
      <c r="CG8" s="447"/>
      <c r="CH8" s="447"/>
      <c r="CI8" s="447"/>
      <c r="CJ8" s="447"/>
      <c r="CK8" s="447"/>
      <c r="CL8" s="447"/>
      <c r="CM8" s="447"/>
      <c r="CN8" s="447"/>
      <c r="CO8" s="447"/>
      <c r="CP8" s="447"/>
      <c r="CQ8" s="447"/>
      <c r="CR8" s="447"/>
      <c r="CS8" s="448"/>
      <c r="CT8" s="483">
        <v>0.28999999999999998</v>
      </c>
      <c r="CU8" s="484"/>
      <c r="CV8" s="484"/>
      <c r="CW8" s="484"/>
      <c r="CX8" s="484"/>
      <c r="CY8" s="484"/>
      <c r="CZ8" s="484"/>
      <c r="DA8" s="485"/>
      <c r="DB8" s="483">
        <v>0.28999999999999998</v>
      </c>
      <c r="DC8" s="484"/>
      <c r="DD8" s="484"/>
      <c r="DE8" s="484"/>
      <c r="DF8" s="484"/>
      <c r="DG8" s="484"/>
      <c r="DH8" s="484"/>
      <c r="DI8" s="485"/>
    </row>
    <row r="9" spans="1:119" ht="18.75" customHeight="1" thickBot="1" x14ac:dyDescent="0.2">
      <c r="A9" s="169"/>
      <c r="B9" s="437" t="s">
        <v>107</v>
      </c>
      <c r="C9" s="438"/>
      <c r="D9" s="438"/>
      <c r="E9" s="438"/>
      <c r="F9" s="438"/>
      <c r="G9" s="438"/>
      <c r="H9" s="438"/>
      <c r="I9" s="438"/>
      <c r="J9" s="438"/>
      <c r="K9" s="486"/>
      <c r="L9" s="487" t="s">
        <v>108</v>
      </c>
      <c r="M9" s="488"/>
      <c r="N9" s="488"/>
      <c r="O9" s="488"/>
      <c r="P9" s="488"/>
      <c r="Q9" s="489"/>
      <c r="R9" s="490">
        <v>4885</v>
      </c>
      <c r="S9" s="491"/>
      <c r="T9" s="491"/>
      <c r="U9" s="491"/>
      <c r="V9" s="492"/>
      <c r="W9" s="400" t="s">
        <v>109</v>
      </c>
      <c r="X9" s="401"/>
      <c r="Y9" s="401"/>
      <c r="Z9" s="401"/>
      <c r="AA9" s="401"/>
      <c r="AB9" s="401"/>
      <c r="AC9" s="401"/>
      <c r="AD9" s="401"/>
      <c r="AE9" s="401"/>
      <c r="AF9" s="401"/>
      <c r="AG9" s="401"/>
      <c r="AH9" s="401"/>
      <c r="AI9" s="401"/>
      <c r="AJ9" s="401"/>
      <c r="AK9" s="401"/>
      <c r="AL9" s="402"/>
      <c r="AM9" s="472" t="s">
        <v>110</v>
      </c>
      <c r="AN9" s="473"/>
      <c r="AO9" s="473"/>
      <c r="AP9" s="473"/>
      <c r="AQ9" s="473"/>
      <c r="AR9" s="473"/>
      <c r="AS9" s="473"/>
      <c r="AT9" s="474"/>
      <c r="AU9" s="475" t="s">
        <v>91</v>
      </c>
      <c r="AV9" s="476"/>
      <c r="AW9" s="476"/>
      <c r="AX9" s="476"/>
      <c r="AY9" s="477" t="s">
        <v>111</v>
      </c>
      <c r="AZ9" s="478"/>
      <c r="BA9" s="478"/>
      <c r="BB9" s="478"/>
      <c r="BC9" s="478"/>
      <c r="BD9" s="478"/>
      <c r="BE9" s="478"/>
      <c r="BF9" s="478"/>
      <c r="BG9" s="478"/>
      <c r="BH9" s="478"/>
      <c r="BI9" s="478"/>
      <c r="BJ9" s="478"/>
      <c r="BK9" s="478"/>
      <c r="BL9" s="478"/>
      <c r="BM9" s="479"/>
      <c r="BN9" s="443">
        <v>73886</v>
      </c>
      <c r="BO9" s="444"/>
      <c r="BP9" s="444"/>
      <c r="BQ9" s="444"/>
      <c r="BR9" s="444"/>
      <c r="BS9" s="444"/>
      <c r="BT9" s="444"/>
      <c r="BU9" s="445"/>
      <c r="BV9" s="443">
        <v>2177</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9.5</v>
      </c>
      <c r="CU9" s="441"/>
      <c r="CV9" s="441"/>
      <c r="CW9" s="441"/>
      <c r="CX9" s="441"/>
      <c r="CY9" s="441"/>
      <c r="CZ9" s="441"/>
      <c r="DA9" s="442"/>
      <c r="DB9" s="440">
        <v>9.8000000000000007</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113</v>
      </c>
      <c r="M10" s="473"/>
      <c r="N10" s="473"/>
      <c r="O10" s="473"/>
      <c r="P10" s="473"/>
      <c r="Q10" s="474"/>
      <c r="R10" s="494">
        <v>5001</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91</v>
      </c>
      <c r="AV10" s="476"/>
      <c r="AW10" s="476"/>
      <c r="AX10" s="476"/>
      <c r="AY10" s="477" t="s">
        <v>115</v>
      </c>
      <c r="AZ10" s="478"/>
      <c r="BA10" s="478"/>
      <c r="BB10" s="478"/>
      <c r="BC10" s="478"/>
      <c r="BD10" s="478"/>
      <c r="BE10" s="478"/>
      <c r="BF10" s="478"/>
      <c r="BG10" s="478"/>
      <c r="BH10" s="478"/>
      <c r="BI10" s="478"/>
      <c r="BJ10" s="478"/>
      <c r="BK10" s="478"/>
      <c r="BL10" s="478"/>
      <c r="BM10" s="479"/>
      <c r="BN10" s="443">
        <v>50</v>
      </c>
      <c r="BO10" s="444"/>
      <c r="BP10" s="444"/>
      <c r="BQ10" s="444"/>
      <c r="BR10" s="444"/>
      <c r="BS10" s="444"/>
      <c r="BT10" s="444"/>
      <c r="BU10" s="445"/>
      <c r="BV10" s="443">
        <v>50</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91</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4732</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91</v>
      </c>
      <c r="AV12" s="476"/>
      <c r="AW12" s="476"/>
      <c r="AX12" s="476"/>
      <c r="AY12" s="477" t="s">
        <v>128</v>
      </c>
      <c r="AZ12" s="478"/>
      <c r="BA12" s="478"/>
      <c r="BB12" s="478"/>
      <c r="BC12" s="478"/>
      <c r="BD12" s="478"/>
      <c r="BE12" s="478"/>
      <c r="BF12" s="478"/>
      <c r="BG12" s="478"/>
      <c r="BH12" s="478"/>
      <c r="BI12" s="478"/>
      <c r="BJ12" s="478"/>
      <c r="BK12" s="478"/>
      <c r="BL12" s="478"/>
      <c r="BM12" s="479"/>
      <c r="BN12" s="443">
        <v>168681</v>
      </c>
      <c r="BO12" s="444"/>
      <c r="BP12" s="444"/>
      <c r="BQ12" s="444"/>
      <c r="BR12" s="444"/>
      <c r="BS12" s="444"/>
      <c r="BT12" s="444"/>
      <c r="BU12" s="445"/>
      <c r="BV12" s="443">
        <v>22999</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4653</v>
      </c>
      <c r="S13" s="528"/>
      <c r="T13" s="528"/>
      <c r="U13" s="528"/>
      <c r="V13" s="529"/>
      <c r="W13" s="459" t="s">
        <v>131</v>
      </c>
      <c r="X13" s="460"/>
      <c r="Y13" s="460"/>
      <c r="Z13" s="460"/>
      <c r="AA13" s="460"/>
      <c r="AB13" s="450"/>
      <c r="AC13" s="494">
        <v>491</v>
      </c>
      <c r="AD13" s="495"/>
      <c r="AE13" s="495"/>
      <c r="AF13" s="495"/>
      <c r="AG13" s="537"/>
      <c r="AH13" s="494">
        <v>551</v>
      </c>
      <c r="AI13" s="495"/>
      <c r="AJ13" s="495"/>
      <c r="AK13" s="495"/>
      <c r="AL13" s="496"/>
      <c r="AM13" s="472" t="s">
        <v>132</v>
      </c>
      <c r="AN13" s="473"/>
      <c r="AO13" s="473"/>
      <c r="AP13" s="473"/>
      <c r="AQ13" s="473"/>
      <c r="AR13" s="473"/>
      <c r="AS13" s="473"/>
      <c r="AT13" s="474"/>
      <c r="AU13" s="475" t="s">
        <v>133</v>
      </c>
      <c r="AV13" s="476"/>
      <c r="AW13" s="476"/>
      <c r="AX13" s="476"/>
      <c r="AY13" s="477" t="s">
        <v>134</v>
      </c>
      <c r="AZ13" s="478"/>
      <c r="BA13" s="478"/>
      <c r="BB13" s="478"/>
      <c r="BC13" s="478"/>
      <c r="BD13" s="478"/>
      <c r="BE13" s="478"/>
      <c r="BF13" s="478"/>
      <c r="BG13" s="478"/>
      <c r="BH13" s="478"/>
      <c r="BI13" s="478"/>
      <c r="BJ13" s="478"/>
      <c r="BK13" s="478"/>
      <c r="BL13" s="478"/>
      <c r="BM13" s="479"/>
      <c r="BN13" s="443">
        <v>-94745</v>
      </c>
      <c r="BO13" s="444"/>
      <c r="BP13" s="444"/>
      <c r="BQ13" s="444"/>
      <c r="BR13" s="444"/>
      <c r="BS13" s="444"/>
      <c r="BT13" s="444"/>
      <c r="BU13" s="445"/>
      <c r="BV13" s="443">
        <v>-20772</v>
      </c>
      <c r="BW13" s="444"/>
      <c r="BX13" s="444"/>
      <c r="BY13" s="444"/>
      <c r="BZ13" s="444"/>
      <c r="CA13" s="444"/>
      <c r="CB13" s="444"/>
      <c r="CC13" s="445"/>
      <c r="CD13" s="446" t="s">
        <v>135</v>
      </c>
      <c r="CE13" s="447"/>
      <c r="CF13" s="447"/>
      <c r="CG13" s="447"/>
      <c r="CH13" s="447"/>
      <c r="CI13" s="447"/>
      <c r="CJ13" s="447"/>
      <c r="CK13" s="447"/>
      <c r="CL13" s="447"/>
      <c r="CM13" s="447"/>
      <c r="CN13" s="447"/>
      <c r="CO13" s="447"/>
      <c r="CP13" s="447"/>
      <c r="CQ13" s="447"/>
      <c r="CR13" s="447"/>
      <c r="CS13" s="448"/>
      <c r="CT13" s="440">
        <v>7.6</v>
      </c>
      <c r="CU13" s="441"/>
      <c r="CV13" s="441"/>
      <c r="CW13" s="441"/>
      <c r="CX13" s="441"/>
      <c r="CY13" s="441"/>
      <c r="CZ13" s="441"/>
      <c r="DA13" s="442"/>
      <c r="DB13" s="440">
        <v>8</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136</v>
      </c>
      <c r="M14" s="525"/>
      <c r="N14" s="525"/>
      <c r="O14" s="525"/>
      <c r="P14" s="525"/>
      <c r="Q14" s="526"/>
      <c r="R14" s="527">
        <v>4822</v>
      </c>
      <c r="S14" s="528"/>
      <c r="T14" s="528"/>
      <c r="U14" s="528"/>
      <c r="V14" s="529"/>
      <c r="W14" s="433"/>
      <c r="X14" s="434"/>
      <c r="Y14" s="434"/>
      <c r="Z14" s="434"/>
      <c r="AA14" s="434"/>
      <c r="AB14" s="423"/>
      <c r="AC14" s="530">
        <v>17.5</v>
      </c>
      <c r="AD14" s="531"/>
      <c r="AE14" s="531"/>
      <c r="AF14" s="531"/>
      <c r="AG14" s="532"/>
      <c r="AH14" s="530">
        <v>19.100000000000001</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137</v>
      </c>
      <c r="CE14" s="539"/>
      <c r="CF14" s="539"/>
      <c r="CG14" s="539"/>
      <c r="CH14" s="539"/>
      <c r="CI14" s="539"/>
      <c r="CJ14" s="539"/>
      <c r="CK14" s="539"/>
      <c r="CL14" s="539"/>
      <c r="CM14" s="539"/>
      <c r="CN14" s="539"/>
      <c r="CO14" s="539"/>
      <c r="CP14" s="539"/>
      <c r="CQ14" s="539"/>
      <c r="CR14" s="539"/>
      <c r="CS14" s="540"/>
      <c r="CT14" s="541">
        <v>2.8</v>
      </c>
      <c r="CU14" s="542"/>
      <c r="CV14" s="542"/>
      <c r="CW14" s="542"/>
      <c r="CX14" s="542"/>
      <c r="CY14" s="542"/>
      <c r="CZ14" s="542"/>
      <c r="DA14" s="543"/>
      <c r="DB14" s="541" t="s">
        <v>122</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4756</v>
      </c>
      <c r="S15" s="528"/>
      <c r="T15" s="528"/>
      <c r="U15" s="528"/>
      <c r="V15" s="529"/>
      <c r="W15" s="459" t="s">
        <v>138</v>
      </c>
      <c r="X15" s="460"/>
      <c r="Y15" s="460"/>
      <c r="Z15" s="460"/>
      <c r="AA15" s="460"/>
      <c r="AB15" s="450"/>
      <c r="AC15" s="494">
        <v>1140</v>
      </c>
      <c r="AD15" s="495"/>
      <c r="AE15" s="495"/>
      <c r="AF15" s="495"/>
      <c r="AG15" s="537"/>
      <c r="AH15" s="494">
        <v>1090</v>
      </c>
      <c r="AI15" s="495"/>
      <c r="AJ15" s="495"/>
      <c r="AK15" s="495"/>
      <c r="AL15" s="496"/>
      <c r="AM15" s="472"/>
      <c r="AN15" s="473"/>
      <c r="AO15" s="473"/>
      <c r="AP15" s="473"/>
      <c r="AQ15" s="473"/>
      <c r="AR15" s="473"/>
      <c r="AS15" s="473"/>
      <c r="AT15" s="474"/>
      <c r="AU15" s="475"/>
      <c r="AV15" s="476"/>
      <c r="AW15" s="476"/>
      <c r="AX15" s="476"/>
      <c r="AY15" s="403" t="s">
        <v>139</v>
      </c>
      <c r="AZ15" s="404"/>
      <c r="BA15" s="404"/>
      <c r="BB15" s="404"/>
      <c r="BC15" s="404"/>
      <c r="BD15" s="404"/>
      <c r="BE15" s="404"/>
      <c r="BF15" s="404"/>
      <c r="BG15" s="404"/>
      <c r="BH15" s="404"/>
      <c r="BI15" s="404"/>
      <c r="BJ15" s="404"/>
      <c r="BK15" s="404"/>
      <c r="BL15" s="404"/>
      <c r="BM15" s="405"/>
      <c r="BN15" s="406">
        <v>584641</v>
      </c>
      <c r="BO15" s="407"/>
      <c r="BP15" s="407"/>
      <c r="BQ15" s="407"/>
      <c r="BR15" s="407"/>
      <c r="BS15" s="407"/>
      <c r="BT15" s="407"/>
      <c r="BU15" s="408"/>
      <c r="BV15" s="406">
        <v>572192</v>
      </c>
      <c r="BW15" s="407"/>
      <c r="BX15" s="407"/>
      <c r="BY15" s="407"/>
      <c r="BZ15" s="407"/>
      <c r="CA15" s="407"/>
      <c r="CB15" s="407"/>
      <c r="CC15" s="408"/>
      <c r="CD15" s="544" t="s">
        <v>140</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141</v>
      </c>
      <c r="M16" s="547"/>
      <c r="N16" s="547"/>
      <c r="O16" s="547"/>
      <c r="P16" s="547"/>
      <c r="Q16" s="548"/>
      <c r="R16" s="549" t="s">
        <v>142</v>
      </c>
      <c r="S16" s="550"/>
      <c r="T16" s="550"/>
      <c r="U16" s="550"/>
      <c r="V16" s="551"/>
      <c r="W16" s="433"/>
      <c r="X16" s="434"/>
      <c r="Y16" s="434"/>
      <c r="Z16" s="434"/>
      <c r="AA16" s="434"/>
      <c r="AB16" s="423"/>
      <c r="AC16" s="530">
        <v>40.700000000000003</v>
      </c>
      <c r="AD16" s="531"/>
      <c r="AE16" s="531"/>
      <c r="AF16" s="531"/>
      <c r="AG16" s="532"/>
      <c r="AH16" s="530">
        <v>37.9</v>
      </c>
      <c r="AI16" s="531"/>
      <c r="AJ16" s="531"/>
      <c r="AK16" s="531"/>
      <c r="AL16" s="533"/>
      <c r="AM16" s="472"/>
      <c r="AN16" s="473"/>
      <c r="AO16" s="473"/>
      <c r="AP16" s="473"/>
      <c r="AQ16" s="473"/>
      <c r="AR16" s="473"/>
      <c r="AS16" s="473"/>
      <c r="AT16" s="474"/>
      <c r="AU16" s="475"/>
      <c r="AV16" s="476"/>
      <c r="AW16" s="476"/>
      <c r="AX16" s="476"/>
      <c r="AY16" s="477" t="s">
        <v>143</v>
      </c>
      <c r="AZ16" s="478"/>
      <c r="BA16" s="478"/>
      <c r="BB16" s="478"/>
      <c r="BC16" s="478"/>
      <c r="BD16" s="478"/>
      <c r="BE16" s="478"/>
      <c r="BF16" s="478"/>
      <c r="BG16" s="478"/>
      <c r="BH16" s="478"/>
      <c r="BI16" s="478"/>
      <c r="BJ16" s="478"/>
      <c r="BK16" s="478"/>
      <c r="BL16" s="478"/>
      <c r="BM16" s="479"/>
      <c r="BN16" s="443">
        <v>2039521</v>
      </c>
      <c r="BO16" s="444"/>
      <c r="BP16" s="444"/>
      <c r="BQ16" s="444"/>
      <c r="BR16" s="444"/>
      <c r="BS16" s="444"/>
      <c r="BT16" s="444"/>
      <c r="BU16" s="445"/>
      <c r="BV16" s="443">
        <v>1971219</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144</v>
      </c>
      <c r="N17" s="555"/>
      <c r="O17" s="555"/>
      <c r="P17" s="555"/>
      <c r="Q17" s="556"/>
      <c r="R17" s="549" t="s">
        <v>145</v>
      </c>
      <c r="S17" s="550"/>
      <c r="T17" s="550"/>
      <c r="U17" s="550"/>
      <c r="V17" s="551"/>
      <c r="W17" s="459" t="s">
        <v>146</v>
      </c>
      <c r="X17" s="460"/>
      <c r="Y17" s="460"/>
      <c r="Z17" s="460"/>
      <c r="AA17" s="460"/>
      <c r="AB17" s="450"/>
      <c r="AC17" s="494">
        <v>1171</v>
      </c>
      <c r="AD17" s="495"/>
      <c r="AE17" s="495"/>
      <c r="AF17" s="495"/>
      <c r="AG17" s="537"/>
      <c r="AH17" s="494">
        <v>1237</v>
      </c>
      <c r="AI17" s="495"/>
      <c r="AJ17" s="495"/>
      <c r="AK17" s="495"/>
      <c r="AL17" s="496"/>
      <c r="AM17" s="472"/>
      <c r="AN17" s="473"/>
      <c r="AO17" s="473"/>
      <c r="AP17" s="473"/>
      <c r="AQ17" s="473"/>
      <c r="AR17" s="473"/>
      <c r="AS17" s="473"/>
      <c r="AT17" s="474"/>
      <c r="AU17" s="475"/>
      <c r="AV17" s="476"/>
      <c r="AW17" s="476"/>
      <c r="AX17" s="476"/>
      <c r="AY17" s="477" t="s">
        <v>147</v>
      </c>
      <c r="AZ17" s="478"/>
      <c r="BA17" s="478"/>
      <c r="BB17" s="478"/>
      <c r="BC17" s="478"/>
      <c r="BD17" s="478"/>
      <c r="BE17" s="478"/>
      <c r="BF17" s="478"/>
      <c r="BG17" s="478"/>
      <c r="BH17" s="478"/>
      <c r="BI17" s="478"/>
      <c r="BJ17" s="478"/>
      <c r="BK17" s="478"/>
      <c r="BL17" s="478"/>
      <c r="BM17" s="479"/>
      <c r="BN17" s="443">
        <v>729028</v>
      </c>
      <c r="BO17" s="444"/>
      <c r="BP17" s="444"/>
      <c r="BQ17" s="444"/>
      <c r="BR17" s="444"/>
      <c r="BS17" s="444"/>
      <c r="BT17" s="444"/>
      <c r="BU17" s="445"/>
      <c r="BV17" s="443">
        <v>712164</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148</v>
      </c>
      <c r="C18" s="486"/>
      <c r="D18" s="486"/>
      <c r="E18" s="566"/>
      <c r="F18" s="566"/>
      <c r="G18" s="566"/>
      <c r="H18" s="566"/>
      <c r="I18" s="566"/>
      <c r="J18" s="566"/>
      <c r="K18" s="566"/>
      <c r="L18" s="567">
        <v>18.920000000000002</v>
      </c>
      <c r="M18" s="567"/>
      <c r="N18" s="567"/>
      <c r="O18" s="567"/>
      <c r="P18" s="567"/>
      <c r="Q18" s="567"/>
      <c r="R18" s="568"/>
      <c r="S18" s="568"/>
      <c r="T18" s="568"/>
      <c r="U18" s="568"/>
      <c r="V18" s="569"/>
      <c r="W18" s="461"/>
      <c r="X18" s="462"/>
      <c r="Y18" s="462"/>
      <c r="Z18" s="462"/>
      <c r="AA18" s="462"/>
      <c r="AB18" s="453"/>
      <c r="AC18" s="570">
        <v>41.8</v>
      </c>
      <c r="AD18" s="571"/>
      <c r="AE18" s="571"/>
      <c r="AF18" s="571"/>
      <c r="AG18" s="572"/>
      <c r="AH18" s="570">
        <v>43</v>
      </c>
      <c r="AI18" s="571"/>
      <c r="AJ18" s="571"/>
      <c r="AK18" s="571"/>
      <c r="AL18" s="573"/>
      <c r="AM18" s="472"/>
      <c r="AN18" s="473"/>
      <c r="AO18" s="473"/>
      <c r="AP18" s="473"/>
      <c r="AQ18" s="473"/>
      <c r="AR18" s="473"/>
      <c r="AS18" s="473"/>
      <c r="AT18" s="474"/>
      <c r="AU18" s="475"/>
      <c r="AV18" s="476"/>
      <c r="AW18" s="476"/>
      <c r="AX18" s="476"/>
      <c r="AY18" s="477" t="s">
        <v>149</v>
      </c>
      <c r="AZ18" s="478"/>
      <c r="BA18" s="478"/>
      <c r="BB18" s="478"/>
      <c r="BC18" s="478"/>
      <c r="BD18" s="478"/>
      <c r="BE18" s="478"/>
      <c r="BF18" s="478"/>
      <c r="BG18" s="478"/>
      <c r="BH18" s="478"/>
      <c r="BI18" s="478"/>
      <c r="BJ18" s="478"/>
      <c r="BK18" s="478"/>
      <c r="BL18" s="478"/>
      <c r="BM18" s="479"/>
      <c r="BN18" s="443">
        <v>1929994</v>
      </c>
      <c r="BO18" s="444"/>
      <c r="BP18" s="444"/>
      <c r="BQ18" s="444"/>
      <c r="BR18" s="444"/>
      <c r="BS18" s="444"/>
      <c r="BT18" s="444"/>
      <c r="BU18" s="445"/>
      <c r="BV18" s="443">
        <v>1818027</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150</v>
      </c>
      <c r="C19" s="486"/>
      <c r="D19" s="486"/>
      <c r="E19" s="566"/>
      <c r="F19" s="566"/>
      <c r="G19" s="566"/>
      <c r="H19" s="566"/>
      <c r="I19" s="566"/>
      <c r="J19" s="566"/>
      <c r="K19" s="566"/>
      <c r="L19" s="574">
        <v>258</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151</v>
      </c>
      <c r="AZ19" s="478"/>
      <c r="BA19" s="478"/>
      <c r="BB19" s="478"/>
      <c r="BC19" s="478"/>
      <c r="BD19" s="478"/>
      <c r="BE19" s="478"/>
      <c r="BF19" s="478"/>
      <c r="BG19" s="478"/>
      <c r="BH19" s="478"/>
      <c r="BI19" s="478"/>
      <c r="BJ19" s="478"/>
      <c r="BK19" s="478"/>
      <c r="BL19" s="478"/>
      <c r="BM19" s="479"/>
      <c r="BN19" s="443">
        <v>2695330</v>
      </c>
      <c r="BO19" s="444"/>
      <c r="BP19" s="444"/>
      <c r="BQ19" s="444"/>
      <c r="BR19" s="444"/>
      <c r="BS19" s="444"/>
      <c r="BT19" s="444"/>
      <c r="BU19" s="445"/>
      <c r="BV19" s="443">
        <v>2517604</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152</v>
      </c>
      <c r="C20" s="486"/>
      <c r="D20" s="486"/>
      <c r="E20" s="566"/>
      <c r="F20" s="566"/>
      <c r="G20" s="566"/>
      <c r="H20" s="566"/>
      <c r="I20" s="566"/>
      <c r="J20" s="566"/>
      <c r="K20" s="566"/>
      <c r="L20" s="574">
        <v>1520</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153</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154</v>
      </c>
      <c r="C22" s="587"/>
      <c r="D22" s="588"/>
      <c r="E22" s="455" t="s">
        <v>1</v>
      </c>
      <c r="F22" s="460"/>
      <c r="G22" s="460"/>
      <c r="H22" s="460"/>
      <c r="I22" s="460"/>
      <c r="J22" s="460"/>
      <c r="K22" s="450"/>
      <c r="L22" s="455" t="s">
        <v>155</v>
      </c>
      <c r="M22" s="460"/>
      <c r="N22" s="460"/>
      <c r="O22" s="460"/>
      <c r="P22" s="450"/>
      <c r="Q22" s="618" t="s">
        <v>156</v>
      </c>
      <c r="R22" s="619"/>
      <c r="S22" s="619"/>
      <c r="T22" s="619"/>
      <c r="U22" s="619"/>
      <c r="V22" s="620"/>
      <c r="W22" s="586" t="s">
        <v>157</v>
      </c>
      <c r="X22" s="587"/>
      <c r="Y22" s="588"/>
      <c r="Z22" s="455" t="s">
        <v>1</v>
      </c>
      <c r="AA22" s="460"/>
      <c r="AB22" s="460"/>
      <c r="AC22" s="460"/>
      <c r="AD22" s="460"/>
      <c r="AE22" s="460"/>
      <c r="AF22" s="460"/>
      <c r="AG22" s="450"/>
      <c r="AH22" s="624" t="s">
        <v>158</v>
      </c>
      <c r="AI22" s="460"/>
      <c r="AJ22" s="460"/>
      <c r="AK22" s="460"/>
      <c r="AL22" s="450"/>
      <c r="AM22" s="624" t="s">
        <v>159</v>
      </c>
      <c r="AN22" s="625"/>
      <c r="AO22" s="625"/>
      <c r="AP22" s="625"/>
      <c r="AQ22" s="625"/>
      <c r="AR22" s="626"/>
      <c r="AS22" s="618" t="s">
        <v>156</v>
      </c>
      <c r="AT22" s="619"/>
      <c r="AU22" s="619"/>
      <c r="AV22" s="619"/>
      <c r="AW22" s="619"/>
      <c r="AX22" s="630"/>
      <c r="AY22" s="403" t="s">
        <v>160</v>
      </c>
      <c r="AZ22" s="404"/>
      <c r="BA22" s="404"/>
      <c r="BB22" s="404"/>
      <c r="BC22" s="404"/>
      <c r="BD22" s="404"/>
      <c r="BE22" s="404"/>
      <c r="BF22" s="404"/>
      <c r="BG22" s="404"/>
      <c r="BH22" s="404"/>
      <c r="BI22" s="404"/>
      <c r="BJ22" s="404"/>
      <c r="BK22" s="404"/>
      <c r="BL22" s="404"/>
      <c r="BM22" s="405"/>
      <c r="BN22" s="406">
        <v>3920316</v>
      </c>
      <c r="BO22" s="407"/>
      <c r="BP22" s="407"/>
      <c r="BQ22" s="407"/>
      <c r="BR22" s="407"/>
      <c r="BS22" s="407"/>
      <c r="BT22" s="407"/>
      <c r="BU22" s="408"/>
      <c r="BV22" s="406">
        <v>3636350</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161</v>
      </c>
      <c r="AZ23" s="478"/>
      <c r="BA23" s="478"/>
      <c r="BB23" s="478"/>
      <c r="BC23" s="478"/>
      <c r="BD23" s="478"/>
      <c r="BE23" s="478"/>
      <c r="BF23" s="478"/>
      <c r="BG23" s="478"/>
      <c r="BH23" s="478"/>
      <c r="BI23" s="478"/>
      <c r="BJ23" s="478"/>
      <c r="BK23" s="478"/>
      <c r="BL23" s="478"/>
      <c r="BM23" s="479"/>
      <c r="BN23" s="443">
        <v>2464282</v>
      </c>
      <c r="BO23" s="444"/>
      <c r="BP23" s="444"/>
      <c r="BQ23" s="444"/>
      <c r="BR23" s="444"/>
      <c r="BS23" s="444"/>
      <c r="BT23" s="444"/>
      <c r="BU23" s="445"/>
      <c r="BV23" s="443">
        <v>2346307</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162</v>
      </c>
      <c r="F24" s="473"/>
      <c r="G24" s="473"/>
      <c r="H24" s="473"/>
      <c r="I24" s="473"/>
      <c r="J24" s="473"/>
      <c r="K24" s="474"/>
      <c r="L24" s="494">
        <v>1</v>
      </c>
      <c r="M24" s="495"/>
      <c r="N24" s="495"/>
      <c r="O24" s="495"/>
      <c r="P24" s="537"/>
      <c r="Q24" s="494">
        <v>7830</v>
      </c>
      <c r="R24" s="495"/>
      <c r="S24" s="495"/>
      <c r="T24" s="495"/>
      <c r="U24" s="495"/>
      <c r="V24" s="537"/>
      <c r="W24" s="589"/>
      <c r="X24" s="590"/>
      <c r="Y24" s="591"/>
      <c r="Z24" s="493" t="s">
        <v>163</v>
      </c>
      <c r="AA24" s="473"/>
      <c r="AB24" s="473"/>
      <c r="AC24" s="473"/>
      <c r="AD24" s="473"/>
      <c r="AE24" s="473"/>
      <c r="AF24" s="473"/>
      <c r="AG24" s="474"/>
      <c r="AH24" s="494">
        <v>54</v>
      </c>
      <c r="AI24" s="495"/>
      <c r="AJ24" s="495"/>
      <c r="AK24" s="495"/>
      <c r="AL24" s="537"/>
      <c r="AM24" s="494">
        <v>159408</v>
      </c>
      <c r="AN24" s="495"/>
      <c r="AO24" s="495"/>
      <c r="AP24" s="495"/>
      <c r="AQ24" s="495"/>
      <c r="AR24" s="537"/>
      <c r="AS24" s="494">
        <v>2952</v>
      </c>
      <c r="AT24" s="495"/>
      <c r="AU24" s="495"/>
      <c r="AV24" s="495"/>
      <c r="AW24" s="495"/>
      <c r="AX24" s="496"/>
      <c r="AY24" s="559" t="s">
        <v>164</v>
      </c>
      <c r="AZ24" s="560"/>
      <c r="BA24" s="560"/>
      <c r="BB24" s="560"/>
      <c r="BC24" s="560"/>
      <c r="BD24" s="560"/>
      <c r="BE24" s="560"/>
      <c r="BF24" s="560"/>
      <c r="BG24" s="560"/>
      <c r="BH24" s="560"/>
      <c r="BI24" s="560"/>
      <c r="BJ24" s="560"/>
      <c r="BK24" s="560"/>
      <c r="BL24" s="560"/>
      <c r="BM24" s="561"/>
      <c r="BN24" s="443">
        <v>3082652</v>
      </c>
      <c r="BO24" s="444"/>
      <c r="BP24" s="444"/>
      <c r="BQ24" s="444"/>
      <c r="BR24" s="444"/>
      <c r="BS24" s="444"/>
      <c r="BT24" s="444"/>
      <c r="BU24" s="445"/>
      <c r="BV24" s="443">
        <v>2694918</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165</v>
      </c>
      <c r="F25" s="473"/>
      <c r="G25" s="473"/>
      <c r="H25" s="473"/>
      <c r="I25" s="473"/>
      <c r="J25" s="473"/>
      <c r="K25" s="474"/>
      <c r="L25" s="494">
        <v>1</v>
      </c>
      <c r="M25" s="495"/>
      <c r="N25" s="495"/>
      <c r="O25" s="495"/>
      <c r="P25" s="537"/>
      <c r="Q25" s="494">
        <v>5900</v>
      </c>
      <c r="R25" s="495"/>
      <c r="S25" s="495"/>
      <c r="T25" s="495"/>
      <c r="U25" s="495"/>
      <c r="V25" s="537"/>
      <c r="W25" s="589"/>
      <c r="X25" s="590"/>
      <c r="Y25" s="591"/>
      <c r="Z25" s="493" t="s">
        <v>166</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167</v>
      </c>
      <c r="AZ25" s="404"/>
      <c r="BA25" s="404"/>
      <c r="BB25" s="404"/>
      <c r="BC25" s="404"/>
      <c r="BD25" s="404"/>
      <c r="BE25" s="404"/>
      <c r="BF25" s="404"/>
      <c r="BG25" s="404"/>
      <c r="BH25" s="404"/>
      <c r="BI25" s="404"/>
      <c r="BJ25" s="404"/>
      <c r="BK25" s="404"/>
      <c r="BL25" s="404"/>
      <c r="BM25" s="405"/>
      <c r="BN25" s="406">
        <v>82123</v>
      </c>
      <c r="BO25" s="407"/>
      <c r="BP25" s="407"/>
      <c r="BQ25" s="407"/>
      <c r="BR25" s="407"/>
      <c r="BS25" s="407"/>
      <c r="BT25" s="407"/>
      <c r="BU25" s="408"/>
      <c r="BV25" s="406">
        <v>85051</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168</v>
      </c>
      <c r="F26" s="473"/>
      <c r="G26" s="473"/>
      <c r="H26" s="473"/>
      <c r="I26" s="473"/>
      <c r="J26" s="473"/>
      <c r="K26" s="474"/>
      <c r="L26" s="494">
        <v>1</v>
      </c>
      <c r="M26" s="495"/>
      <c r="N26" s="495"/>
      <c r="O26" s="495"/>
      <c r="P26" s="537"/>
      <c r="Q26" s="494">
        <v>5350</v>
      </c>
      <c r="R26" s="495"/>
      <c r="S26" s="495"/>
      <c r="T26" s="495"/>
      <c r="U26" s="495"/>
      <c r="V26" s="537"/>
      <c r="W26" s="589"/>
      <c r="X26" s="590"/>
      <c r="Y26" s="591"/>
      <c r="Z26" s="493" t="s">
        <v>169</v>
      </c>
      <c r="AA26" s="595"/>
      <c r="AB26" s="595"/>
      <c r="AC26" s="595"/>
      <c r="AD26" s="595"/>
      <c r="AE26" s="595"/>
      <c r="AF26" s="595"/>
      <c r="AG26" s="596"/>
      <c r="AH26" s="494" t="s">
        <v>122</v>
      </c>
      <c r="AI26" s="495"/>
      <c r="AJ26" s="495"/>
      <c r="AK26" s="495"/>
      <c r="AL26" s="537"/>
      <c r="AM26" s="494" t="s">
        <v>122</v>
      </c>
      <c r="AN26" s="495"/>
      <c r="AO26" s="495"/>
      <c r="AP26" s="495"/>
      <c r="AQ26" s="495"/>
      <c r="AR26" s="537"/>
      <c r="AS26" s="494" t="s">
        <v>122</v>
      </c>
      <c r="AT26" s="495"/>
      <c r="AU26" s="495"/>
      <c r="AV26" s="495"/>
      <c r="AW26" s="495"/>
      <c r="AX26" s="496"/>
      <c r="AY26" s="446" t="s">
        <v>170</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171</v>
      </c>
      <c r="F27" s="473"/>
      <c r="G27" s="473"/>
      <c r="H27" s="473"/>
      <c r="I27" s="473"/>
      <c r="J27" s="473"/>
      <c r="K27" s="474"/>
      <c r="L27" s="494">
        <v>1</v>
      </c>
      <c r="M27" s="495"/>
      <c r="N27" s="495"/>
      <c r="O27" s="495"/>
      <c r="P27" s="537"/>
      <c r="Q27" s="494">
        <v>3110</v>
      </c>
      <c r="R27" s="495"/>
      <c r="S27" s="495"/>
      <c r="T27" s="495"/>
      <c r="U27" s="495"/>
      <c r="V27" s="537"/>
      <c r="W27" s="589"/>
      <c r="X27" s="590"/>
      <c r="Y27" s="591"/>
      <c r="Z27" s="493" t="s">
        <v>172</v>
      </c>
      <c r="AA27" s="473"/>
      <c r="AB27" s="473"/>
      <c r="AC27" s="473"/>
      <c r="AD27" s="473"/>
      <c r="AE27" s="473"/>
      <c r="AF27" s="473"/>
      <c r="AG27" s="474"/>
      <c r="AH27" s="494">
        <v>9</v>
      </c>
      <c r="AI27" s="495"/>
      <c r="AJ27" s="495"/>
      <c r="AK27" s="495"/>
      <c r="AL27" s="537"/>
      <c r="AM27" s="494">
        <v>24219</v>
      </c>
      <c r="AN27" s="495"/>
      <c r="AO27" s="495"/>
      <c r="AP27" s="495"/>
      <c r="AQ27" s="495"/>
      <c r="AR27" s="537"/>
      <c r="AS27" s="494">
        <v>2691</v>
      </c>
      <c r="AT27" s="495"/>
      <c r="AU27" s="495"/>
      <c r="AV27" s="495"/>
      <c r="AW27" s="495"/>
      <c r="AX27" s="496"/>
      <c r="AY27" s="538" t="s">
        <v>173</v>
      </c>
      <c r="AZ27" s="539"/>
      <c r="BA27" s="539"/>
      <c r="BB27" s="539"/>
      <c r="BC27" s="539"/>
      <c r="BD27" s="539"/>
      <c r="BE27" s="539"/>
      <c r="BF27" s="539"/>
      <c r="BG27" s="539"/>
      <c r="BH27" s="539"/>
      <c r="BI27" s="539"/>
      <c r="BJ27" s="539"/>
      <c r="BK27" s="539"/>
      <c r="BL27" s="539"/>
      <c r="BM27" s="540"/>
      <c r="BN27" s="562">
        <v>113326</v>
      </c>
      <c r="BO27" s="563"/>
      <c r="BP27" s="563"/>
      <c r="BQ27" s="563"/>
      <c r="BR27" s="563"/>
      <c r="BS27" s="563"/>
      <c r="BT27" s="563"/>
      <c r="BU27" s="564"/>
      <c r="BV27" s="562">
        <v>113326</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174</v>
      </c>
      <c r="F28" s="473"/>
      <c r="G28" s="473"/>
      <c r="H28" s="473"/>
      <c r="I28" s="473"/>
      <c r="J28" s="473"/>
      <c r="K28" s="474"/>
      <c r="L28" s="494">
        <v>1</v>
      </c>
      <c r="M28" s="495"/>
      <c r="N28" s="495"/>
      <c r="O28" s="495"/>
      <c r="P28" s="537"/>
      <c r="Q28" s="494">
        <v>2490</v>
      </c>
      <c r="R28" s="495"/>
      <c r="S28" s="495"/>
      <c r="T28" s="495"/>
      <c r="U28" s="495"/>
      <c r="V28" s="537"/>
      <c r="W28" s="589"/>
      <c r="X28" s="590"/>
      <c r="Y28" s="591"/>
      <c r="Z28" s="493" t="s">
        <v>175</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176</v>
      </c>
      <c r="AZ28" s="598"/>
      <c r="BA28" s="598"/>
      <c r="BB28" s="599"/>
      <c r="BC28" s="403" t="s">
        <v>46</v>
      </c>
      <c r="BD28" s="404"/>
      <c r="BE28" s="404"/>
      <c r="BF28" s="404"/>
      <c r="BG28" s="404"/>
      <c r="BH28" s="404"/>
      <c r="BI28" s="404"/>
      <c r="BJ28" s="404"/>
      <c r="BK28" s="404"/>
      <c r="BL28" s="404"/>
      <c r="BM28" s="405"/>
      <c r="BN28" s="406">
        <v>1288180</v>
      </c>
      <c r="BO28" s="407"/>
      <c r="BP28" s="407"/>
      <c r="BQ28" s="407"/>
      <c r="BR28" s="407"/>
      <c r="BS28" s="407"/>
      <c r="BT28" s="407"/>
      <c r="BU28" s="408"/>
      <c r="BV28" s="406">
        <v>1352811</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177</v>
      </c>
      <c r="F29" s="473"/>
      <c r="G29" s="473"/>
      <c r="H29" s="473"/>
      <c r="I29" s="473"/>
      <c r="J29" s="473"/>
      <c r="K29" s="474"/>
      <c r="L29" s="494">
        <v>6</v>
      </c>
      <c r="M29" s="495"/>
      <c r="N29" s="495"/>
      <c r="O29" s="495"/>
      <c r="P29" s="537"/>
      <c r="Q29" s="494">
        <v>2250</v>
      </c>
      <c r="R29" s="495"/>
      <c r="S29" s="495"/>
      <c r="T29" s="495"/>
      <c r="U29" s="495"/>
      <c r="V29" s="537"/>
      <c r="W29" s="592"/>
      <c r="X29" s="593"/>
      <c r="Y29" s="594"/>
      <c r="Z29" s="493" t="s">
        <v>178</v>
      </c>
      <c r="AA29" s="473"/>
      <c r="AB29" s="473"/>
      <c r="AC29" s="473"/>
      <c r="AD29" s="473"/>
      <c r="AE29" s="473"/>
      <c r="AF29" s="473"/>
      <c r="AG29" s="474"/>
      <c r="AH29" s="494">
        <v>63</v>
      </c>
      <c r="AI29" s="495"/>
      <c r="AJ29" s="495"/>
      <c r="AK29" s="495"/>
      <c r="AL29" s="537"/>
      <c r="AM29" s="494">
        <v>183627</v>
      </c>
      <c r="AN29" s="495"/>
      <c r="AO29" s="495"/>
      <c r="AP29" s="495"/>
      <c r="AQ29" s="495"/>
      <c r="AR29" s="537"/>
      <c r="AS29" s="494">
        <v>2915</v>
      </c>
      <c r="AT29" s="495"/>
      <c r="AU29" s="495"/>
      <c r="AV29" s="495"/>
      <c r="AW29" s="495"/>
      <c r="AX29" s="496"/>
      <c r="AY29" s="600"/>
      <c r="AZ29" s="601"/>
      <c r="BA29" s="601"/>
      <c r="BB29" s="602"/>
      <c r="BC29" s="477" t="s">
        <v>179</v>
      </c>
      <c r="BD29" s="478"/>
      <c r="BE29" s="478"/>
      <c r="BF29" s="478"/>
      <c r="BG29" s="478"/>
      <c r="BH29" s="478"/>
      <c r="BI29" s="478"/>
      <c r="BJ29" s="478"/>
      <c r="BK29" s="478"/>
      <c r="BL29" s="478"/>
      <c r="BM29" s="479"/>
      <c r="BN29" s="443">
        <v>87903</v>
      </c>
      <c r="BO29" s="444"/>
      <c r="BP29" s="444"/>
      <c r="BQ29" s="444"/>
      <c r="BR29" s="444"/>
      <c r="BS29" s="444"/>
      <c r="BT29" s="444"/>
      <c r="BU29" s="445"/>
      <c r="BV29" s="443">
        <v>87903</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180</v>
      </c>
      <c r="X30" s="611"/>
      <c r="Y30" s="611"/>
      <c r="Z30" s="611"/>
      <c r="AA30" s="611"/>
      <c r="AB30" s="611"/>
      <c r="AC30" s="611"/>
      <c r="AD30" s="611"/>
      <c r="AE30" s="611"/>
      <c r="AF30" s="611"/>
      <c r="AG30" s="612"/>
      <c r="AH30" s="570">
        <v>97.3</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872488</v>
      </c>
      <c r="BO30" s="563"/>
      <c r="BP30" s="563"/>
      <c r="BQ30" s="563"/>
      <c r="BR30" s="563"/>
      <c r="BS30" s="563"/>
      <c r="BT30" s="563"/>
      <c r="BU30" s="564"/>
      <c r="BV30" s="562">
        <v>1120027</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181</v>
      </c>
      <c r="D32" s="606"/>
      <c r="E32" s="606"/>
      <c r="F32" s="606"/>
      <c r="G32" s="606"/>
      <c r="H32" s="606"/>
      <c r="I32" s="606"/>
      <c r="J32" s="606"/>
      <c r="K32" s="606"/>
      <c r="L32" s="606"/>
      <c r="M32" s="606"/>
      <c r="N32" s="606"/>
      <c r="O32" s="606"/>
      <c r="P32" s="606"/>
      <c r="Q32" s="606"/>
      <c r="R32" s="606"/>
      <c r="S32" s="606"/>
      <c r="U32" s="447" t="s">
        <v>182</v>
      </c>
      <c r="V32" s="447"/>
      <c r="W32" s="447"/>
      <c r="X32" s="447"/>
      <c r="Y32" s="447"/>
      <c r="Z32" s="447"/>
      <c r="AA32" s="447"/>
      <c r="AB32" s="447"/>
      <c r="AC32" s="447"/>
      <c r="AD32" s="447"/>
      <c r="AE32" s="447"/>
      <c r="AF32" s="447"/>
      <c r="AG32" s="447"/>
      <c r="AH32" s="447"/>
      <c r="AI32" s="447"/>
      <c r="AJ32" s="447"/>
      <c r="AK32" s="447"/>
      <c r="AM32" s="447" t="s">
        <v>183</v>
      </c>
      <c r="AN32" s="447"/>
      <c r="AO32" s="447"/>
      <c r="AP32" s="447"/>
      <c r="AQ32" s="447"/>
      <c r="AR32" s="447"/>
      <c r="AS32" s="447"/>
      <c r="AT32" s="447"/>
      <c r="AU32" s="447"/>
      <c r="AV32" s="447"/>
      <c r="AW32" s="447"/>
      <c r="AX32" s="447"/>
      <c r="AY32" s="447"/>
      <c r="AZ32" s="447"/>
      <c r="BA32" s="447"/>
      <c r="BB32" s="447"/>
      <c r="BC32" s="447"/>
      <c r="BE32" s="447" t="s">
        <v>184</v>
      </c>
      <c r="BF32" s="447"/>
      <c r="BG32" s="447"/>
      <c r="BH32" s="447"/>
      <c r="BI32" s="447"/>
      <c r="BJ32" s="447"/>
      <c r="BK32" s="447"/>
      <c r="BL32" s="447"/>
      <c r="BM32" s="447"/>
      <c r="BN32" s="447"/>
      <c r="BO32" s="447"/>
      <c r="BP32" s="447"/>
      <c r="BQ32" s="447"/>
      <c r="BR32" s="447"/>
      <c r="BS32" s="447"/>
      <c r="BT32" s="447"/>
      <c r="BU32" s="447"/>
      <c r="BW32" s="447" t="s">
        <v>185</v>
      </c>
      <c r="BX32" s="447"/>
      <c r="BY32" s="447"/>
      <c r="BZ32" s="447"/>
      <c r="CA32" s="447"/>
      <c r="CB32" s="447"/>
      <c r="CC32" s="447"/>
      <c r="CD32" s="447"/>
      <c r="CE32" s="447"/>
      <c r="CF32" s="447"/>
      <c r="CG32" s="447"/>
      <c r="CH32" s="447"/>
      <c r="CI32" s="447"/>
      <c r="CJ32" s="447"/>
      <c r="CK32" s="447"/>
      <c r="CL32" s="447"/>
      <c r="CM32" s="447"/>
      <c r="CO32" s="447" t="s">
        <v>186</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187</v>
      </c>
      <c r="D33" s="467"/>
      <c r="E33" s="432" t="s">
        <v>188</v>
      </c>
      <c r="F33" s="432"/>
      <c r="G33" s="432"/>
      <c r="H33" s="432"/>
      <c r="I33" s="432"/>
      <c r="J33" s="432"/>
      <c r="K33" s="432"/>
      <c r="L33" s="432"/>
      <c r="M33" s="432"/>
      <c r="N33" s="432"/>
      <c r="O33" s="432"/>
      <c r="P33" s="432"/>
      <c r="Q33" s="432"/>
      <c r="R33" s="432"/>
      <c r="S33" s="432"/>
      <c r="T33" s="194"/>
      <c r="U33" s="467" t="s">
        <v>187</v>
      </c>
      <c r="V33" s="467"/>
      <c r="W33" s="432" t="s">
        <v>188</v>
      </c>
      <c r="X33" s="432"/>
      <c r="Y33" s="432"/>
      <c r="Z33" s="432"/>
      <c r="AA33" s="432"/>
      <c r="AB33" s="432"/>
      <c r="AC33" s="432"/>
      <c r="AD33" s="432"/>
      <c r="AE33" s="432"/>
      <c r="AF33" s="432"/>
      <c r="AG33" s="432"/>
      <c r="AH33" s="432"/>
      <c r="AI33" s="432"/>
      <c r="AJ33" s="432"/>
      <c r="AK33" s="432"/>
      <c r="AL33" s="194"/>
      <c r="AM33" s="467" t="s">
        <v>187</v>
      </c>
      <c r="AN33" s="467"/>
      <c r="AO33" s="432" t="s">
        <v>188</v>
      </c>
      <c r="AP33" s="432"/>
      <c r="AQ33" s="432"/>
      <c r="AR33" s="432"/>
      <c r="AS33" s="432"/>
      <c r="AT33" s="432"/>
      <c r="AU33" s="432"/>
      <c r="AV33" s="432"/>
      <c r="AW33" s="432"/>
      <c r="AX33" s="432"/>
      <c r="AY33" s="432"/>
      <c r="AZ33" s="432"/>
      <c r="BA33" s="432"/>
      <c r="BB33" s="432"/>
      <c r="BC33" s="432"/>
      <c r="BD33" s="195"/>
      <c r="BE33" s="432" t="s">
        <v>189</v>
      </c>
      <c r="BF33" s="432"/>
      <c r="BG33" s="432" t="s">
        <v>190</v>
      </c>
      <c r="BH33" s="432"/>
      <c r="BI33" s="432"/>
      <c r="BJ33" s="432"/>
      <c r="BK33" s="432"/>
      <c r="BL33" s="432"/>
      <c r="BM33" s="432"/>
      <c r="BN33" s="432"/>
      <c r="BO33" s="432"/>
      <c r="BP33" s="432"/>
      <c r="BQ33" s="432"/>
      <c r="BR33" s="432"/>
      <c r="BS33" s="432"/>
      <c r="BT33" s="432"/>
      <c r="BU33" s="432"/>
      <c r="BV33" s="195"/>
      <c r="BW33" s="467" t="s">
        <v>189</v>
      </c>
      <c r="BX33" s="467"/>
      <c r="BY33" s="432" t="s">
        <v>191</v>
      </c>
      <c r="BZ33" s="432"/>
      <c r="CA33" s="432"/>
      <c r="CB33" s="432"/>
      <c r="CC33" s="432"/>
      <c r="CD33" s="432"/>
      <c r="CE33" s="432"/>
      <c r="CF33" s="432"/>
      <c r="CG33" s="432"/>
      <c r="CH33" s="432"/>
      <c r="CI33" s="432"/>
      <c r="CJ33" s="432"/>
      <c r="CK33" s="432"/>
      <c r="CL33" s="432"/>
      <c r="CM33" s="432"/>
      <c r="CN33" s="194"/>
      <c r="CO33" s="467" t="s">
        <v>187</v>
      </c>
      <c r="CP33" s="467"/>
      <c r="CQ33" s="432" t="s">
        <v>192</v>
      </c>
      <c r="CR33" s="432"/>
      <c r="CS33" s="432"/>
      <c r="CT33" s="432"/>
      <c r="CU33" s="432"/>
      <c r="CV33" s="432"/>
      <c r="CW33" s="432"/>
      <c r="CX33" s="432"/>
      <c r="CY33" s="432"/>
      <c r="CZ33" s="432"/>
      <c r="DA33" s="432"/>
      <c r="DB33" s="432"/>
      <c r="DC33" s="432"/>
      <c r="DD33" s="432"/>
      <c r="DE33" s="432"/>
      <c r="DF33" s="194"/>
      <c r="DG33" s="632" t="s">
        <v>193</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3</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6</v>
      </c>
      <c r="AN34" s="633"/>
      <c r="AO34" s="634" t="str">
        <f>IF('各会計、関係団体の財政状況及び健全化判断比率'!B31="","",'各会計、関係団体の財政状況及び健全化判断比率'!B31)</f>
        <v>簡易水道事業</v>
      </c>
      <c r="AP34" s="634"/>
      <c r="AQ34" s="634"/>
      <c r="AR34" s="634"/>
      <c r="AS34" s="634"/>
      <c r="AT34" s="634"/>
      <c r="AU34" s="634"/>
      <c r="AV34" s="634"/>
      <c r="AW34" s="634"/>
      <c r="AX34" s="634"/>
      <c r="AY34" s="634"/>
      <c r="AZ34" s="634"/>
      <c r="BA34" s="634"/>
      <c r="BB34" s="634"/>
      <c r="BC34" s="634"/>
      <c r="BD34" s="169"/>
      <c r="BE34" s="633">
        <f>IF(BG34="","",MAX(C34:D43,U34:V43,AM34:AN43)+1)</f>
        <v>8</v>
      </c>
      <c r="BF34" s="633"/>
      <c r="BG34" s="634" t="str">
        <f>IF('各会計、関係団体の財政状況及び健全化判断比率'!B33="","",'各会計、関係団体の財政状況及び健全化判断比率'!B33)</f>
        <v>土地造成事業特別会計</v>
      </c>
      <c r="BH34" s="634"/>
      <c r="BI34" s="634"/>
      <c r="BJ34" s="634"/>
      <c r="BK34" s="634"/>
      <c r="BL34" s="634"/>
      <c r="BM34" s="634"/>
      <c r="BN34" s="634"/>
      <c r="BO34" s="634"/>
      <c r="BP34" s="634"/>
      <c r="BQ34" s="634"/>
      <c r="BR34" s="634"/>
      <c r="BS34" s="634"/>
      <c r="BT34" s="634"/>
      <c r="BU34" s="634"/>
      <c r="BV34" s="169"/>
      <c r="BW34" s="633">
        <f>IF(BY34="","",MAX(C34:D43,U34:V43,AM34:AN43,BE34:BF43)+1)</f>
        <v>9</v>
      </c>
      <c r="BX34" s="633"/>
      <c r="BY34" s="634" t="str">
        <f>IF('各会計、関係団体の財政状況及び健全化判断比率'!B68="","",'各会計、関係団体の財政状況及び健全化判断比率'!B68)</f>
        <v>白河地方広域市町村圏整備組合　一般会計</v>
      </c>
      <c r="BZ34" s="634"/>
      <c r="CA34" s="634"/>
      <c r="CB34" s="634"/>
      <c r="CC34" s="634"/>
      <c r="CD34" s="634"/>
      <c r="CE34" s="634"/>
      <c r="CF34" s="634"/>
      <c r="CG34" s="634"/>
      <c r="CH34" s="634"/>
      <c r="CI34" s="634"/>
      <c r="CJ34" s="634"/>
      <c r="CK34" s="634"/>
      <c r="CL34" s="634"/>
      <c r="CM34" s="634"/>
      <c r="CN34" s="169"/>
      <c r="CO34" s="633">
        <f>IF(CQ34="","",MAX(C34:D43,U34:V43,AM34:AN43,BE34:BF43,BW34:BX43)+1)</f>
        <v>18</v>
      </c>
      <c r="CP34" s="633"/>
      <c r="CQ34" s="634" t="str">
        <f>IF('各会計、関係団体の財政状況及び健全化判断比率'!BS7="","",'各会計、関係団体の財政状況及び健全化判断比率'!BS7)</f>
        <v>白河地方土地開発公社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墓地会計</v>
      </c>
      <c r="F35" s="634"/>
      <c r="G35" s="634"/>
      <c r="H35" s="634"/>
      <c r="I35" s="634"/>
      <c r="J35" s="634"/>
      <c r="K35" s="634"/>
      <c r="L35" s="634"/>
      <c r="M35" s="634"/>
      <c r="N35" s="634"/>
      <c r="O35" s="634"/>
      <c r="P35" s="634"/>
      <c r="Q35" s="634"/>
      <c r="R35" s="634"/>
      <c r="S35" s="634"/>
      <c r="T35" s="169"/>
      <c r="U35" s="633">
        <f>IF(W35="","",U34+1)</f>
        <v>4</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9"/>
      <c r="AM35" s="633">
        <f t="shared" ref="AM35:AM43" si="0">IF(AO35="","",AM34+1)</f>
        <v>7</v>
      </c>
      <c r="AN35" s="633"/>
      <c r="AO35" s="634" t="str">
        <f>IF('各会計、関係団体の財政状況及び健全化判断比率'!B32="","",'各会計、関係団体の財政状況及び健全化判断比率'!B32)</f>
        <v>農業集落排水処理事業</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10</v>
      </c>
      <c r="BX35" s="633"/>
      <c r="BY35" s="634" t="str">
        <f>IF('各会計、関係団体の財政状況及び健全化判断比率'!B69="","",'各会計、関係団体の財政状況及び健全化判断比率'!B69)</f>
        <v>白河地方広域市町村圏整備組合　水道用水供給事業会計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5</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11</v>
      </c>
      <c r="BX36" s="633"/>
      <c r="BY36" s="634" t="str">
        <f>IF('各会計、関係団体の財政状況及び健全化判断比率'!B70="","",'各会計、関係団体の財政状況及び健全化判断比率'!B70)</f>
        <v>福島県市町村総合事務組合　一般会計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12</v>
      </c>
      <c r="BX37" s="633"/>
      <c r="BY37" s="634" t="str">
        <f>IF('各会計、関係団体の財政状況及び健全化判断比率'!B71="","",'各会計、関係団体の財政状況及び健全化判断比率'!B71)</f>
        <v>福島県市町村総合事務組合　消防補償等特別会計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13</v>
      </c>
      <c r="BX38" s="633"/>
      <c r="BY38" s="634" t="str">
        <f>IF('各会計、関係団体の財政状況及び健全化判断比率'!B72="","",'各会計、関係団体の財政状況及び健全化判断比率'!B72)</f>
        <v>福島県市町村総合事務組合　消防賞じゅつ金特別会計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14</v>
      </c>
      <c r="BX39" s="633"/>
      <c r="BY39" s="634" t="str">
        <f>IF('各会計、関係団体の財政状況及び健全化判断比率'!B73="","",'各会計、関係団体の財政状況及び健全化判断比率'!B73)</f>
        <v>福島県市町村総合事務組合　非常勤職員公務災害補償特別会計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15</v>
      </c>
      <c r="BX40" s="633"/>
      <c r="BY40" s="634" t="str">
        <f>IF('各会計、関係団体の財政状況及び健全化判断比率'!B74="","",'各会計、関係団体の財政状況及び健全化判断比率'!B74)</f>
        <v>福島県市町村総合事務組合　自治会館管理特別会計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16</v>
      </c>
      <c r="BX41" s="633"/>
      <c r="BY41" s="634" t="str">
        <f>IF('各会計、関係団体の財政状況及び健全化判断比率'!B75="","",'各会計、関係団体の財政状況及び健全化判断比率'!B75)</f>
        <v>福島県後期高齢者医療広域連合　一般会計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17</v>
      </c>
      <c r="BX42" s="633"/>
      <c r="BY42" s="634" t="str">
        <f>IF('各会計、関係団体の財政状況及び健全化判断比率'!B76="","",'各会計、関係団体の財政状況及び健全化判断比率'!B76)</f>
        <v>福島県後期高齢者医療広域連合　後期高齢者医療特別会計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636" t="s">
        <v>195</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196</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197</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198</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199</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200</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201</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202</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hOwhaYecSLdR1rgpTBe+ZnUHuK1XLCg8bMnweC9MxQuRP94qfqo3XJROm42o7x6KqjKAvXWW4Ief4V17islQTw==" saltValue="otSiyIXfm2sQYo+bhxAZA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203</v>
      </c>
      <c r="DI1" s="639"/>
      <c r="DJ1" s="639"/>
      <c r="DK1" s="639"/>
      <c r="DL1" s="639"/>
      <c r="DM1" s="639"/>
      <c r="DN1" s="640"/>
      <c r="DO1" s="202"/>
      <c r="DP1" s="638" t="s">
        <v>204</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206</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207</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208</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209</v>
      </c>
      <c r="S4" s="642"/>
      <c r="T4" s="642"/>
      <c r="U4" s="642"/>
      <c r="V4" s="642"/>
      <c r="W4" s="642"/>
      <c r="X4" s="642"/>
      <c r="Y4" s="643"/>
      <c r="Z4" s="641" t="s">
        <v>210</v>
      </c>
      <c r="AA4" s="642"/>
      <c r="AB4" s="642"/>
      <c r="AC4" s="643"/>
      <c r="AD4" s="641" t="s">
        <v>211</v>
      </c>
      <c r="AE4" s="642"/>
      <c r="AF4" s="642"/>
      <c r="AG4" s="642"/>
      <c r="AH4" s="642"/>
      <c r="AI4" s="642"/>
      <c r="AJ4" s="642"/>
      <c r="AK4" s="643"/>
      <c r="AL4" s="641" t="s">
        <v>210</v>
      </c>
      <c r="AM4" s="642"/>
      <c r="AN4" s="642"/>
      <c r="AO4" s="643"/>
      <c r="AP4" s="644" t="s">
        <v>212</v>
      </c>
      <c r="AQ4" s="644"/>
      <c r="AR4" s="644"/>
      <c r="AS4" s="644"/>
      <c r="AT4" s="644"/>
      <c r="AU4" s="644"/>
      <c r="AV4" s="644"/>
      <c r="AW4" s="644"/>
      <c r="AX4" s="644"/>
      <c r="AY4" s="644"/>
      <c r="AZ4" s="644"/>
      <c r="BA4" s="644"/>
      <c r="BB4" s="644"/>
      <c r="BC4" s="644"/>
      <c r="BD4" s="644"/>
      <c r="BE4" s="644"/>
      <c r="BF4" s="644"/>
      <c r="BG4" s="644" t="s">
        <v>213</v>
      </c>
      <c r="BH4" s="644"/>
      <c r="BI4" s="644"/>
      <c r="BJ4" s="644"/>
      <c r="BK4" s="644"/>
      <c r="BL4" s="644"/>
      <c r="BM4" s="644"/>
      <c r="BN4" s="644"/>
      <c r="BO4" s="644" t="s">
        <v>210</v>
      </c>
      <c r="BP4" s="644"/>
      <c r="BQ4" s="644"/>
      <c r="BR4" s="644"/>
      <c r="BS4" s="644" t="s">
        <v>214</v>
      </c>
      <c r="BT4" s="644"/>
      <c r="BU4" s="644"/>
      <c r="BV4" s="644"/>
      <c r="BW4" s="644"/>
      <c r="BX4" s="644"/>
      <c r="BY4" s="644"/>
      <c r="BZ4" s="644"/>
      <c r="CA4" s="644"/>
      <c r="CB4" s="644"/>
      <c r="CD4" s="641" t="s">
        <v>215</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216</v>
      </c>
      <c r="C5" s="646"/>
      <c r="D5" s="646"/>
      <c r="E5" s="646"/>
      <c r="F5" s="646"/>
      <c r="G5" s="646"/>
      <c r="H5" s="646"/>
      <c r="I5" s="646"/>
      <c r="J5" s="646"/>
      <c r="K5" s="646"/>
      <c r="L5" s="646"/>
      <c r="M5" s="646"/>
      <c r="N5" s="646"/>
      <c r="O5" s="646"/>
      <c r="P5" s="646"/>
      <c r="Q5" s="647"/>
      <c r="R5" s="648">
        <v>542536</v>
      </c>
      <c r="S5" s="649"/>
      <c r="T5" s="649"/>
      <c r="U5" s="649"/>
      <c r="V5" s="649"/>
      <c r="W5" s="649"/>
      <c r="X5" s="649"/>
      <c r="Y5" s="650"/>
      <c r="Z5" s="651">
        <v>13.8</v>
      </c>
      <c r="AA5" s="651"/>
      <c r="AB5" s="651"/>
      <c r="AC5" s="651"/>
      <c r="AD5" s="652">
        <v>542536</v>
      </c>
      <c r="AE5" s="652"/>
      <c r="AF5" s="652"/>
      <c r="AG5" s="652"/>
      <c r="AH5" s="652"/>
      <c r="AI5" s="652"/>
      <c r="AJ5" s="652"/>
      <c r="AK5" s="652"/>
      <c r="AL5" s="653">
        <v>24.6</v>
      </c>
      <c r="AM5" s="654"/>
      <c r="AN5" s="654"/>
      <c r="AO5" s="655"/>
      <c r="AP5" s="645" t="s">
        <v>217</v>
      </c>
      <c r="AQ5" s="646"/>
      <c r="AR5" s="646"/>
      <c r="AS5" s="646"/>
      <c r="AT5" s="646"/>
      <c r="AU5" s="646"/>
      <c r="AV5" s="646"/>
      <c r="AW5" s="646"/>
      <c r="AX5" s="646"/>
      <c r="AY5" s="646"/>
      <c r="AZ5" s="646"/>
      <c r="BA5" s="646"/>
      <c r="BB5" s="646"/>
      <c r="BC5" s="646"/>
      <c r="BD5" s="646"/>
      <c r="BE5" s="646"/>
      <c r="BF5" s="647"/>
      <c r="BG5" s="659">
        <v>542536</v>
      </c>
      <c r="BH5" s="660"/>
      <c r="BI5" s="660"/>
      <c r="BJ5" s="660"/>
      <c r="BK5" s="660"/>
      <c r="BL5" s="660"/>
      <c r="BM5" s="660"/>
      <c r="BN5" s="661"/>
      <c r="BO5" s="662">
        <v>100</v>
      </c>
      <c r="BP5" s="662"/>
      <c r="BQ5" s="662"/>
      <c r="BR5" s="662"/>
      <c r="BS5" s="663" t="s">
        <v>122</v>
      </c>
      <c r="BT5" s="663"/>
      <c r="BU5" s="663"/>
      <c r="BV5" s="663"/>
      <c r="BW5" s="663"/>
      <c r="BX5" s="663"/>
      <c r="BY5" s="663"/>
      <c r="BZ5" s="663"/>
      <c r="CA5" s="663"/>
      <c r="CB5" s="667"/>
      <c r="CD5" s="641" t="s">
        <v>212</v>
      </c>
      <c r="CE5" s="642"/>
      <c r="CF5" s="642"/>
      <c r="CG5" s="642"/>
      <c r="CH5" s="642"/>
      <c r="CI5" s="642"/>
      <c r="CJ5" s="642"/>
      <c r="CK5" s="642"/>
      <c r="CL5" s="642"/>
      <c r="CM5" s="642"/>
      <c r="CN5" s="642"/>
      <c r="CO5" s="642"/>
      <c r="CP5" s="642"/>
      <c r="CQ5" s="643"/>
      <c r="CR5" s="641" t="s">
        <v>218</v>
      </c>
      <c r="CS5" s="642"/>
      <c r="CT5" s="642"/>
      <c r="CU5" s="642"/>
      <c r="CV5" s="642"/>
      <c r="CW5" s="642"/>
      <c r="CX5" s="642"/>
      <c r="CY5" s="643"/>
      <c r="CZ5" s="641" t="s">
        <v>210</v>
      </c>
      <c r="DA5" s="642"/>
      <c r="DB5" s="642"/>
      <c r="DC5" s="643"/>
      <c r="DD5" s="641" t="s">
        <v>219</v>
      </c>
      <c r="DE5" s="642"/>
      <c r="DF5" s="642"/>
      <c r="DG5" s="642"/>
      <c r="DH5" s="642"/>
      <c r="DI5" s="642"/>
      <c r="DJ5" s="642"/>
      <c r="DK5" s="642"/>
      <c r="DL5" s="642"/>
      <c r="DM5" s="642"/>
      <c r="DN5" s="642"/>
      <c r="DO5" s="642"/>
      <c r="DP5" s="643"/>
      <c r="DQ5" s="641" t="s">
        <v>220</v>
      </c>
      <c r="DR5" s="642"/>
      <c r="DS5" s="642"/>
      <c r="DT5" s="642"/>
      <c r="DU5" s="642"/>
      <c r="DV5" s="642"/>
      <c r="DW5" s="642"/>
      <c r="DX5" s="642"/>
      <c r="DY5" s="642"/>
      <c r="DZ5" s="642"/>
      <c r="EA5" s="642"/>
      <c r="EB5" s="642"/>
      <c r="EC5" s="643"/>
    </row>
    <row r="6" spans="2:143" ht="11.25" customHeight="1" x14ac:dyDescent="0.15">
      <c r="B6" s="656" t="s">
        <v>221</v>
      </c>
      <c r="C6" s="657"/>
      <c r="D6" s="657"/>
      <c r="E6" s="657"/>
      <c r="F6" s="657"/>
      <c r="G6" s="657"/>
      <c r="H6" s="657"/>
      <c r="I6" s="657"/>
      <c r="J6" s="657"/>
      <c r="K6" s="657"/>
      <c r="L6" s="657"/>
      <c r="M6" s="657"/>
      <c r="N6" s="657"/>
      <c r="O6" s="657"/>
      <c r="P6" s="657"/>
      <c r="Q6" s="658"/>
      <c r="R6" s="659">
        <v>27682</v>
      </c>
      <c r="S6" s="660"/>
      <c r="T6" s="660"/>
      <c r="U6" s="660"/>
      <c r="V6" s="660"/>
      <c r="W6" s="660"/>
      <c r="X6" s="660"/>
      <c r="Y6" s="661"/>
      <c r="Z6" s="662">
        <v>0.7</v>
      </c>
      <c r="AA6" s="662"/>
      <c r="AB6" s="662"/>
      <c r="AC6" s="662"/>
      <c r="AD6" s="663">
        <v>27682</v>
      </c>
      <c r="AE6" s="663"/>
      <c r="AF6" s="663"/>
      <c r="AG6" s="663"/>
      <c r="AH6" s="663"/>
      <c r="AI6" s="663"/>
      <c r="AJ6" s="663"/>
      <c r="AK6" s="663"/>
      <c r="AL6" s="664">
        <v>1.3</v>
      </c>
      <c r="AM6" s="665"/>
      <c r="AN6" s="665"/>
      <c r="AO6" s="666"/>
      <c r="AP6" s="656" t="s">
        <v>222</v>
      </c>
      <c r="AQ6" s="657"/>
      <c r="AR6" s="657"/>
      <c r="AS6" s="657"/>
      <c r="AT6" s="657"/>
      <c r="AU6" s="657"/>
      <c r="AV6" s="657"/>
      <c r="AW6" s="657"/>
      <c r="AX6" s="657"/>
      <c r="AY6" s="657"/>
      <c r="AZ6" s="657"/>
      <c r="BA6" s="657"/>
      <c r="BB6" s="657"/>
      <c r="BC6" s="657"/>
      <c r="BD6" s="657"/>
      <c r="BE6" s="657"/>
      <c r="BF6" s="658"/>
      <c r="BG6" s="659">
        <v>542536</v>
      </c>
      <c r="BH6" s="660"/>
      <c r="BI6" s="660"/>
      <c r="BJ6" s="660"/>
      <c r="BK6" s="660"/>
      <c r="BL6" s="660"/>
      <c r="BM6" s="660"/>
      <c r="BN6" s="661"/>
      <c r="BO6" s="662">
        <v>100</v>
      </c>
      <c r="BP6" s="662"/>
      <c r="BQ6" s="662"/>
      <c r="BR6" s="662"/>
      <c r="BS6" s="663" t="s">
        <v>122</v>
      </c>
      <c r="BT6" s="663"/>
      <c r="BU6" s="663"/>
      <c r="BV6" s="663"/>
      <c r="BW6" s="663"/>
      <c r="BX6" s="663"/>
      <c r="BY6" s="663"/>
      <c r="BZ6" s="663"/>
      <c r="CA6" s="663"/>
      <c r="CB6" s="667"/>
      <c r="CD6" s="645" t="s">
        <v>223</v>
      </c>
      <c r="CE6" s="646"/>
      <c r="CF6" s="646"/>
      <c r="CG6" s="646"/>
      <c r="CH6" s="646"/>
      <c r="CI6" s="646"/>
      <c r="CJ6" s="646"/>
      <c r="CK6" s="646"/>
      <c r="CL6" s="646"/>
      <c r="CM6" s="646"/>
      <c r="CN6" s="646"/>
      <c r="CO6" s="646"/>
      <c r="CP6" s="646"/>
      <c r="CQ6" s="647"/>
      <c r="CR6" s="659">
        <v>52661</v>
      </c>
      <c r="CS6" s="660"/>
      <c r="CT6" s="660"/>
      <c r="CU6" s="660"/>
      <c r="CV6" s="660"/>
      <c r="CW6" s="660"/>
      <c r="CX6" s="660"/>
      <c r="CY6" s="661"/>
      <c r="CZ6" s="653">
        <v>1.4</v>
      </c>
      <c r="DA6" s="654"/>
      <c r="DB6" s="654"/>
      <c r="DC6" s="670"/>
      <c r="DD6" s="668" t="s">
        <v>122</v>
      </c>
      <c r="DE6" s="660"/>
      <c r="DF6" s="660"/>
      <c r="DG6" s="660"/>
      <c r="DH6" s="660"/>
      <c r="DI6" s="660"/>
      <c r="DJ6" s="660"/>
      <c r="DK6" s="660"/>
      <c r="DL6" s="660"/>
      <c r="DM6" s="660"/>
      <c r="DN6" s="660"/>
      <c r="DO6" s="660"/>
      <c r="DP6" s="661"/>
      <c r="DQ6" s="668">
        <v>52661</v>
      </c>
      <c r="DR6" s="660"/>
      <c r="DS6" s="660"/>
      <c r="DT6" s="660"/>
      <c r="DU6" s="660"/>
      <c r="DV6" s="660"/>
      <c r="DW6" s="660"/>
      <c r="DX6" s="660"/>
      <c r="DY6" s="660"/>
      <c r="DZ6" s="660"/>
      <c r="EA6" s="660"/>
      <c r="EB6" s="660"/>
      <c r="EC6" s="669"/>
    </row>
    <row r="7" spans="2:143" ht="11.25" customHeight="1" x14ac:dyDescent="0.15">
      <c r="B7" s="656" t="s">
        <v>224</v>
      </c>
      <c r="C7" s="657"/>
      <c r="D7" s="657"/>
      <c r="E7" s="657"/>
      <c r="F7" s="657"/>
      <c r="G7" s="657"/>
      <c r="H7" s="657"/>
      <c r="I7" s="657"/>
      <c r="J7" s="657"/>
      <c r="K7" s="657"/>
      <c r="L7" s="657"/>
      <c r="M7" s="657"/>
      <c r="N7" s="657"/>
      <c r="O7" s="657"/>
      <c r="P7" s="657"/>
      <c r="Q7" s="658"/>
      <c r="R7" s="659">
        <v>211</v>
      </c>
      <c r="S7" s="660"/>
      <c r="T7" s="660"/>
      <c r="U7" s="660"/>
      <c r="V7" s="660"/>
      <c r="W7" s="660"/>
      <c r="X7" s="660"/>
      <c r="Y7" s="661"/>
      <c r="Z7" s="662">
        <v>0</v>
      </c>
      <c r="AA7" s="662"/>
      <c r="AB7" s="662"/>
      <c r="AC7" s="662"/>
      <c r="AD7" s="663">
        <v>211</v>
      </c>
      <c r="AE7" s="663"/>
      <c r="AF7" s="663"/>
      <c r="AG7" s="663"/>
      <c r="AH7" s="663"/>
      <c r="AI7" s="663"/>
      <c r="AJ7" s="663"/>
      <c r="AK7" s="663"/>
      <c r="AL7" s="664">
        <v>0</v>
      </c>
      <c r="AM7" s="665"/>
      <c r="AN7" s="665"/>
      <c r="AO7" s="666"/>
      <c r="AP7" s="656" t="s">
        <v>225</v>
      </c>
      <c r="AQ7" s="657"/>
      <c r="AR7" s="657"/>
      <c r="AS7" s="657"/>
      <c r="AT7" s="657"/>
      <c r="AU7" s="657"/>
      <c r="AV7" s="657"/>
      <c r="AW7" s="657"/>
      <c r="AX7" s="657"/>
      <c r="AY7" s="657"/>
      <c r="AZ7" s="657"/>
      <c r="BA7" s="657"/>
      <c r="BB7" s="657"/>
      <c r="BC7" s="657"/>
      <c r="BD7" s="657"/>
      <c r="BE7" s="657"/>
      <c r="BF7" s="658"/>
      <c r="BG7" s="659">
        <v>217921</v>
      </c>
      <c r="BH7" s="660"/>
      <c r="BI7" s="660"/>
      <c r="BJ7" s="660"/>
      <c r="BK7" s="660"/>
      <c r="BL7" s="660"/>
      <c r="BM7" s="660"/>
      <c r="BN7" s="661"/>
      <c r="BO7" s="662">
        <v>40.200000000000003</v>
      </c>
      <c r="BP7" s="662"/>
      <c r="BQ7" s="662"/>
      <c r="BR7" s="662"/>
      <c r="BS7" s="663" t="s">
        <v>122</v>
      </c>
      <c r="BT7" s="663"/>
      <c r="BU7" s="663"/>
      <c r="BV7" s="663"/>
      <c r="BW7" s="663"/>
      <c r="BX7" s="663"/>
      <c r="BY7" s="663"/>
      <c r="BZ7" s="663"/>
      <c r="CA7" s="663"/>
      <c r="CB7" s="667"/>
      <c r="CD7" s="656" t="s">
        <v>226</v>
      </c>
      <c r="CE7" s="657"/>
      <c r="CF7" s="657"/>
      <c r="CG7" s="657"/>
      <c r="CH7" s="657"/>
      <c r="CI7" s="657"/>
      <c r="CJ7" s="657"/>
      <c r="CK7" s="657"/>
      <c r="CL7" s="657"/>
      <c r="CM7" s="657"/>
      <c r="CN7" s="657"/>
      <c r="CO7" s="657"/>
      <c r="CP7" s="657"/>
      <c r="CQ7" s="658"/>
      <c r="CR7" s="659">
        <v>659695</v>
      </c>
      <c r="CS7" s="660"/>
      <c r="CT7" s="660"/>
      <c r="CU7" s="660"/>
      <c r="CV7" s="660"/>
      <c r="CW7" s="660"/>
      <c r="CX7" s="660"/>
      <c r="CY7" s="661"/>
      <c r="CZ7" s="662">
        <v>18.100000000000001</v>
      </c>
      <c r="DA7" s="662"/>
      <c r="DB7" s="662"/>
      <c r="DC7" s="662"/>
      <c r="DD7" s="668">
        <v>138530</v>
      </c>
      <c r="DE7" s="660"/>
      <c r="DF7" s="660"/>
      <c r="DG7" s="660"/>
      <c r="DH7" s="660"/>
      <c r="DI7" s="660"/>
      <c r="DJ7" s="660"/>
      <c r="DK7" s="660"/>
      <c r="DL7" s="660"/>
      <c r="DM7" s="660"/>
      <c r="DN7" s="660"/>
      <c r="DO7" s="660"/>
      <c r="DP7" s="661"/>
      <c r="DQ7" s="668">
        <v>455389</v>
      </c>
      <c r="DR7" s="660"/>
      <c r="DS7" s="660"/>
      <c r="DT7" s="660"/>
      <c r="DU7" s="660"/>
      <c r="DV7" s="660"/>
      <c r="DW7" s="660"/>
      <c r="DX7" s="660"/>
      <c r="DY7" s="660"/>
      <c r="DZ7" s="660"/>
      <c r="EA7" s="660"/>
      <c r="EB7" s="660"/>
      <c r="EC7" s="669"/>
    </row>
    <row r="8" spans="2:143" ht="11.25" customHeight="1" x14ac:dyDescent="0.15">
      <c r="B8" s="656" t="s">
        <v>227</v>
      </c>
      <c r="C8" s="657"/>
      <c r="D8" s="657"/>
      <c r="E8" s="657"/>
      <c r="F8" s="657"/>
      <c r="G8" s="657"/>
      <c r="H8" s="657"/>
      <c r="I8" s="657"/>
      <c r="J8" s="657"/>
      <c r="K8" s="657"/>
      <c r="L8" s="657"/>
      <c r="M8" s="657"/>
      <c r="N8" s="657"/>
      <c r="O8" s="657"/>
      <c r="P8" s="657"/>
      <c r="Q8" s="658"/>
      <c r="R8" s="659">
        <v>3385</v>
      </c>
      <c r="S8" s="660"/>
      <c r="T8" s="660"/>
      <c r="U8" s="660"/>
      <c r="V8" s="660"/>
      <c r="W8" s="660"/>
      <c r="X8" s="660"/>
      <c r="Y8" s="661"/>
      <c r="Z8" s="662">
        <v>0.1</v>
      </c>
      <c r="AA8" s="662"/>
      <c r="AB8" s="662"/>
      <c r="AC8" s="662"/>
      <c r="AD8" s="663">
        <v>3385</v>
      </c>
      <c r="AE8" s="663"/>
      <c r="AF8" s="663"/>
      <c r="AG8" s="663"/>
      <c r="AH8" s="663"/>
      <c r="AI8" s="663"/>
      <c r="AJ8" s="663"/>
      <c r="AK8" s="663"/>
      <c r="AL8" s="664">
        <v>0.2</v>
      </c>
      <c r="AM8" s="665"/>
      <c r="AN8" s="665"/>
      <c r="AO8" s="666"/>
      <c r="AP8" s="656" t="s">
        <v>228</v>
      </c>
      <c r="AQ8" s="657"/>
      <c r="AR8" s="657"/>
      <c r="AS8" s="657"/>
      <c r="AT8" s="657"/>
      <c r="AU8" s="657"/>
      <c r="AV8" s="657"/>
      <c r="AW8" s="657"/>
      <c r="AX8" s="657"/>
      <c r="AY8" s="657"/>
      <c r="AZ8" s="657"/>
      <c r="BA8" s="657"/>
      <c r="BB8" s="657"/>
      <c r="BC8" s="657"/>
      <c r="BD8" s="657"/>
      <c r="BE8" s="657"/>
      <c r="BF8" s="658"/>
      <c r="BG8" s="659">
        <v>7577</v>
      </c>
      <c r="BH8" s="660"/>
      <c r="BI8" s="660"/>
      <c r="BJ8" s="660"/>
      <c r="BK8" s="660"/>
      <c r="BL8" s="660"/>
      <c r="BM8" s="660"/>
      <c r="BN8" s="661"/>
      <c r="BO8" s="662">
        <v>1.4</v>
      </c>
      <c r="BP8" s="662"/>
      <c r="BQ8" s="662"/>
      <c r="BR8" s="662"/>
      <c r="BS8" s="663" t="s">
        <v>122</v>
      </c>
      <c r="BT8" s="663"/>
      <c r="BU8" s="663"/>
      <c r="BV8" s="663"/>
      <c r="BW8" s="663"/>
      <c r="BX8" s="663"/>
      <c r="BY8" s="663"/>
      <c r="BZ8" s="663"/>
      <c r="CA8" s="663"/>
      <c r="CB8" s="667"/>
      <c r="CD8" s="656" t="s">
        <v>229</v>
      </c>
      <c r="CE8" s="657"/>
      <c r="CF8" s="657"/>
      <c r="CG8" s="657"/>
      <c r="CH8" s="657"/>
      <c r="CI8" s="657"/>
      <c r="CJ8" s="657"/>
      <c r="CK8" s="657"/>
      <c r="CL8" s="657"/>
      <c r="CM8" s="657"/>
      <c r="CN8" s="657"/>
      <c r="CO8" s="657"/>
      <c r="CP8" s="657"/>
      <c r="CQ8" s="658"/>
      <c r="CR8" s="659">
        <v>836085</v>
      </c>
      <c r="CS8" s="660"/>
      <c r="CT8" s="660"/>
      <c r="CU8" s="660"/>
      <c r="CV8" s="660"/>
      <c r="CW8" s="660"/>
      <c r="CX8" s="660"/>
      <c r="CY8" s="661"/>
      <c r="CZ8" s="662">
        <v>23</v>
      </c>
      <c r="DA8" s="662"/>
      <c r="DB8" s="662"/>
      <c r="DC8" s="662"/>
      <c r="DD8" s="668">
        <v>4152</v>
      </c>
      <c r="DE8" s="660"/>
      <c r="DF8" s="660"/>
      <c r="DG8" s="660"/>
      <c r="DH8" s="660"/>
      <c r="DI8" s="660"/>
      <c r="DJ8" s="660"/>
      <c r="DK8" s="660"/>
      <c r="DL8" s="660"/>
      <c r="DM8" s="660"/>
      <c r="DN8" s="660"/>
      <c r="DO8" s="660"/>
      <c r="DP8" s="661"/>
      <c r="DQ8" s="668">
        <v>560731</v>
      </c>
      <c r="DR8" s="660"/>
      <c r="DS8" s="660"/>
      <c r="DT8" s="660"/>
      <c r="DU8" s="660"/>
      <c r="DV8" s="660"/>
      <c r="DW8" s="660"/>
      <c r="DX8" s="660"/>
      <c r="DY8" s="660"/>
      <c r="DZ8" s="660"/>
      <c r="EA8" s="660"/>
      <c r="EB8" s="660"/>
      <c r="EC8" s="669"/>
    </row>
    <row r="9" spans="2:143" ht="11.25" customHeight="1" x14ac:dyDescent="0.15">
      <c r="B9" s="656" t="s">
        <v>230</v>
      </c>
      <c r="C9" s="657"/>
      <c r="D9" s="657"/>
      <c r="E9" s="657"/>
      <c r="F9" s="657"/>
      <c r="G9" s="657"/>
      <c r="H9" s="657"/>
      <c r="I9" s="657"/>
      <c r="J9" s="657"/>
      <c r="K9" s="657"/>
      <c r="L9" s="657"/>
      <c r="M9" s="657"/>
      <c r="N9" s="657"/>
      <c r="O9" s="657"/>
      <c r="P9" s="657"/>
      <c r="Q9" s="658"/>
      <c r="R9" s="659">
        <v>4366</v>
      </c>
      <c r="S9" s="660"/>
      <c r="T9" s="660"/>
      <c r="U9" s="660"/>
      <c r="V9" s="660"/>
      <c r="W9" s="660"/>
      <c r="X9" s="660"/>
      <c r="Y9" s="661"/>
      <c r="Z9" s="662">
        <v>0.1</v>
      </c>
      <c r="AA9" s="662"/>
      <c r="AB9" s="662"/>
      <c r="AC9" s="662"/>
      <c r="AD9" s="663">
        <v>4366</v>
      </c>
      <c r="AE9" s="663"/>
      <c r="AF9" s="663"/>
      <c r="AG9" s="663"/>
      <c r="AH9" s="663"/>
      <c r="AI9" s="663"/>
      <c r="AJ9" s="663"/>
      <c r="AK9" s="663"/>
      <c r="AL9" s="664">
        <v>0.2</v>
      </c>
      <c r="AM9" s="665"/>
      <c r="AN9" s="665"/>
      <c r="AO9" s="666"/>
      <c r="AP9" s="656" t="s">
        <v>231</v>
      </c>
      <c r="AQ9" s="657"/>
      <c r="AR9" s="657"/>
      <c r="AS9" s="657"/>
      <c r="AT9" s="657"/>
      <c r="AU9" s="657"/>
      <c r="AV9" s="657"/>
      <c r="AW9" s="657"/>
      <c r="AX9" s="657"/>
      <c r="AY9" s="657"/>
      <c r="AZ9" s="657"/>
      <c r="BA9" s="657"/>
      <c r="BB9" s="657"/>
      <c r="BC9" s="657"/>
      <c r="BD9" s="657"/>
      <c r="BE9" s="657"/>
      <c r="BF9" s="658"/>
      <c r="BG9" s="659">
        <v>193126</v>
      </c>
      <c r="BH9" s="660"/>
      <c r="BI9" s="660"/>
      <c r="BJ9" s="660"/>
      <c r="BK9" s="660"/>
      <c r="BL9" s="660"/>
      <c r="BM9" s="660"/>
      <c r="BN9" s="661"/>
      <c r="BO9" s="662">
        <v>35.6</v>
      </c>
      <c r="BP9" s="662"/>
      <c r="BQ9" s="662"/>
      <c r="BR9" s="662"/>
      <c r="BS9" s="663" t="s">
        <v>122</v>
      </c>
      <c r="BT9" s="663"/>
      <c r="BU9" s="663"/>
      <c r="BV9" s="663"/>
      <c r="BW9" s="663"/>
      <c r="BX9" s="663"/>
      <c r="BY9" s="663"/>
      <c r="BZ9" s="663"/>
      <c r="CA9" s="663"/>
      <c r="CB9" s="667"/>
      <c r="CD9" s="656" t="s">
        <v>232</v>
      </c>
      <c r="CE9" s="657"/>
      <c r="CF9" s="657"/>
      <c r="CG9" s="657"/>
      <c r="CH9" s="657"/>
      <c r="CI9" s="657"/>
      <c r="CJ9" s="657"/>
      <c r="CK9" s="657"/>
      <c r="CL9" s="657"/>
      <c r="CM9" s="657"/>
      <c r="CN9" s="657"/>
      <c r="CO9" s="657"/>
      <c r="CP9" s="657"/>
      <c r="CQ9" s="658"/>
      <c r="CR9" s="659">
        <v>249500</v>
      </c>
      <c r="CS9" s="660"/>
      <c r="CT9" s="660"/>
      <c r="CU9" s="660"/>
      <c r="CV9" s="660"/>
      <c r="CW9" s="660"/>
      <c r="CX9" s="660"/>
      <c r="CY9" s="661"/>
      <c r="CZ9" s="662">
        <v>6.8</v>
      </c>
      <c r="DA9" s="662"/>
      <c r="DB9" s="662"/>
      <c r="DC9" s="662"/>
      <c r="DD9" s="668">
        <v>1742</v>
      </c>
      <c r="DE9" s="660"/>
      <c r="DF9" s="660"/>
      <c r="DG9" s="660"/>
      <c r="DH9" s="660"/>
      <c r="DI9" s="660"/>
      <c r="DJ9" s="660"/>
      <c r="DK9" s="660"/>
      <c r="DL9" s="660"/>
      <c r="DM9" s="660"/>
      <c r="DN9" s="660"/>
      <c r="DO9" s="660"/>
      <c r="DP9" s="661"/>
      <c r="DQ9" s="668">
        <v>238103</v>
      </c>
      <c r="DR9" s="660"/>
      <c r="DS9" s="660"/>
      <c r="DT9" s="660"/>
      <c r="DU9" s="660"/>
      <c r="DV9" s="660"/>
      <c r="DW9" s="660"/>
      <c r="DX9" s="660"/>
      <c r="DY9" s="660"/>
      <c r="DZ9" s="660"/>
      <c r="EA9" s="660"/>
      <c r="EB9" s="660"/>
      <c r="EC9" s="669"/>
    </row>
    <row r="10" spans="2:143" ht="11.25" customHeight="1" x14ac:dyDescent="0.15">
      <c r="B10" s="656" t="s">
        <v>233</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234</v>
      </c>
      <c r="AQ10" s="657"/>
      <c r="AR10" s="657"/>
      <c r="AS10" s="657"/>
      <c r="AT10" s="657"/>
      <c r="AU10" s="657"/>
      <c r="AV10" s="657"/>
      <c r="AW10" s="657"/>
      <c r="AX10" s="657"/>
      <c r="AY10" s="657"/>
      <c r="AZ10" s="657"/>
      <c r="BA10" s="657"/>
      <c r="BB10" s="657"/>
      <c r="BC10" s="657"/>
      <c r="BD10" s="657"/>
      <c r="BE10" s="657"/>
      <c r="BF10" s="658"/>
      <c r="BG10" s="659">
        <v>9251</v>
      </c>
      <c r="BH10" s="660"/>
      <c r="BI10" s="660"/>
      <c r="BJ10" s="660"/>
      <c r="BK10" s="660"/>
      <c r="BL10" s="660"/>
      <c r="BM10" s="660"/>
      <c r="BN10" s="661"/>
      <c r="BO10" s="662">
        <v>1.7</v>
      </c>
      <c r="BP10" s="662"/>
      <c r="BQ10" s="662"/>
      <c r="BR10" s="662"/>
      <c r="BS10" s="663" t="s">
        <v>122</v>
      </c>
      <c r="BT10" s="663"/>
      <c r="BU10" s="663"/>
      <c r="BV10" s="663"/>
      <c r="BW10" s="663"/>
      <c r="BX10" s="663"/>
      <c r="BY10" s="663"/>
      <c r="BZ10" s="663"/>
      <c r="CA10" s="663"/>
      <c r="CB10" s="667"/>
      <c r="CD10" s="656" t="s">
        <v>235</v>
      </c>
      <c r="CE10" s="657"/>
      <c r="CF10" s="657"/>
      <c r="CG10" s="657"/>
      <c r="CH10" s="657"/>
      <c r="CI10" s="657"/>
      <c r="CJ10" s="657"/>
      <c r="CK10" s="657"/>
      <c r="CL10" s="657"/>
      <c r="CM10" s="657"/>
      <c r="CN10" s="657"/>
      <c r="CO10" s="657"/>
      <c r="CP10" s="657"/>
      <c r="CQ10" s="658"/>
      <c r="CR10" s="659" t="s">
        <v>122</v>
      </c>
      <c r="CS10" s="660"/>
      <c r="CT10" s="660"/>
      <c r="CU10" s="660"/>
      <c r="CV10" s="660"/>
      <c r="CW10" s="660"/>
      <c r="CX10" s="660"/>
      <c r="CY10" s="661"/>
      <c r="CZ10" s="662" t="s">
        <v>122</v>
      </c>
      <c r="DA10" s="662"/>
      <c r="DB10" s="662"/>
      <c r="DC10" s="662"/>
      <c r="DD10" s="668" t="s">
        <v>122</v>
      </c>
      <c r="DE10" s="660"/>
      <c r="DF10" s="660"/>
      <c r="DG10" s="660"/>
      <c r="DH10" s="660"/>
      <c r="DI10" s="660"/>
      <c r="DJ10" s="660"/>
      <c r="DK10" s="660"/>
      <c r="DL10" s="660"/>
      <c r="DM10" s="660"/>
      <c r="DN10" s="660"/>
      <c r="DO10" s="660"/>
      <c r="DP10" s="661"/>
      <c r="DQ10" s="668" t="s">
        <v>122</v>
      </c>
      <c r="DR10" s="660"/>
      <c r="DS10" s="660"/>
      <c r="DT10" s="660"/>
      <c r="DU10" s="660"/>
      <c r="DV10" s="660"/>
      <c r="DW10" s="660"/>
      <c r="DX10" s="660"/>
      <c r="DY10" s="660"/>
      <c r="DZ10" s="660"/>
      <c r="EA10" s="660"/>
      <c r="EB10" s="660"/>
      <c r="EC10" s="669"/>
    </row>
    <row r="11" spans="2:143" ht="11.25" customHeight="1" x14ac:dyDescent="0.15">
      <c r="B11" s="656" t="s">
        <v>236</v>
      </c>
      <c r="C11" s="657"/>
      <c r="D11" s="657"/>
      <c r="E11" s="657"/>
      <c r="F11" s="657"/>
      <c r="G11" s="657"/>
      <c r="H11" s="657"/>
      <c r="I11" s="657"/>
      <c r="J11" s="657"/>
      <c r="K11" s="657"/>
      <c r="L11" s="657"/>
      <c r="M11" s="657"/>
      <c r="N11" s="657"/>
      <c r="O11" s="657"/>
      <c r="P11" s="657"/>
      <c r="Q11" s="658"/>
      <c r="R11" s="659">
        <v>126802</v>
      </c>
      <c r="S11" s="660"/>
      <c r="T11" s="660"/>
      <c r="U11" s="660"/>
      <c r="V11" s="660"/>
      <c r="W11" s="660"/>
      <c r="X11" s="660"/>
      <c r="Y11" s="661"/>
      <c r="Z11" s="664">
        <v>3.2</v>
      </c>
      <c r="AA11" s="665"/>
      <c r="AB11" s="665"/>
      <c r="AC11" s="671"/>
      <c r="AD11" s="668">
        <v>126802</v>
      </c>
      <c r="AE11" s="660"/>
      <c r="AF11" s="660"/>
      <c r="AG11" s="660"/>
      <c r="AH11" s="660"/>
      <c r="AI11" s="660"/>
      <c r="AJ11" s="660"/>
      <c r="AK11" s="661"/>
      <c r="AL11" s="664">
        <v>5.7</v>
      </c>
      <c r="AM11" s="665"/>
      <c r="AN11" s="665"/>
      <c r="AO11" s="666"/>
      <c r="AP11" s="656" t="s">
        <v>237</v>
      </c>
      <c r="AQ11" s="657"/>
      <c r="AR11" s="657"/>
      <c r="AS11" s="657"/>
      <c r="AT11" s="657"/>
      <c r="AU11" s="657"/>
      <c r="AV11" s="657"/>
      <c r="AW11" s="657"/>
      <c r="AX11" s="657"/>
      <c r="AY11" s="657"/>
      <c r="AZ11" s="657"/>
      <c r="BA11" s="657"/>
      <c r="BB11" s="657"/>
      <c r="BC11" s="657"/>
      <c r="BD11" s="657"/>
      <c r="BE11" s="657"/>
      <c r="BF11" s="658"/>
      <c r="BG11" s="659">
        <v>7967</v>
      </c>
      <c r="BH11" s="660"/>
      <c r="BI11" s="660"/>
      <c r="BJ11" s="660"/>
      <c r="BK11" s="660"/>
      <c r="BL11" s="660"/>
      <c r="BM11" s="660"/>
      <c r="BN11" s="661"/>
      <c r="BO11" s="662">
        <v>1.5</v>
      </c>
      <c r="BP11" s="662"/>
      <c r="BQ11" s="662"/>
      <c r="BR11" s="662"/>
      <c r="BS11" s="663" t="s">
        <v>122</v>
      </c>
      <c r="BT11" s="663"/>
      <c r="BU11" s="663"/>
      <c r="BV11" s="663"/>
      <c r="BW11" s="663"/>
      <c r="BX11" s="663"/>
      <c r="BY11" s="663"/>
      <c r="BZ11" s="663"/>
      <c r="CA11" s="663"/>
      <c r="CB11" s="667"/>
      <c r="CD11" s="656" t="s">
        <v>238</v>
      </c>
      <c r="CE11" s="657"/>
      <c r="CF11" s="657"/>
      <c r="CG11" s="657"/>
      <c r="CH11" s="657"/>
      <c r="CI11" s="657"/>
      <c r="CJ11" s="657"/>
      <c r="CK11" s="657"/>
      <c r="CL11" s="657"/>
      <c r="CM11" s="657"/>
      <c r="CN11" s="657"/>
      <c r="CO11" s="657"/>
      <c r="CP11" s="657"/>
      <c r="CQ11" s="658"/>
      <c r="CR11" s="659">
        <v>609776</v>
      </c>
      <c r="CS11" s="660"/>
      <c r="CT11" s="660"/>
      <c r="CU11" s="660"/>
      <c r="CV11" s="660"/>
      <c r="CW11" s="660"/>
      <c r="CX11" s="660"/>
      <c r="CY11" s="661"/>
      <c r="CZ11" s="662">
        <v>16.7</v>
      </c>
      <c r="DA11" s="662"/>
      <c r="DB11" s="662"/>
      <c r="DC11" s="662"/>
      <c r="DD11" s="668">
        <v>354877</v>
      </c>
      <c r="DE11" s="660"/>
      <c r="DF11" s="660"/>
      <c r="DG11" s="660"/>
      <c r="DH11" s="660"/>
      <c r="DI11" s="660"/>
      <c r="DJ11" s="660"/>
      <c r="DK11" s="660"/>
      <c r="DL11" s="660"/>
      <c r="DM11" s="660"/>
      <c r="DN11" s="660"/>
      <c r="DO11" s="660"/>
      <c r="DP11" s="661"/>
      <c r="DQ11" s="668">
        <v>231794</v>
      </c>
      <c r="DR11" s="660"/>
      <c r="DS11" s="660"/>
      <c r="DT11" s="660"/>
      <c r="DU11" s="660"/>
      <c r="DV11" s="660"/>
      <c r="DW11" s="660"/>
      <c r="DX11" s="660"/>
      <c r="DY11" s="660"/>
      <c r="DZ11" s="660"/>
      <c r="EA11" s="660"/>
      <c r="EB11" s="660"/>
      <c r="EC11" s="669"/>
    </row>
    <row r="12" spans="2:143" ht="11.25" customHeight="1" x14ac:dyDescent="0.15">
      <c r="B12" s="656" t="s">
        <v>239</v>
      </c>
      <c r="C12" s="657"/>
      <c r="D12" s="657"/>
      <c r="E12" s="657"/>
      <c r="F12" s="657"/>
      <c r="G12" s="657"/>
      <c r="H12" s="657"/>
      <c r="I12" s="657"/>
      <c r="J12" s="657"/>
      <c r="K12" s="657"/>
      <c r="L12" s="657"/>
      <c r="M12" s="657"/>
      <c r="N12" s="657"/>
      <c r="O12" s="657"/>
      <c r="P12" s="657"/>
      <c r="Q12" s="658"/>
      <c r="R12" s="659" t="s">
        <v>122</v>
      </c>
      <c r="S12" s="660"/>
      <c r="T12" s="660"/>
      <c r="U12" s="660"/>
      <c r="V12" s="660"/>
      <c r="W12" s="660"/>
      <c r="X12" s="660"/>
      <c r="Y12" s="661"/>
      <c r="Z12" s="662" t="s">
        <v>122</v>
      </c>
      <c r="AA12" s="662"/>
      <c r="AB12" s="662"/>
      <c r="AC12" s="662"/>
      <c r="AD12" s="663" t="s">
        <v>122</v>
      </c>
      <c r="AE12" s="663"/>
      <c r="AF12" s="663"/>
      <c r="AG12" s="663"/>
      <c r="AH12" s="663"/>
      <c r="AI12" s="663"/>
      <c r="AJ12" s="663"/>
      <c r="AK12" s="663"/>
      <c r="AL12" s="664" t="s">
        <v>122</v>
      </c>
      <c r="AM12" s="665"/>
      <c r="AN12" s="665"/>
      <c r="AO12" s="666"/>
      <c r="AP12" s="656" t="s">
        <v>240</v>
      </c>
      <c r="AQ12" s="657"/>
      <c r="AR12" s="657"/>
      <c r="AS12" s="657"/>
      <c r="AT12" s="657"/>
      <c r="AU12" s="657"/>
      <c r="AV12" s="657"/>
      <c r="AW12" s="657"/>
      <c r="AX12" s="657"/>
      <c r="AY12" s="657"/>
      <c r="AZ12" s="657"/>
      <c r="BA12" s="657"/>
      <c r="BB12" s="657"/>
      <c r="BC12" s="657"/>
      <c r="BD12" s="657"/>
      <c r="BE12" s="657"/>
      <c r="BF12" s="658"/>
      <c r="BG12" s="659">
        <v>270765</v>
      </c>
      <c r="BH12" s="660"/>
      <c r="BI12" s="660"/>
      <c r="BJ12" s="660"/>
      <c r="BK12" s="660"/>
      <c r="BL12" s="660"/>
      <c r="BM12" s="660"/>
      <c r="BN12" s="661"/>
      <c r="BO12" s="662">
        <v>49.9</v>
      </c>
      <c r="BP12" s="662"/>
      <c r="BQ12" s="662"/>
      <c r="BR12" s="662"/>
      <c r="BS12" s="663" t="s">
        <v>122</v>
      </c>
      <c r="BT12" s="663"/>
      <c r="BU12" s="663"/>
      <c r="BV12" s="663"/>
      <c r="BW12" s="663"/>
      <c r="BX12" s="663"/>
      <c r="BY12" s="663"/>
      <c r="BZ12" s="663"/>
      <c r="CA12" s="663"/>
      <c r="CB12" s="667"/>
      <c r="CD12" s="656" t="s">
        <v>241</v>
      </c>
      <c r="CE12" s="657"/>
      <c r="CF12" s="657"/>
      <c r="CG12" s="657"/>
      <c r="CH12" s="657"/>
      <c r="CI12" s="657"/>
      <c r="CJ12" s="657"/>
      <c r="CK12" s="657"/>
      <c r="CL12" s="657"/>
      <c r="CM12" s="657"/>
      <c r="CN12" s="657"/>
      <c r="CO12" s="657"/>
      <c r="CP12" s="657"/>
      <c r="CQ12" s="658"/>
      <c r="CR12" s="659">
        <v>18398</v>
      </c>
      <c r="CS12" s="660"/>
      <c r="CT12" s="660"/>
      <c r="CU12" s="660"/>
      <c r="CV12" s="660"/>
      <c r="CW12" s="660"/>
      <c r="CX12" s="660"/>
      <c r="CY12" s="661"/>
      <c r="CZ12" s="662">
        <v>0.5</v>
      </c>
      <c r="DA12" s="662"/>
      <c r="DB12" s="662"/>
      <c r="DC12" s="662"/>
      <c r="DD12" s="668" t="s">
        <v>122</v>
      </c>
      <c r="DE12" s="660"/>
      <c r="DF12" s="660"/>
      <c r="DG12" s="660"/>
      <c r="DH12" s="660"/>
      <c r="DI12" s="660"/>
      <c r="DJ12" s="660"/>
      <c r="DK12" s="660"/>
      <c r="DL12" s="660"/>
      <c r="DM12" s="660"/>
      <c r="DN12" s="660"/>
      <c r="DO12" s="660"/>
      <c r="DP12" s="661"/>
      <c r="DQ12" s="668">
        <v>10902</v>
      </c>
      <c r="DR12" s="660"/>
      <c r="DS12" s="660"/>
      <c r="DT12" s="660"/>
      <c r="DU12" s="660"/>
      <c r="DV12" s="660"/>
      <c r="DW12" s="660"/>
      <c r="DX12" s="660"/>
      <c r="DY12" s="660"/>
      <c r="DZ12" s="660"/>
      <c r="EA12" s="660"/>
      <c r="EB12" s="660"/>
      <c r="EC12" s="669"/>
    </row>
    <row r="13" spans="2:143" ht="11.25" customHeight="1" x14ac:dyDescent="0.15">
      <c r="B13" s="656" t="s">
        <v>242</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243</v>
      </c>
      <c r="AQ13" s="657"/>
      <c r="AR13" s="657"/>
      <c r="AS13" s="657"/>
      <c r="AT13" s="657"/>
      <c r="AU13" s="657"/>
      <c r="AV13" s="657"/>
      <c r="AW13" s="657"/>
      <c r="AX13" s="657"/>
      <c r="AY13" s="657"/>
      <c r="AZ13" s="657"/>
      <c r="BA13" s="657"/>
      <c r="BB13" s="657"/>
      <c r="BC13" s="657"/>
      <c r="BD13" s="657"/>
      <c r="BE13" s="657"/>
      <c r="BF13" s="658"/>
      <c r="BG13" s="659">
        <v>270765</v>
      </c>
      <c r="BH13" s="660"/>
      <c r="BI13" s="660"/>
      <c r="BJ13" s="660"/>
      <c r="BK13" s="660"/>
      <c r="BL13" s="660"/>
      <c r="BM13" s="660"/>
      <c r="BN13" s="661"/>
      <c r="BO13" s="662">
        <v>49.9</v>
      </c>
      <c r="BP13" s="662"/>
      <c r="BQ13" s="662"/>
      <c r="BR13" s="662"/>
      <c r="BS13" s="663" t="s">
        <v>122</v>
      </c>
      <c r="BT13" s="663"/>
      <c r="BU13" s="663"/>
      <c r="BV13" s="663"/>
      <c r="BW13" s="663"/>
      <c r="BX13" s="663"/>
      <c r="BY13" s="663"/>
      <c r="BZ13" s="663"/>
      <c r="CA13" s="663"/>
      <c r="CB13" s="667"/>
      <c r="CD13" s="656" t="s">
        <v>244</v>
      </c>
      <c r="CE13" s="657"/>
      <c r="CF13" s="657"/>
      <c r="CG13" s="657"/>
      <c r="CH13" s="657"/>
      <c r="CI13" s="657"/>
      <c r="CJ13" s="657"/>
      <c r="CK13" s="657"/>
      <c r="CL13" s="657"/>
      <c r="CM13" s="657"/>
      <c r="CN13" s="657"/>
      <c r="CO13" s="657"/>
      <c r="CP13" s="657"/>
      <c r="CQ13" s="658"/>
      <c r="CR13" s="659">
        <v>237889</v>
      </c>
      <c r="CS13" s="660"/>
      <c r="CT13" s="660"/>
      <c r="CU13" s="660"/>
      <c r="CV13" s="660"/>
      <c r="CW13" s="660"/>
      <c r="CX13" s="660"/>
      <c r="CY13" s="661"/>
      <c r="CZ13" s="662">
        <v>6.5</v>
      </c>
      <c r="DA13" s="662"/>
      <c r="DB13" s="662"/>
      <c r="DC13" s="662"/>
      <c r="DD13" s="668">
        <v>167255</v>
      </c>
      <c r="DE13" s="660"/>
      <c r="DF13" s="660"/>
      <c r="DG13" s="660"/>
      <c r="DH13" s="660"/>
      <c r="DI13" s="660"/>
      <c r="DJ13" s="660"/>
      <c r="DK13" s="660"/>
      <c r="DL13" s="660"/>
      <c r="DM13" s="660"/>
      <c r="DN13" s="660"/>
      <c r="DO13" s="660"/>
      <c r="DP13" s="661"/>
      <c r="DQ13" s="668">
        <v>53047</v>
      </c>
      <c r="DR13" s="660"/>
      <c r="DS13" s="660"/>
      <c r="DT13" s="660"/>
      <c r="DU13" s="660"/>
      <c r="DV13" s="660"/>
      <c r="DW13" s="660"/>
      <c r="DX13" s="660"/>
      <c r="DY13" s="660"/>
      <c r="DZ13" s="660"/>
      <c r="EA13" s="660"/>
      <c r="EB13" s="660"/>
      <c r="EC13" s="669"/>
    </row>
    <row r="14" spans="2:143" ht="11.25" customHeight="1" x14ac:dyDescent="0.15">
      <c r="B14" s="656" t="s">
        <v>245</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246</v>
      </c>
      <c r="AQ14" s="657"/>
      <c r="AR14" s="657"/>
      <c r="AS14" s="657"/>
      <c r="AT14" s="657"/>
      <c r="AU14" s="657"/>
      <c r="AV14" s="657"/>
      <c r="AW14" s="657"/>
      <c r="AX14" s="657"/>
      <c r="AY14" s="657"/>
      <c r="AZ14" s="657"/>
      <c r="BA14" s="657"/>
      <c r="BB14" s="657"/>
      <c r="BC14" s="657"/>
      <c r="BD14" s="657"/>
      <c r="BE14" s="657"/>
      <c r="BF14" s="658"/>
      <c r="BG14" s="659">
        <v>21601</v>
      </c>
      <c r="BH14" s="660"/>
      <c r="BI14" s="660"/>
      <c r="BJ14" s="660"/>
      <c r="BK14" s="660"/>
      <c r="BL14" s="660"/>
      <c r="BM14" s="660"/>
      <c r="BN14" s="661"/>
      <c r="BO14" s="662">
        <v>4</v>
      </c>
      <c r="BP14" s="662"/>
      <c r="BQ14" s="662"/>
      <c r="BR14" s="662"/>
      <c r="BS14" s="663" t="s">
        <v>122</v>
      </c>
      <c r="BT14" s="663"/>
      <c r="BU14" s="663"/>
      <c r="BV14" s="663"/>
      <c r="BW14" s="663"/>
      <c r="BX14" s="663"/>
      <c r="BY14" s="663"/>
      <c r="BZ14" s="663"/>
      <c r="CA14" s="663"/>
      <c r="CB14" s="667"/>
      <c r="CD14" s="656" t="s">
        <v>247</v>
      </c>
      <c r="CE14" s="657"/>
      <c r="CF14" s="657"/>
      <c r="CG14" s="657"/>
      <c r="CH14" s="657"/>
      <c r="CI14" s="657"/>
      <c r="CJ14" s="657"/>
      <c r="CK14" s="657"/>
      <c r="CL14" s="657"/>
      <c r="CM14" s="657"/>
      <c r="CN14" s="657"/>
      <c r="CO14" s="657"/>
      <c r="CP14" s="657"/>
      <c r="CQ14" s="658"/>
      <c r="CR14" s="659">
        <v>264644</v>
      </c>
      <c r="CS14" s="660"/>
      <c r="CT14" s="660"/>
      <c r="CU14" s="660"/>
      <c r="CV14" s="660"/>
      <c r="CW14" s="660"/>
      <c r="CX14" s="660"/>
      <c r="CY14" s="661"/>
      <c r="CZ14" s="662">
        <v>7.3</v>
      </c>
      <c r="DA14" s="662"/>
      <c r="DB14" s="662"/>
      <c r="DC14" s="662"/>
      <c r="DD14" s="668">
        <v>95865</v>
      </c>
      <c r="DE14" s="660"/>
      <c r="DF14" s="660"/>
      <c r="DG14" s="660"/>
      <c r="DH14" s="660"/>
      <c r="DI14" s="660"/>
      <c r="DJ14" s="660"/>
      <c r="DK14" s="660"/>
      <c r="DL14" s="660"/>
      <c r="DM14" s="660"/>
      <c r="DN14" s="660"/>
      <c r="DO14" s="660"/>
      <c r="DP14" s="661"/>
      <c r="DQ14" s="668">
        <v>157633</v>
      </c>
      <c r="DR14" s="660"/>
      <c r="DS14" s="660"/>
      <c r="DT14" s="660"/>
      <c r="DU14" s="660"/>
      <c r="DV14" s="660"/>
      <c r="DW14" s="660"/>
      <c r="DX14" s="660"/>
      <c r="DY14" s="660"/>
      <c r="DZ14" s="660"/>
      <c r="EA14" s="660"/>
      <c r="EB14" s="660"/>
      <c r="EC14" s="669"/>
    </row>
    <row r="15" spans="2:143" ht="11.25" customHeight="1" x14ac:dyDescent="0.15">
      <c r="B15" s="656" t="s">
        <v>248</v>
      </c>
      <c r="C15" s="657"/>
      <c r="D15" s="657"/>
      <c r="E15" s="657"/>
      <c r="F15" s="657"/>
      <c r="G15" s="657"/>
      <c r="H15" s="657"/>
      <c r="I15" s="657"/>
      <c r="J15" s="657"/>
      <c r="K15" s="657"/>
      <c r="L15" s="657"/>
      <c r="M15" s="657"/>
      <c r="N15" s="657"/>
      <c r="O15" s="657"/>
      <c r="P15" s="657"/>
      <c r="Q15" s="658"/>
      <c r="R15" s="659">
        <v>2489</v>
      </c>
      <c r="S15" s="660"/>
      <c r="T15" s="660"/>
      <c r="U15" s="660"/>
      <c r="V15" s="660"/>
      <c r="W15" s="660"/>
      <c r="X15" s="660"/>
      <c r="Y15" s="661"/>
      <c r="Z15" s="662">
        <v>0.1</v>
      </c>
      <c r="AA15" s="662"/>
      <c r="AB15" s="662"/>
      <c r="AC15" s="662"/>
      <c r="AD15" s="663">
        <v>2489</v>
      </c>
      <c r="AE15" s="663"/>
      <c r="AF15" s="663"/>
      <c r="AG15" s="663"/>
      <c r="AH15" s="663"/>
      <c r="AI15" s="663"/>
      <c r="AJ15" s="663"/>
      <c r="AK15" s="663"/>
      <c r="AL15" s="664">
        <v>0.1</v>
      </c>
      <c r="AM15" s="665"/>
      <c r="AN15" s="665"/>
      <c r="AO15" s="666"/>
      <c r="AP15" s="656" t="s">
        <v>249</v>
      </c>
      <c r="AQ15" s="657"/>
      <c r="AR15" s="657"/>
      <c r="AS15" s="657"/>
      <c r="AT15" s="657"/>
      <c r="AU15" s="657"/>
      <c r="AV15" s="657"/>
      <c r="AW15" s="657"/>
      <c r="AX15" s="657"/>
      <c r="AY15" s="657"/>
      <c r="AZ15" s="657"/>
      <c r="BA15" s="657"/>
      <c r="BB15" s="657"/>
      <c r="BC15" s="657"/>
      <c r="BD15" s="657"/>
      <c r="BE15" s="657"/>
      <c r="BF15" s="658"/>
      <c r="BG15" s="659">
        <v>32249</v>
      </c>
      <c r="BH15" s="660"/>
      <c r="BI15" s="660"/>
      <c r="BJ15" s="660"/>
      <c r="BK15" s="660"/>
      <c r="BL15" s="660"/>
      <c r="BM15" s="660"/>
      <c r="BN15" s="661"/>
      <c r="BO15" s="662">
        <v>5.9</v>
      </c>
      <c r="BP15" s="662"/>
      <c r="BQ15" s="662"/>
      <c r="BR15" s="662"/>
      <c r="BS15" s="663" t="s">
        <v>122</v>
      </c>
      <c r="BT15" s="663"/>
      <c r="BU15" s="663"/>
      <c r="BV15" s="663"/>
      <c r="BW15" s="663"/>
      <c r="BX15" s="663"/>
      <c r="BY15" s="663"/>
      <c r="BZ15" s="663"/>
      <c r="CA15" s="663"/>
      <c r="CB15" s="667"/>
      <c r="CD15" s="656" t="s">
        <v>250</v>
      </c>
      <c r="CE15" s="657"/>
      <c r="CF15" s="657"/>
      <c r="CG15" s="657"/>
      <c r="CH15" s="657"/>
      <c r="CI15" s="657"/>
      <c r="CJ15" s="657"/>
      <c r="CK15" s="657"/>
      <c r="CL15" s="657"/>
      <c r="CM15" s="657"/>
      <c r="CN15" s="657"/>
      <c r="CO15" s="657"/>
      <c r="CP15" s="657"/>
      <c r="CQ15" s="658"/>
      <c r="CR15" s="659">
        <v>458751</v>
      </c>
      <c r="CS15" s="660"/>
      <c r="CT15" s="660"/>
      <c r="CU15" s="660"/>
      <c r="CV15" s="660"/>
      <c r="CW15" s="660"/>
      <c r="CX15" s="660"/>
      <c r="CY15" s="661"/>
      <c r="CZ15" s="662">
        <v>12.6</v>
      </c>
      <c r="DA15" s="662"/>
      <c r="DB15" s="662"/>
      <c r="DC15" s="662"/>
      <c r="DD15" s="668">
        <v>55301</v>
      </c>
      <c r="DE15" s="660"/>
      <c r="DF15" s="660"/>
      <c r="DG15" s="660"/>
      <c r="DH15" s="660"/>
      <c r="DI15" s="660"/>
      <c r="DJ15" s="660"/>
      <c r="DK15" s="660"/>
      <c r="DL15" s="660"/>
      <c r="DM15" s="660"/>
      <c r="DN15" s="660"/>
      <c r="DO15" s="660"/>
      <c r="DP15" s="661"/>
      <c r="DQ15" s="668">
        <v>378288</v>
      </c>
      <c r="DR15" s="660"/>
      <c r="DS15" s="660"/>
      <c r="DT15" s="660"/>
      <c r="DU15" s="660"/>
      <c r="DV15" s="660"/>
      <c r="DW15" s="660"/>
      <c r="DX15" s="660"/>
      <c r="DY15" s="660"/>
      <c r="DZ15" s="660"/>
      <c r="EA15" s="660"/>
      <c r="EB15" s="660"/>
      <c r="EC15" s="669"/>
    </row>
    <row r="16" spans="2:143" ht="11.25" customHeight="1" x14ac:dyDescent="0.15">
      <c r="B16" s="656" t="s">
        <v>251</v>
      </c>
      <c r="C16" s="657"/>
      <c r="D16" s="657"/>
      <c r="E16" s="657"/>
      <c r="F16" s="657"/>
      <c r="G16" s="657"/>
      <c r="H16" s="657"/>
      <c r="I16" s="657"/>
      <c r="J16" s="657"/>
      <c r="K16" s="657"/>
      <c r="L16" s="657"/>
      <c r="M16" s="657"/>
      <c r="N16" s="657"/>
      <c r="O16" s="657"/>
      <c r="P16" s="657"/>
      <c r="Q16" s="658"/>
      <c r="R16" s="659">
        <v>10974</v>
      </c>
      <c r="S16" s="660"/>
      <c r="T16" s="660"/>
      <c r="U16" s="660"/>
      <c r="V16" s="660"/>
      <c r="W16" s="660"/>
      <c r="X16" s="660"/>
      <c r="Y16" s="661"/>
      <c r="Z16" s="662">
        <v>0.3</v>
      </c>
      <c r="AA16" s="662"/>
      <c r="AB16" s="662"/>
      <c r="AC16" s="662"/>
      <c r="AD16" s="663">
        <v>10974</v>
      </c>
      <c r="AE16" s="663"/>
      <c r="AF16" s="663"/>
      <c r="AG16" s="663"/>
      <c r="AH16" s="663"/>
      <c r="AI16" s="663"/>
      <c r="AJ16" s="663"/>
      <c r="AK16" s="663"/>
      <c r="AL16" s="664">
        <v>0.5</v>
      </c>
      <c r="AM16" s="665"/>
      <c r="AN16" s="665"/>
      <c r="AO16" s="666"/>
      <c r="AP16" s="656" t="s">
        <v>252</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253</v>
      </c>
      <c r="CE16" s="657"/>
      <c r="CF16" s="657"/>
      <c r="CG16" s="657"/>
      <c r="CH16" s="657"/>
      <c r="CI16" s="657"/>
      <c r="CJ16" s="657"/>
      <c r="CK16" s="657"/>
      <c r="CL16" s="657"/>
      <c r="CM16" s="657"/>
      <c r="CN16" s="657"/>
      <c r="CO16" s="657"/>
      <c r="CP16" s="657"/>
      <c r="CQ16" s="658"/>
      <c r="CR16" s="659" t="s">
        <v>122</v>
      </c>
      <c r="CS16" s="660"/>
      <c r="CT16" s="660"/>
      <c r="CU16" s="660"/>
      <c r="CV16" s="660"/>
      <c r="CW16" s="660"/>
      <c r="CX16" s="660"/>
      <c r="CY16" s="661"/>
      <c r="CZ16" s="662" t="s">
        <v>122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x14ac:dyDescent="0.15">
      <c r="B17" s="656" t="s">
        <v>254</v>
      </c>
      <c r="C17" s="657"/>
      <c r="D17" s="657"/>
      <c r="E17" s="657"/>
      <c r="F17" s="657"/>
      <c r="G17" s="657"/>
      <c r="H17" s="657"/>
      <c r="I17" s="657"/>
      <c r="J17" s="657"/>
      <c r="K17" s="657"/>
      <c r="L17" s="657"/>
      <c r="M17" s="657"/>
      <c r="N17" s="657"/>
      <c r="O17" s="657"/>
      <c r="P17" s="657"/>
      <c r="Q17" s="658"/>
      <c r="R17" s="659">
        <v>27506</v>
      </c>
      <c r="S17" s="660"/>
      <c r="T17" s="660"/>
      <c r="U17" s="660"/>
      <c r="V17" s="660"/>
      <c r="W17" s="660"/>
      <c r="X17" s="660"/>
      <c r="Y17" s="661"/>
      <c r="Z17" s="662">
        <v>0.7</v>
      </c>
      <c r="AA17" s="662"/>
      <c r="AB17" s="662"/>
      <c r="AC17" s="662"/>
      <c r="AD17" s="663">
        <v>27506</v>
      </c>
      <c r="AE17" s="663"/>
      <c r="AF17" s="663"/>
      <c r="AG17" s="663"/>
      <c r="AH17" s="663"/>
      <c r="AI17" s="663"/>
      <c r="AJ17" s="663"/>
      <c r="AK17" s="663"/>
      <c r="AL17" s="664">
        <v>1.2</v>
      </c>
      <c r="AM17" s="665"/>
      <c r="AN17" s="665"/>
      <c r="AO17" s="666"/>
      <c r="AP17" s="656" t="s">
        <v>255</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256</v>
      </c>
      <c r="CE17" s="657"/>
      <c r="CF17" s="657"/>
      <c r="CG17" s="657"/>
      <c r="CH17" s="657"/>
      <c r="CI17" s="657"/>
      <c r="CJ17" s="657"/>
      <c r="CK17" s="657"/>
      <c r="CL17" s="657"/>
      <c r="CM17" s="657"/>
      <c r="CN17" s="657"/>
      <c r="CO17" s="657"/>
      <c r="CP17" s="657"/>
      <c r="CQ17" s="658"/>
      <c r="CR17" s="659">
        <v>255559</v>
      </c>
      <c r="CS17" s="660"/>
      <c r="CT17" s="660"/>
      <c r="CU17" s="660"/>
      <c r="CV17" s="660"/>
      <c r="CW17" s="660"/>
      <c r="CX17" s="660"/>
      <c r="CY17" s="661"/>
      <c r="CZ17" s="662">
        <v>7</v>
      </c>
      <c r="DA17" s="662"/>
      <c r="DB17" s="662"/>
      <c r="DC17" s="662"/>
      <c r="DD17" s="668" t="s">
        <v>122</v>
      </c>
      <c r="DE17" s="660"/>
      <c r="DF17" s="660"/>
      <c r="DG17" s="660"/>
      <c r="DH17" s="660"/>
      <c r="DI17" s="660"/>
      <c r="DJ17" s="660"/>
      <c r="DK17" s="660"/>
      <c r="DL17" s="660"/>
      <c r="DM17" s="660"/>
      <c r="DN17" s="660"/>
      <c r="DO17" s="660"/>
      <c r="DP17" s="661"/>
      <c r="DQ17" s="668">
        <v>255559</v>
      </c>
      <c r="DR17" s="660"/>
      <c r="DS17" s="660"/>
      <c r="DT17" s="660"/>
      <c r="DU17" s="660"/>
      <c r="DV17" s="660"/>
      <c r="DW17" s="660"/>
      <c r="DX17" s="660"/>
      <c r="DY17" s="660"/>
      <c r="DZ17" s="660"/>
      <c r="EA17" s="660"/>
      <c r="EB17" s="660"/>
      <c r="EC17" s="669"/>
    </row>
    <row r="18" spans="2:133" ht="11.25" customHeight="1" x14ac:dyDescent="0.15">
      <c r="B18" s="656" t="s">
        <v>257</v>
      </c>
      <c r="C18" s="657"/>
      <c r="D18" s="657"/>
      <c r="E18" s="657"/>
      <c r="F18" s="657"/>
      <c r="G18" s="657"/>
      <c r="H18" s="657"/>
      <c r="I18" s="657"/>
      <c r="J18" s="657"/>
      <c r="K18" s="657"/>
      <c r="L18" s="657"/>
      <c r="M18" s="657"/>
      <c r="N18" s="657"/>
      <c r="O18" s="657"/>
      <c r="P18" s="657"/>
      <c r="Q18" s="658"/>
      <c r="R18" s="659">
        <v>4871</v>
      </c>
      <c r="S18" s="660"/>
      <c r="T18" s="660"/>
      <c r="U18" s="660"/>
      <c r="V18" s="660"/>
      <c r="W18" s="660"/>
      <c r="X18" s="660"/>
      <c r="Y18" s="661"/>
      <c r="Z18" s="662">
        <v>0.1</v>
      </c>
      <c r="AA18" s="662"/>
      <c r="AB18" s="662"/>
      <c r="AC18" s="662"/>
      <c r="AD18" s="663">
        <v>4871</v>
      </c>
      <c r="AE18" s="663"/>
      <c r="AF18" s="663"/>
      <c r="AG18" s="663"/>
      <c r="AH18" s="663"/>
      <c r="AI18" s="663"/>
      <c r="AJ18" s="663"/>
      <c r="AK18" s="663"/>
      <c r="AL18" s="664">
        <v>0.2</v>
      </c>
      <c r="AM18" s="665"/>
      <c r="AN18" s="665"/>
      <c r="AO18" s="666"/>
      <c r="AP18" s="656" t="s">
        <v>258</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259</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260</v>
      </c>
      <c r="C19" s="657"/>
      <c r="D19" s="657"/>
      <c r="E19" s="657"/>
      <c r="F19" s="657"/>
      <c r="G19" s="657"/>
      <c r="H19" s="657"/>
      <c r="I19" s="657"/>
      <c r="J19" s="657"/>
      <c r="K19" s="657"/>
      <c r="L19" s="657"/>
      <c r="M19" s="657"/>
      <c r="N19" s="657"/>
      <c r="O19" s="657"/>
      <c r="P19" s="657"/>
      <c r="Q19" s="658"/>
      <c r="R19" s="659">
        <v>21144</v>
      </c>
      <c r="S19" s="660"/>
      <c r="T19" s="660"/>
      <c r="U19" s="660"/>
      <c r="V19" s="660"/>
      <c r="W19" s="660"/>
      <c r="X19" s="660"/>
      <c r="Y19" s="661"/>
      <c r="Z19" s="662">
        <v>0.5</v>
      </c>
      <c r="AA19" s="662"/>
      <c r="AB19" s="662"/>
      <c r="AC19" s="662"/>
      <c r="AD19" s="663">
        <v>21144</v>
      </c>
      <c r="AE19" s="663"/>
      <c r="AF19" s="663"/>
      <c r="AG19" s="663"/>
      <c r="AH19" s="663"/>
      <c r="AI19" s="663"/>
      <c r="AJ19" s="663"/>
      <c r="AK19" s="663"/>
      <c r="AL19" s="664">
        <v>1</v>
      </c>
      <c r="AM19" s="665"/>
      <c r="AN19" s="665"/>
      <c r="AO19" s="666"/>
      <c r="AP19" s="656" t="s">
        <v>261</v>
      </c>
      <c r="AQ19" s="657"/>
      <c r="AR19" s="657"/>
      <c r="AS19" s="657"/>
      <c r="AT19" s="657"/>
      <c r="AU19" s="657"/>
      <c r="AV19" s="657"/>
      <c r="AW19" s="657"/>
      <c r="AX19" s="657"/>
      <c r="AY19" s="657"/>
      <c r="AZ19" s="657"/>
      <c r="BA19" s="657"/>
      <c r="BB19" s="657"/>
      <c r="BC19" s="657"/>
      <c r="BD19" s="657"/>
      <c r="BE19" s="657"/>
      <c r="BF19" s="658"/>
      <c r="BG19" s="659" t="s">
        <v>122</v>
      </c>
      <c r="BH19" s="660"/>
      <c r="BI19" s="660"/>
      <c r="BJ19" s="660"/>
      <c r="BK19" s="660"/>
      <c r="BL19" s="660"/>
      <c r="BM19" s="660"/>
      <c r="BN19" s="661"/>
      <c r="BO19" s="662" t="s">
        <v>122</v>
      </c>
      <c r="BP19" s="662"/>
      <c r="BQ19" s="662"/>
      <c r="BR19" s="662"/>
      <c r="BS19" s="663" t="s">
        <v>122</v>
      </c>
      <c r="BT19" s="663"/>
      <c r="BU19" s="663"/>
      <c r="BV19" s="663"/>
      <c r="BW19" s="663"/>
      <c r="BX19" s="663"/>
      <c r="BY19" s="663"/>
      <c r="BZ19" s="663"/>
      <c r="CA19" s="663"/>
      <c r="CB19" s="667"/>
      <c r="CD19" s="656" t="s">
        <v>262</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263</v>
      </c>
      <c r="C20" s="673"/>
      <c r="D20" s="673"/>
      <c r="E20" s="673"/>
      <c r="F20" s="673"/>
      <c r="G20" s="673"/>
      <c r="H20" s="673"/>
      <c r="I20" s="673"/>
      <c r="J20" s="673"/>
      <c r="K20" s="673"/>
      <c r="L20" s="673"/>
      <c r="M20" s="673"/>
      <c r="N20" s="673"/>
      <c r="O20" s="673"/>
      <c r="P20" s="673"/>
      <c r="Q20" s="674"/>
      <c r="R20" s="659">
        <v>1491</v>
      </c>
      <c r="S20" s="660"/>
      <c r="T20" s="660"/>
      <c r="U20" s="660"/>
      <c r="V20" s="660"/>
      <c r="W20" s="660"/>
      <c r="X20" s="660"/>
      <c r="Y20" s="661"/>
      <c r="Z20" s="662">
        <v>0</v>
      </c>
      <c r="AA20" s="662"/>
      <c r="AB20" s="662"/>
      <c r="AC20" s="662"/>
      <c r="AD20" s="663">
        <v>1491</v>
      </c>
      <c r="AE20" s="663"/>
      <c r="AF20" s="663"/>
      <c r="AG20" s="663"/>
      <c r="AH20" s="663"/>
      <c r="AI20" s="663"/>
      <c r="AJ20" s="663"/>
      <c r="AK20" s="663"/>
      <c r="AL20" s="664">
        <v>0.1</v>
      </c>
      <c r="AM20" s="665"/>
      <c r="AN20" s="665"/>
      <c r="AO20" s="666"/>
      <c r="AP20" s="656" t="s">
        <v>264</v>
      </c>
      <c r="AQ20" s="657"/>
      <c r="AR20" s="657"/>
      <c r="AS20" s="657"/>
      <c r="AT20" s="657"/>
      <c r="AU20" s="657"/>
      <c r="AV20" s="657"/>
      <c r="AW20" s="657"/>
      <c r="AX20" s="657"/>
      <c r="AY20" s="657"/>
      <c r="AZ20" s="657"/>
      <c r="BA20" s="657"/>
      <c r="BB20" s="657"/>
      <c r="BC20" s="657"/>
      <c r="BD20" s="657"/>
      <c r="BE20" s="657"/>
      <c r="BF20" s="658"/>
      <c r="BG20" s="659" t="s">
        <v>122</v>
      </c>
      <c r="BH20" s="660"/>
      <c r="BI20" s="660"/>
      <c r="BJ20" s="660"/>
      <c r="BK20" s="660"/>
      <c r="BL20" s="660"/>
      <c r="BM20" s="660"/>
      <c r="BN20" s="661"/>
      <c r="BO20" s="662" t="s">
        <v>122</v>
      </c>
      <c r="BP20" s="662"/>
      <c r="BQ20" s="662"/>
      <c r="BR20" s="662"/>
      <c r="BS20" s="663" t="s">
        <v>122</v>
      </c>
      <c r="BT20" s="663"/>
      <c r="BU20" s="663"/>
      <c r="BV20" s="663"/>
      <c r="BW20" s="663"/>
      <c r="BX20" s="663"/>
      <c r="BY20" s="663"/>
      <c r="BZ20" s="663"/>
      <c r="CA20" s="663"/>
      <c r="CB20" s="667"/>
      <c r="CD20" s="656" t="s">
        <v>265</v>
      </c>
      <c r="CE20" s="657"/>
      <c r="CF20" s="657"/>
      <c r="CG20" s="657"/>
      <c r="CH20" s="657"/>
      <c r="CI20" s="657"/>
      <c r="CJ20" s="657"/>
      <c r="CK20" s="657"/>
      <c r="CL20" s="657"/>
      <c r="CM20" s="657"/>
      <c r="CN20" s="657"/>
      <c r="CO20" s="657"/>
      <c r="CP20" s="657"/>
      <c r="CQ20" s="658"/>
      <c r="CR20" s="659">
        <v>3642958</v>
      </c>
      <c r="CS20" s="660"/>
      <c r="CT20" s="660"/>
      <c r="CU20" s="660"/>
      <c r="CV20" s="660"/>
      <c r="CW20" s="660"/>
      <c r="CX20" s="660"/>
      <c r="CY20" s="661"/>
      <c r="CZ20" s="662">
        <v>100</v>
      </c>
      <c r="DA20" s="662"/>
      <c r="DB20" s="662"/>
      <c r="DC20" s="662"/>
      <c r="DD20" s="668">
        <v>817722</v>
      </c>
      <c r="DE20" s="660"/>
      <c r="DF20" s="660"/>
      <c r="DG20" s="660"/>
      <c r="DH20" s="660"/>
      <c r="DI20" s="660"/>
      <c r="DJ20" s="660"/>
      <c r="DK20" s="660"/>
      <c r="DL20" s="660"/>
      <c r="DM20" s="660"/>
      <c r="DN20" s="660"/>
      <c r="DO20" s="660"/>
      <c r="DP20" s="661"/>
      <c r="DQ20" s="668">
        <v>2394107</v>
      </c>
      <c r="DR20" s="660"/>
      <c r="DS20" s="660"/>
      <c r="DT20" s="660"/>
      <c r="DU20" s="660"/>
      <c r="DV20" s="660"/>
      <c r="DW20" s="660"/>
      <c r="DX20" s="660"/>
      <c r="DY20" s="660"/>
      <c r="DZ20" s="660"/>
      <c r="EA20" s="660"/>
      <c r="EB20" s="660"/>
      <c r="EC20" s="669"/>
    </row>
    <row r="21" spans="2:133" ht="11.25" customHeight="1" x14ac:dyDescent="0.15">
      <c r="B21" s="656" t="s">
        <v>266</v>
      </c>
      <c r="C21" s="657"/>
      <c r="D21" s="657"/>
      <c r="E21" s="657"/>
      <c r="F21" s="657"/>
      <c r="G21" s="657"/>
      <c r="H21" s="657"/>
      <c r="I21" s="657"/>
      <c r="J21" s="657"/>
      <c r="K21" s="657"/>
      <c r="L21" s="657"/>
      <c r="M21" s="657"/>
      <c r="N21" s="657"/>
      <c r="O21" s="657"/>
      <c r="P21" s="657"/>
      <c r="Q21" s="658"/>
      <c r="R21" s="659">
        <v>1532851</v>
      </c>
      <c r="S21" s="660"/>
      <c r="T21" s="660"/>
      <c r="U21" s="660"/>
      <c r="V21" s="660"/>
      <c r="W21" s="660"/>
      <c r="X21" s="660"/>
      <c r="Y21" s="661"/>
      <c r="Z21" s="662">
        <v>38.9</v>
      </c>
      <c r="AA21" s="662"/>
      <c r="AB21" s="662"/>
      <c r="AC21" s="662"/>
      <c r="AD21" s="663">
        <v>1454880</v>
      </c>
      <c r="AE21" s="663"/>
      <c r="AF21" s="663"/>
      <c r="AG21" s="663"/>
      <c r="AH21" s="663"/>
      <c r="AI21" s="663"/>
      <c r="AJ21" s="663"/>
      <c r="AK21" s="663"/>
      <c r="AL21" s="664">
        <v>65.900000000000006</v>
      </c>
      <c r="AM21" s="665"/>
      <c r="AN21" s="665"/>
      <c r="AO21" s="666"/>
      <c r="AP21" s="656" t="s">
        <v>267</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268</v>
      </c>
      <c r="C22" s="657"/>
      <c r="D22" s="657"/>
      <c r="E22" s="657"/>
      <c r="F22" s="657"/>
      <c r="G22" s="657"/>
      <c r="H22" s="657"/>
      <c r="I22" s="657"/>
      <c r="J22" s="657"/>
      <c r="K22" s="657"/>
      <c r="L22" s="657"/>
      <c r="M22" s="657"/>
      <c r="N22" s="657"/>
      <c r="O22" s="657"/>
      <c r="P22" s="657"/>
      <c r="Q22" s="658"/>
      <c r="R22" s="659">
        <v>1454880</v>
      </c>
      <c r="S22" s="660"/>
      <c r="T22" s="660"/>
      <c r="U22" s="660"/>
      <c r="V22" s="660"/>
      <c r="W22" s="660"/>
      <c r="X22" s="660"/>
      <c r="Y22" s="661"/>
      <c r="Z22" s="662">
        <v>36.9</v>
      </c>
      <c r="AA22" s="662"/>
      <c r="AB22" s="662"/>
      <c r="AC22" s="662"/>
      <c r="AD22" s="663">
        <v>1454880</v>
      </c>
      <c r="AE22" s="663"/>
      <c r="AF22" s="663"/>
      <c r="AG22" s="663"/>
      <c r="AH22" s="663"/>
      <c r="AI22" s="663"/>
      <c r="AJ22" s="663"/>
      <c r="AK22" s="663"/>
      <c r="AL22" s="664">
        <v>65.900000000000006</v>
      </c>
      <c r="AM22" s="665"/>
      <c r="AN22" s="665"/>
      <c r="AO22" s="666"/>
      <c r="AP22" s="656" t="s">
        <v>269</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270</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271</v>
      </c>
      <c r="C23" s="657"/>
      <c r="D23" s="657"/>
      <c r="E23" s="657"/>
      <c r="F23" s="657"/>
      <c r="G23" s="657"/>
      <c r="H23" s="657"/>
      <c r="I23" s="657"/>
      <c r="J23" s="657"/>
      <c r="K23" s="657"/>
      <c r="L23" s="657"/>
      <c r="M23" s="657"/>
      <c r="N23" s="657"/>
      <c r="O23" s="657"/>
      <c r="P23" s="657"/>
      <c r="Q23" s="658"/>
      <c r="R23" s="659">
        <v>77223</v>
      </c>
      <c r="S23" s="660"/>
      <c r="T23" s="660"/>
      <c r="U23" s="660"/>
      <c r="V23" s="660"/>
      <c r="W23" s="660"/>
      <c r="X23" s="660"/>
      <c r="Y23" s="661"/>
      <c r="Z23" s="662">
        <v>2</v>
      </c>
      <c r="AA23" s="662"/>
      <c r="AB23" s="662"/>
      <c r="AC23" s="662"/>
      <c r="AD23" s="663" t="s">
        <v>122</v>
      </c>
      <c r="AE23" s="663"/>
      <c r="AF23" s="663"/>
      <c r="AG23" s="663"/>
      <c r="AH23" s="663"/>
      <c r="AI23" s="663"/>
      <c r="AJ23" s="663"/>
      <c r="AK23" s="663"/>
      <c r="AL23" s="664" t="s">
        <v>122</v>
      </c>
      <c r="AM23" s="665"/>
      <c r="AN23" s="665"/>
      <c r="AO23" s="666"/>
      <c r="AP23" s="656" t="s">
        <v>272</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212</v>
      </c>
      <c r="CE23" s="642"/>
      <c r="CF23" s="642"/>
      <c r="CG23" s="642"/>
      <c r="CH23" s="642"/>
      <c r="CI23" s="642"/>
      <c r="CJ23" s="642"/>
      <c r="CK23" s="642"/>
      <c r="CL23" s="642"/>
      <c r="CM23" s="642"/>
      <c r="CN23" s="642"/>
      <c r="CO23" s="642"/>
      <c r="CP23" s="642"/>
      <c r="CQ23" s="643"/>
      <c r="CR23" s="641" t="s">
        <v>273</v>
      </c>
      <c r="CS23" s="642"/>
      <c r="CT23" s="642"/>
      <c r="CU23" s="642"/>
      <c r="CV23" s="642"/>
      <c r="CW23" s="642"/>
      <c r="CX23" s="642"/>
      <c r="CY23" s="643"/>
      <c r="CZ23" s="641" t="s">
        <v>274</v>
      </c>
      <c r="DA23" s="642"/>
      <c r="DB23" s="642"/>
      <c r="DC23" s="643"/>
      <c r="DD23" s="641" t="s">
        <v>275</v>
      </c>
      <c r="DE23" s="642"/>
      <c r="DF23" s="642"/>
      <c r="DG23" s="642"/>
      <c r="DH23" s="642"/>
      <c r="DI23" s="642"/>
      <c r="DJ23" s="642"/>
      <c r="DK23" s="643"/>
      <c r="DL23" s="686" t="s">
        <v>276</v>
      </c>
      <c r="DM23" s="687"/>
      <c r="DN23" s="687"/>
      <c r="DO23" s="687"/>
      <c r="DP23" s="687"/>
      <c r="DQ23" s="687"/>
      <c r="DR23" s="687"/>
      <c r="DS23" s="687"/>
      <c r="DT23" s="687"/>
      <c r="DU23" s="687"/>
      <c r="DV23" s="688"/>
      <c r="DW23" s="641" t="s">
        <v>277</v>
      </c>
      <c r="DX23" s="642"/>
      <c r="DY23" s="642"/>
      <c r="DZ23" s="642"/>
      <c r="EA23" s="642"/>
      <c r="EB23" s="642"/>
      <c r="EC23" s="643"/>
    </row>
    <row r="24" spans="2:133" ht="11.25" customHeight="1" x14ac:dyDescent="0.15">
      <c r="B24" s="656" t="s">
        <v>278</v>
      </c>
      <c r="C24" s="657"/>
      <c r="D24" s="657"/>
      <c r="E24" s="657"/>
      <c r="F24" s="657"/>
      <c r="G24" s="657"/>
      <c r="H24" s="657"/>
      <c r="I24" s="657"/>
      <c r="J24" s="657"/>
      <c r="K24" s="657"/>
      <c r="L24" s="657"/>
      <c r="M24" s="657"/>
      <c r="N24" s="657"/>
      <c r="O24" s="657"/>
      <c r="P24" s="657"/>
      <c r="Q24" s="658"/>
      <c r="R24" s="659">
        <v>748</v>
      </c>
      <c r="S24" s="660"/>
      <c r="T24" s="660"/>
      <c r="U24" s="660"/>
      <c r="V24" s="660"/>
      <c r="W24" s="660"/>
      <c r="X24" s="660"/>
      <c r="Y24" s="661"/>
      <c r="Z24" s="662">
        <v>0</v>
      </c>
      <c r="AA24" s="662"/>
      <c r="AB24" s="662"/>
      <c r="AC24" s="662"/>
      <c r="AD24" s="663" t="s">
        <v>122</v>
      </c>
      <c r="AE24" s="663"/>
      <c r="AF24" s="663"/>
      <c r="AG24" s="663"/>
      <c r="AH24" s="663"/>
      <c r="AI24" s="663"/>
      <c r="AJ24" s="663"/>
      <c r="AK24" s="663"/>
      <c r="AL24" s="664" t="s">
        <v>122</v>
      </c>
      <c r="AM24" s="665"/>
      <c r="AN24" s="665"/>
      <c r="AO24" s="666"/>
      <c r="AP24" s="656" t="s">
        <v>279</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280</v>
      </c>
      <c r="CE24" s="646"/>
      <c r="CF24" s="646"/>
      <c r="CG24" s="646"/>
      <c r="CH24" s="646"/>
      <c r="CI24" s="646"/>
      <c r="CJ24" s="646"/>
      <c r="CK24" s="646"/>
      <c r="CL24" s="646"/>
      <c r="CM24" s="646"/>
      <c r="CN24" s="646"/>
      <c r="CO24" s="646"/>
      <c r="CP24" s="646"/>
      <c r="CQ24" s="647"/>
      <c r="CR24" s="648">
        <v>1226753</v>
      </c>
      <c r="CS24" s="649"/>
      <c r="CT24" s="649"/>
      <c r="CU24" s="649"/>
      <c r="CV24" s="649"/>
      <c r="CW24" s="649"/>
      <c r="CX24" s="649"/>
      <c r="CY24" s="650"/>
      <c r="CZ24" s="653">
        <v>33.700000000000003</v>
      </c>
      <c r="DA24" s="654"/>
      <c r="DB24" s="654"/>
      <c r="DC24" s="670"/>
      <c r="DD24" s="691">
        <v>986204</v>
      </c>
      <c r="DE24" s="649"/>
      <c r="DF24" s="649"/>
      <c r="DG24" s="649"/>
      <c r="DH24" s="649"/>
      <c r="DI24" s="649"/>
      <c r="DJ24" s="649"/>
      <c r="DK24" s="650"/>
      <c r="DL24" s="691">
        <v>905513</v>
      </c>
      <c r="DM24" s="649"/>
      <c r="DN24" s="649"/>
      <c r="DO24" s="649"/>
      <c r="DP24" s="649"/>
      <c r="DQ24" s="649"/>
      <c r="DR24" s="649"/>
      <c r="DS24" s="649"/>
      <c r="DT24" s="649"/>
      <c r="DU24" s="649"/>
      <c r="DV24" s="650"/>
      <c r="DW24" s="653">
        <v>40.9</v>
      </c>
      <c r="DX24" s="654"/>
      <c r="DY24" s="654"/>
      <c r="DZ24" s="654"/>
      <c r="EA24" s="654"/>
      <c r="EB24" s="654"/>
      <c r="EC24" s="655"/>
    </row>
    <row r="25" spans="2:133" ht="11.25" customHeight="1" x14ac:dyDescent="0.15">
      <c r="B25" s="656" t="s">
        <v>281</v>
      </c>
      <c r="C25" s="657"/>
      <c r="D25" s="657"/>
      <c r="E25" s="657"/>
      <c r="F25" s="657"/>
      <c r="G25" s="657"/>
      <c r="H25" s="657"/>
      <c r="I25" s="657"/>
      <c r="J25" s="657"/>
      <c r="K25" s="657"/>
      <c r="L25" s="657"/>
      <c r="M25" s="657"/>
      <c r="N25" s="657"/>
      <c r="O25" s="657"/>
      <c r="P25" s="657"/>
      <c r="Q25" s="658"/>
      <c r="R25" s="659">
        <v>2278802</v>
      </c>
      <c r="S25" s="660"/>
      <c r="T25" s="660"/>
      <c r="U25" s="660"/>
      <c r="V25" s="660"/>
      <c r="W25" s="660"/>
      <c r="X25" s="660"/>
      <c r="Y25" s="661"/>
      <c r="Z25" s="662">
        <v>57.8</v>
      </c>
      <c r="AA25" s="662"/>
      <c r="AB25" s="662"/>
      <c r="AC25" s="662"/>
      <c r="AD25" s="663">
        <v>2200831</v>
      </c>
      <c r="AE25" s="663"/>
      <c r="AF25" s="663"/>
      <c r="AG25" s="663"/>
      <c r="AH25" s="663"/>
      <c r="AI25" s="663"/>
      <c r="AJ25" s="663"/>
      <c r="AK25" s="663"/>
      <c r="AL25" s="664">
        <v>99.6</v>
      </c>
      <c r="AM25" s="665"/>
      <c r="AN25" s="665"/>
      <c r="AO25" s="666"/>
      <c r="AP25" s="656" t="s">
        <v>282</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283</v>
      </c>
      <c r="CE25" s="657"/>
      <c r="CF25" s="657"/>
      <c r="CG25" s="657"/>
      <c r="CH25" s="657"/>
      <c r="CI25" s="657"/>
      <c r="CJ25" s="657"/>
      <c r="CK25" s="657"/>
      <c r="CL25" s="657"/>
      <c r="CM25" s="657"/>
      <c r="CN25" s="657"/>
      <c r="CO25" s="657"/>
      <c r="CP25" s="657"/>
      <c r="CQ25" s="658"/>
      <c r="CR25" s="659">
        <v>707203</v>
      </c>
      <c r="CS25" s="692"/>
      <c r="CT25" s="692"/>
      <c r="CU25" s="692"/>
      <c r="CV25" s="692"/>
      <c r="CW25" s="692"/>
      <c r="CX25" s="692"/>
      <c r="CY25" s="693"/>
      <c r="CZ25" s="664">
        <v>19.399999999999999</v>
      </c>
      <c r="DA25" s="689"/>
      <c r="DB25" s="689"/>
      <c r="DC25" s="694"/>
      <c r="DD25" s="668">
        <v>646677</v>
      </c>
      <c r="DE25" s="692"/>
      <c r="DF25" s="692"/>
      <c r="DG25" s="692"/>
      <c r="DH25" s="692"/>
      <c r="DI25" s="692"/>
      <c r="DJ25" s="692"/>
      <c r="DK25" s="693"/>
      <c r="DL25" s="668">
        <v>567051</v>
      </c>
      <c r="DM25" s="692"/>
      <c r="DN25" s="692"/>
      <c r="DO25" s="692"/>
      <c r="DP25" s="692"/>
      <c r="DQ25" s="692"/>
      <c r="DR25" s="692"/>
      <c r="DS25" s="692"/>
      <c r="DT25" s="692"/>
      <c r="DU25" s="692"/>
      <c r="DV25" s="693"/>
      <c r="DW25" s="664">
        <v>25.6</v>
      </c>
      <c r="DX25" s="689"/>
      <c r="DY25" s="689"/>
      <c r="DZ25" s="689"/>
      <c r="EA25" s="689"/>
      <c r="EB25" s="689"/>
      <c r="EC25" s="690"/>
    </row>
    <row r="26" spans="2:133" ht="11.25" customHeight="1" x14ac:dyDescent="0.15">
      <c r="B26" s="656" t="s">
        <v>284</v>
      </c>
      <c r="C26" s="657"/>
      <c r="D26" s="657"/>
      <c r="E26" s="657"/>
      <c r="F26" s="657"/>
      <c r="G26" s="657"/>
      <c r="H26" s="657"/>
      <c r="I26" s="657"/>
      <c r="J26" s="657"/>
      <c r="K26" s="657"/>
      <c r="L26" s="657"/>
      <c r="M26" s="657"/>
      <c r="N26" s="657"/>
      <c r="O26" s="657"/>
      <c r="P26" s="657"/>
      <c r="Q26" s="658"/>
      <c r="R26" s="659" t="s">
        <v>122</v>
      </c>
      <c r="S26" s="660"/>
      <c r="T26" s="660"/>
      <c r="U26" s="660"/>
      <c r="V26" s="660"/>
      <c r="W26" s="660"/>
      <c r="X26" s="660"/>
      <c r="Y26" s="661"/>
      <c r="Z26" s="662" t="s">
        <v>122</v>
      </c>
      <c r="AA26" s="662"/>
      <c r="AB26" s="662"/>
      <c r="AC26" s="662"/>
      <c r="AD26" s="663" t="s">
        <v>122</v>
      </c>
      <c r="AE26" s="663"/>
      <c r="AF26" s="663"/>
      <c r="AG26" s="663"/>
      <c r="AH26" s="663"/>
      <c r="AI26" s="663"/>
      <c r="AJ26" s="663"/>
      <c r="AK26" s="663"/>
      <c r="AL26" s="664" t="s">
        <v>122</v>
      </c>
      <c r="AM26" s="665"/>
      <c r="AN26" s="665"/>
      <c r="AO26" s="666"/>
      <c r="AP26" s="656" t="s">
        <v>285</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286</v>
      </c>
      <c r="CE26" s="657"/>
      <c r="CF26" s="657"/>
      <c r="CG26" s="657"/>
      <c r="CH26" s="657"/>
      <c r="CI26" s="657"/>
      <c r="CJ26" s="657"/>
      <c r="CK26" s="657"/>
      <c r="CL26" s="657"/>
      <c r="CM26" s="657"/>
      <c r="CN26" s="657"/>
      <c r="CO26" s="657"/>
      <c r="CP26" s="657"/>
      <c r="CQ26" s="658"/>
      <c r="CR26" s="659">
        <v>391350</v>
      </c>
      <c r="CS26" s="660"/>
      <c r="CT26" s="660"/>
      <c r="CU26" s="660"/>
      <c r="CV26" s="660"/>
      <c r="CW26" s="660"/>
      <c r="CX26" s="660"/>
      <c r="CY26" s="661"/>
      <c r="CZ26" s="664">
        <v>10.7</v>
      </c>
      <c r="DA26" s="689"/>
      <c r="DB26" s="689"/>
      <c r="DC26" s="694"/>
      <c r="DD26" s="668">
        <v>355266</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287</v>
      </c>
      <c r="C27" s="657"/>
      <c r="D27" s="657"/>
      <c r="E27" s="657"/>
      <c r="F27" s="657"/>
      <c r="G27" s="657"/>
      <c r="H27" s="657"/>
      <c r="I27" s="657"/>
      <c r="J27" s="657"/>
      <c r="K27" s="657"/>
      <c r="L27" s="657"/>
      <c r="M27" s="657"/>
      <c r="N27" s="657"/>
      <c r="O27" s="657"/>
      <c r="P27" s="657"/>
      <c r="Q27" s="658"/>
      <c r="R27" s="659">
        <v>11198</v>
      </c>
      <c r="S27" s="660"/>
      <c r="T27" s="660"/>
      <c r="U27" s="660"/>
      <c r="V27" s="660"/>
      <c r="W27" s="660"/>
      <c r="X27" s="660"/>
      <c r="Y27" s="661"/>
      <c r="Z27" s="662">
        <v>0.3</v>
      </c>
      <c r="AA27" s="662"/>
      <c r="AB27" s="662"/>
      <c r="AC27" s="662"/>
      <c r="AD27" s="663" t="s">
        <v>122</v>
      </c>
      <c r="AE27" s="663"/>
      <c r="AF27" s="663"/>
      <c r="AG27" s="663"/>
      <c r="AH27" s="663"/>
      <c r="AI27" s="663"/>
      <c r="AJ27" s="663"/>
      <c r="AK27" s="663"/>
      <c r="AL27" s="664" t="s">
        <v>122</v>
      </c>
      <c r="AM27" s="665"/>
      <c r="AN27" s="665"/>
      <c r="AO27" s="666"/>
      <c r="AP27" s="656" t="s">
        <v>288</v>
      </c>
      <c r="AQ27" s="657"/>
      <c r="AR27" s="657"/>
      <c r="AS27" s="657"/>
      <c r="AT27" s="657"/>
      <c r="AU27" s="657"/>
      <c r="AV27" s="657"/>
      <c r="AW27" s="657"/>
      <c r="AX27" s="657"/>
      <c r="AY27" s="657"/>
      <c r="AZ27" s="657"/>
      <c r="BA27" s="657"/>
      <c r="BB27" s="657"/>
      <c r="BC27" s="657"/>
      <c r="BD27" s="657"/>
      <c r="BE27" s="657"/>
      <c r="BF27" s="658"/>
      <c r="BG27" s="659">
        <v>542536</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289</v>
      </c>
      <c r="CE27" s="657"/>
      <c r="CF27" s="657"/>
      <c r="CG27" s="657"/>
      <c r="CH27" s="657"/>
      <c r="CI27" s="657"/>
      <c r="CJ27" s="657"/>
      <c r="CK27" s="657"/>
      <c r="CL27" s="657"/>
      <c r="CM27" s="657"/>
      <c r="CN27" s="657"/>
      <c r="CO27" s="657"/>
      <c r="CP27" s="657"/>
      <c r="CQ27" s="658"/>
      <c r="CR27" s="659">
        <v>263991</v>
      </c>
      <c r="CS27" s="692"/>
      <c r="CT27" s="692"/>
      <c r="CU27" s="692"/>
      <c r="CV27" s="692"/>
      <c r="CW27" s="692"/>
      <c r="CX27" s="692"/>
      <c r="CY27" s="693"/>
      <c r="CZ27" s="664">
        <v>7.2</v>
      </c>
      <c r="DA27" s="689"/>
      <c r="DB27" s="689"/>
      <c r="DC27" s="694"/>
      <c r="DD27" s="668">
        <v>83968</v>
      </c>
      <c r="DE27" s="692"/>
      <c r="DF27" s="692"/>
      <c r="DG27" s="692"/>
      <c r="DH27" s="692"/>
      <c r="DI27" s="692"/>
      <c r="DJ27" s="692"/>
      <c r="DK27" s="693"/>
      <c r="DL27" s="668">
        <v>82903</v>
      </c>
      <c r="DM27" s="692"/>
      <c r="DN27" s="692"/>
      <c r="DO27" s="692"/>
      <c r="DP27" s="692"/>
      <c r="DQ27" s="692"/>
      <c r="DR27" s="692"/>
      <c r="DS27" s="692"/>
      <c r="DT27" s="692"/>
      <c r="DU27" s="692"/>
      <c r="DV27" s="693"/>
      <c r="DW27" s="664">
        <v>3.7</v>
      </c>
      <c r="DX27" s="689"/>
      <c r="DY27" s="689"/>
      <c r="DZ27" s="689"/>
      <c r="EA27" s="689"/>
      <c r="EB27" s="689"/>
      <c r="EC27" s="690"/>
    </row>
    <row r="28" spans="2:133" ht="11.25" customHeight="1" x14ac:dyDescent="0.15">
      <c r="B28" s="656" t="s">
        <v>290</v>
      </c>
      <c r="C28" s="657"/>
      <c r="D28" s="657"/>
      <c r="E28" s="657"/>
      <c r="F28" s="657"/>
      <c r="G28" s="657"/>
      <c r="H28" s="657"/>
      <c r="I28" s="657"/>
      <c r="J28" s="657"/>
      <c r="K28" s="657"/>
      <c r="L28" s="657"/>
      <c r="M28" s="657"/>
      <c r="N28" s="657"/>
      <c r="O28" s="657"/>
      <c r="P28" s="657"/>
      <c r="Q28" s="658"/>
      <c r="R28" s="659">
        <v>27738</v>
      </c>
      <c r="S28" s="660"/>
      <c r="T28" s="660"/>
      <c r="U28" s="660"/>
      <c r="V28" s="660"/>
      <c r="W28" s="660"/>
      <c r="X28" s="660"/>
      <c r="Y28" s="661"/>
      <c r="Z28" s="662">
        <v>0.7</v>
      </c>
      <c r="AA28" s="662"/>
      <c r="AB28" s="662"/>
      <c r="AC28" s="662"/>
      <c r="AD28" s="663">
        <v>4364</v>
      </c>
      <c r="AE28" s="663"/>
      <c r="AF28" s="663"/>
      <c r="AG28" s="663"/>
      <c r="AH28" s="663"/>
      <c r="AI28" s="663"/>
      <c r="AJ28" s="663"/>
      <c r="AK28" s="663"/>
      <c r="AL28" s="664">
        <v>0.2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291</v>
      </c>
      <c r="CE28" s="657"/>
      <c r="CF28" s="657"/>
      <c r="CG28" s="657"/>
      <c r="CH28" s="657"/>
      <c r="CI28" s="657"/>
      <c r="CJ28" s="657"/>
      <c r="CK28" s="657"/>
      <c r="CL28" s="657"/>
      <c r="CM28" s="657"/>
      <c r="CN28" s="657"/>
      <c r="CO28" s="657"/>
      <c r="CP28" s="657"/>
      <c r="CQ28" s="658"/>
      <c r="CR28" s="659">
        <v>255559</v>
      </c>
      <c r="CS28" s="660"/>
      <c r="CT28" s="660"/>
      <c r="CU28" s="660"/>
      <c r="CV28" s="660"/>
      <c r="CW28" s="660"/>
      <c r="CX28" s="660"/>
      <c r="CY28" s="661"/>
      <c r="CZ28" s="664">
        <v>7</v>
      </c>
      <c r="DA28" s="689"/>
      <c r="DB28" s="689"/>
      <c r="DC28" s="694"/>
      <c r="DD28" s="668">
        <v>255559</v>
      </c>
      <c r="DE28" s="660"/>
      <c r="DF28" s="660"/>
      <c r="DG28" s="660"/>
      <c r="DH28" s="660"/>
      <c r="DI28" s="660"/>
      <c r="DJ28" s="660"/>
      <c r="DK28" s="661"/>
      <c r="DL28" s="668">
        <v>255559</v>
      </c>
      <c r="DM28" s="660"/>
      <c r="DN28" s="660"/>
      <c r="DO28" s="660"/>
      <c r="DP28" s="660"/>
      <c r="DQ28" s="660"/>
      <c r="DR28" s="660"/>
      <c r="DS28" s="660"/>
      <c r="DT28" s="660"/>
      <c r="DU28" s="660"/>
      <c r="DV28" s="661"/>
      <c r="DW28" s="664">
        <v>11.5</v>
      </c>
      <c r="DX28" s="689"/>
      <c r="DY28" s="689"/>
      <c r="DZ28" s="689"/>
      <c r="EA28" s="689"/>
      <c r="EB28" s="689"/>
      <c r="EC28" s="690"/>
    </row>
    <row r="29" spans="2:133" ht="11.25" customHeight="1" x14ac:dyDescent="0.15">
      <c r="B29" s="656" t="s">
        <v>292</v>
      </c>
      <c r="C29" s="657"/>
      <c r="D29" s="657"/>
      <c r="E29" s="657"/>
      <c r="F29" s="657"/>
      <c r="G29" s="657"/>
      <c r="H29" s="657"/>
      <c r="I29" s="657"/>
      <c r="J29" s="657"/>
      <c r="K29" s="657"/>
      <c r="L29" s="657"/>
      <c r="M29" s="657"/>
      <c r="N29" s="657"/>
      <c r="O29" s="657"/>
      <c r="P29" s="657"/>
      <c r="Q29" s="658"/>
      <c r="R29" s="659">
        <v>2278</v>
      </c>
      <c r="S29" s="660"/>
      <c r="T29" s="660"/>
      <c r="U29" s="660"/>
      <c r="V29" s="660"/>
      <c r="W29" s="660"/>
      <c r="X29" s="660"/>
      <c r="Y29" s="661"/>
      <c r="Z29" s="662">
        <v>0.1</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293</v>
      </c>
      <c r="CE29" s="698"/>
      <c r="CF29" s="656" t="s">
        <v>67</v>
      </c>
      <c r="CG29" s="657"/>
      <c r="CH29" s="657"/>
      <c r="CI29" s="657"/>
      <c r="CJ29" s="657"/>
      <c r="CK29" s="657"/>
      <c r="CL29" s="657"/>
      <c r="CM29" s="657"/>
      <c r="CN29" s="657"/>
      <c r="CO29" s="657"/>
      <c r="CP29" s="657"/>
      <c r="CQ29" s="658"/>
      <c r="CR29" s="659">
        <v>255559</v>
      </c>
      <c r="CS29" s="692"/>
      <c r="CT29" s="692"/>
      <c r="CU29" s="692"/>
      <c r="CV29" s="692"/>
      <c r="CW29" s="692"/>
      <c r="CX29" s="692"/>
      <c r="CY29" s="693"/>
      <c r="CZ29" s="664">
        <v>7</v>
      </c>
      <c r="DA29" s="689"/>
      <c r="DB29" s="689"/>
      <c r="DC29" s="694"/>
      <c r="DD29" s="668">
        <v>255559</v>
      </c>
      <c r="DE29" s="692"/>
      <c r="DF29" s="692"/>
      <c r="DG29" s="692"/>
      <c r="DH29" s="692"/>
      <c r="DI29" s="692"/>
      <c r="DJ29" s="692"/>
      <c r="DK29" s="693"/>
      <c r="DL29" s="668">
        <v>255559</v>
      </c>
      <c r="DM29" s="692"/>
      <c r="DN29" s="692"/>
      <c r="DO29" s="692"/>
      <c r="DP29" s="692"/>
      <c r="DQ29" s="692"/>
      <c r="DR29" s="692"/>
      <c r="DS29" s="692"/>
      <c r="DT29" s="692"/>
      <c r="DU29" s="692"/>
      <c r="DV29" s="693"/>
      <c r="DW29" s="664">
        <v>11.5</v>
      </c>
      <c r="DX29" s="689"/>
      <c r="DY29" s="689"/>
      <c r="DZ29" s="689"/>
      <c r="EA29" s="689"/>
      <c r="EB29" s="689"/>
      <c r="EC29" s="690"/>
    </row>
    <row r="30" spans="2:133" ht="11.25" customHeight="1" x14ac:dyDescent="0.15">
      <c r="B30" s="656" t="s">
        <v>294</v>
      </c>
      <c r="C30" s="657"/>
      <c r="D30" s="657"/>
      <c r="E30" s="657"/>
      <c r="F30" s="657"/>
      <c r="G30" s="657"/>
      <c r="H30" s="657"/>
      <c r="I30" s="657"/>
      <c r="J30" s="657"/>
      <c r="K30" s="657"/>
      <c r="L30" s="657"/>
      <c r="M30" s="657"/>
      <c r="N30" s="657"/>
      <c r="O30" s="657"/>
      <c r="P30" s="657"/>
      <c r="Q30" s="658"/>
      <c r="R30" s="659">
        <v>373852</v>
      </c>
      <c r="S30" s="660"/>
      <c r="T30" s="660"/>
      <c r="U30" s="660"/>
      <c r="V30" s="660"/>
      <c r="W30" s="660"/>
      <c r="X30" s="660"/>
      <c r="Y30" s="661"/>
      <c r="Z30" s="662">
        <v>9.5</v>
      </c>
      <c r="AA30" s="662"/>
      <c r="AB30" s="662"/>
      <c r="AC30" s="662"/>
      <c r="AD30" s="663" t="s">
        <v>122</v>
      </c>
      <c r="AE30" s="663"/>
      <c r="AF30" s="663"/>
      <c r="AG30" s="663"/>
      <c r="AH30" s="663"/>
      <c r="AI30" s="663"/>
      <c r="AJ30" s="663"/>
      <c r="AK30" s="663"/>
      <c r="AL30" s="664" t="s">
        <v>122</v>
      </c>
      <c r="AM30" s="665"/>
      <c r="AN30" s="665"/>
      <c r="AO30" s="666"/>
      <c r="AP30" s="641" t="s">
        <v>212</v>
      </c>
      <c r="AQ30" s="642"/>
      <c r="AR30" s="642"/>
      <c r="AS30" s="642"/>
      <c r="AT30" s="642"/>
      <c r="AU30" s="642"/>
      <c r="AV30" s="642"/>
      <c r="AW30" s="642"/>
      <c r="AX30" s="642"/>
      <c r="AY30" s="642"/>
      <c r="AZ30" s="642"/>
      <c r="BA30" s="642"/>
      <c r="BB30" s="642"/>
      <c r="BC30" s="642"/>
      <c r="BD30" s="642"/>
      <c r="BE30" s="642"/>
      <c r="BF30" s="643"/>
      <c r="BG30" s="641" t="s">
        <v>295</v>
      </c>
      <c r="BH30" s="695"/>
      <c r="BI30" s="695"/>
      <c r="BJ30" s="695"/>
      <c r="BK30" s="695"/>
      <c r="BL30" s="695"/>
      <c r="BM30" s="695"/>
      <c r="BN30" s="695"/>
      <c r="BO30" s="695"/>
      <c r="BP30" s="695"/>
      <c r="BQ30" s="696"/>
      <c r="BR30" s="641" t="s">
        <v>296</v>
      </c>
      <c r="BS30" s="695"/>
      <c r="BT30" s="695"/>
      <c r="BU30" s="695"/>
      <c r="BV30" s="695"/>
      <c r="BW30" s="695"/>
      <c r="BX30" s="695"/>
      <c r="BY30" s="695"/>
      <c r="BZ30" s="695"/>
      <c r="CA30" s="695"/>
      <c r="CB30" s="696"/>
      <c r="CD30" s="699"/>
      <c r="CE30" s="700"/>
      <c r="CF30" s="656" t="s">
        <v>297</v>
      </c>
      <c r="CG30" s="657"/>
      <c r="CH30" s="657"/>
      <c r="CI30" s="657"/>
      <c r="CJ30" s="657"/>
      <c r="CK30" s="657"/>
      <c r="CL30" s="657"/>
      <c r="CM30" s="657"/>
      <c r="CN30" s="657"/>
      <c r="CO30" s="657"/>
      <c r="CP30" s="657"/>
      <c r="CQ30" s="658"/>
      <c r="CR30" s="659">
        <v>236529</v>
      </c>
      <c r="CS30" s="660"/>
      <c r="CT30" s="660"/>
      <c r="CU30" s="660"/>
      <c r="CV30" s="660"/>
      <c r="CW30" s="660"/>
      <c r="CX30" s="660"/>
      <c r="CY30" s="661"/>
      <c r="CZ30" s="664">
        <v>6.5</v>
      </c>
      <c r="DA30" s="689"/>
      <c r="DB30" s="689"/>
      <c r="DC30" s="694"/>
      <c r="DD30" s="668">
        <v>236529</v>
      </c>
      <c r="DE30" s="660"/>
      <c r="DF30" s="660"/>
      <c r="DG30" s="660"/>
      <c r="DH30" s="660"/>
      <c r="DI30" s="660"/>
      <c r="DJ30" s="660"/>
      <c r="DK30" s="661"/>
      <c r="DL30" s="668">
        <v>236529</v>
      </c>
      <c r="DM30" s="660"/>
      <c r="DN30" s="660"/>
      <c r="DO30" s="660"/>
      <c r="DP30" s="660"/>
      <c r="DQ30" s="660"/>
      <c r="DR30" s="660"/>
      <c r="DS30" s="660"/>
      <c r="DT30" s="660"/>
      <c r="DU30" s="660"/>
      <c r="DV30" s="661"/>
      <c r="DW30" s="664">
        <v>10.7</v>
      </c>
      <c r="DX30" s="689"/>
      <c r="DY30" s="689"/>
      <c r="DZ30" s="689"/>
      <c r="EA30" s="689"/>
      <c r="EB30" s="689"/>
      <c r="EC30" s="690"/>
    </row>
    <row r="31" spans="2:133" ht="11.25" customHeight="1" x14ac:dyDescent="0.15">
      <c r="B31" s="672" t="s">
        <v>298</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7" t="s">
        <v>299</v>
      </c>
      <c r="AQ31" s="708"/>
      <c r="AR31" s="708"/>
      <c r="AS31" s="708"/>
      <c r="AT31" s="713" t="s">
        <v>300</v>
      </c>
      <c r="AU31" s="206"/>
      <c r="AV31" s="206"/>
      <c r="AW31" s="206"/>
      <c r="AX31" s="645" t="s">
        <v>178</v>
      </c>
      <c r="AY31" s="646"/>
      <c r="AZ31" s="646"/>
      <c r="BA31" s="646"/>
      <c r="BB31" s="646"/>
      <c r="BC31" s="646"/>
      <c r="BD31" s="646"/>
      <c r="BE31" s="646"/>
      <c r="BF31" s="647"/>
      <c r="BG31" s="706">
        <v>99.6</v>
      </c>
      <c r="BH31" s="703"/>
      <c r="BI31" s="703"/>
      <c r="BJ31" s="703"/>
      <c r="BK31" s="703"/>
      <c r="BL31" s="703"/>
      <c r="BM31" s="654">
        <v>98.8</v>
      </c>
      <c r="BN31" s="703"/>
      <c r="BO31" s="703"/>
      <c r="BP31" s="703"/>
      <c r="BQ31" s="704"/>
      <c r="BR31" s="706">
        <v>99.5</v>
      </c>
      <c r="BS31" s="703"/>
      <c r="BT31" s="703"/>
      <c r="BU31" s="703"/>
      <c r="BV31" s="703"/>
      <c r="BW31" s="703"/>
      <c r="BX31" s="654">
        <v>98.4</v>
      </c>
      <c r="BY31" s="703"/>
      <c r="BZ31" s="703"/>
      <c r="CA31" s="703"/>
      <c r="CB31" s="704"/>
      <c r="CD31" s="699"/>
      <c r="CE31" s="700"/>
      <c r="CF31" s="656" t="s">
        <v>301</v>
      </c>
      <c r="CG31" s="657"/>
      <c r="CH31" s="657"/>
      <c r="CI31" s="657"/>
      <c r="CJ31" s="657"/>
      <c r="CK31" s="657"/>
      <c r="CL31" s="657"/>
      <c r="CM31" s="657"/>
      <c r="CN31" s="657"/>
      <c r="CO31" s="657"/>
      <c r="CP31" s="657"/>
      <c r="CQ31" s="658"/>
      <c r="CR31" s="659">
        <v>19030</v>
      </c>
      <c r="CS31" s="692"/>
      <c r="CT31" s="692"/>
      <c r="CU31" s="692"/>
      <c r="CV31" s="692"/>
      <c r="CW31" s="692"/>
      <c r="CX31" s="692"/>
      <c r="CY31" s="693"/>
      <c r="CZ31" s="664">
        <v>0.5</v>
      </c>
      <c r="DA31" s="689"/>
      <c r="DB31" s="689"/>
      <c r="DC31" s="694"/>
      <c r="DD31" s="668">
        <v>19030</v>
      </c>
      <c r="DE31" s="692"/>
      <c r="DF31" s="692"/>
      <c r="DG31" s="692"/>
      <c r="DH31" s="692"/>
      <c r="DI31" s="692"/>
      <c r="DJ31" s="692"/>
      <c r="DK31" s="693"/>
      <c r="DL31" s="668">
        <v>19030</v>
      </c>
      <c r="DM31" s="692"/>
      <c r="DN31" s="692"/>
      <c r="DO31" s="692"/>
      <c r="DP31" s="692"/>
      <c r="DQ31" s="692"/>
      <c r="DR31" s="692"/>
      <c r="DS31" s="692"/>
      <c r="DT31" s="692"/>
      <c r="DU31" s="692"/>
      <c r="DV31" s="693"/>
      <c r="DW31" s="664">
        <v>0.9</v>
      </c>
      <c r="DX31" s="689"/>
      <c r="DY31" s="689"/>
      <c r="DZ31" s="689"/>
      <c r="EA31" s="689"/>
      <c r="EB31" s="689"/>
      <c r="EC31" s="690"/>
    </row>
    <row r="32" spans="2:133" ht="11.25" customHeight="1" x14ac:dyDescent="0.15">
      <c r="B32" s="656" t="s">
        <v>302</v>
      </c>
      <c r="C32" s="657"/>
      <c r="D32" s="657"/>
      <c r="E32" s="657"/>
      <c r="F32" s="657"/>
      <c r="G32" s="657"/>
      <c r="H32" s="657"/>
      <c r="I32" s="657"/>
      <c r="J32" s="657"/>
      <c r="K32" s="657"/>
      <c r="L32" s="657"/>
      <c r="M32" s="657"/>
      <c r="N32" s="657"/>
      <c r="O32" s="657"/>
      <c r="P32" s="657"/>
      <c r="Q32" s="658"/>
      <c r="R32" s="659">
        <v>164461</v>
      </c>
      <c r="S32" s="660"/>
      <c r="T32" s="660"/>
      <c r="U32" s="660"/>
      <c r="V32" s="660"/>
      <c r="W32" s="660"/>
      <c r="X32" s="660"/>
      <c r="Y32" s="661"/>
      <c r="Z32" s="662">
        <v>4.2</v>
      </c>
      <c r="AA32" s="662"/>
      <c r="AB32" s="662"/>
      <c r="AC32" s="662"/>
      <c r="AD32" s="663" t="s">
        <v>122</v>
      </c>
      <c r="AE32" s="663"/>
      <c r="AF32" s="663"/>
      <c r="AG32" s="663"/>
      <c r="AH32" s="663"/>
      <c r="AI32" s="663"/>
      <c r="AJ32" s="663"/>
      <c r="AK32" s="663"/>
      <c r="AL32" s="664" t="s">
        <v>122</v>
      </c>
      <c r="AM32" s="665"/>
      <c r="AN32" s="665"/>
      <c r="AO32" s="666"/>
      <c r="AP32" s="709"/>
      <c r="AQ32" s="710"/>
      <c r="AR32" s="710"/>
      <c r="AS32" s="710"/>
      <c r="AT32" s="714"/>
      <c r="AU32" s="202" t="s">
        <v>303</v>
      </c>
      <c r="AX32" s="656" t="s">
        <v>304</v>
      </c>
      <c r="AY32" s="657"/>
      <c r="AZ32" s="657"/>
      <c r="BA32" s="657"/>
      <c r="BB32" s="657"/>
      <c r="BC32" s="657"/>
      <c r="BD32" s="657"/>
      <c r="BE32" s="657"/>
      <c r="BF32" s="658"/>
      <c r="BG32" s="716">
        <v>99.7</v>
      </c>
      <c r="BH32" s="692"/>
      <c r="BI32" s="692"/>
      <c r="BJ32" s="692"/>
      <c r="BK32" s="692"/>
      <c r="BL32" s="692"/>
      <c r="BM32" s="665">
        <v>99.5</v>
      </c>
      <c r="BN32" s="692"/>
      <c r="BO32" s="692"/>
      <c r="BP32" s="692"/>
      <c r="BQ32" s="705"/>
      <c r="BR32" s="716">
        <v>99.3</v>
      </c>
      <c r="BS32" s="692"/>
      <c r="BT32" s="692"/>
      <c r="BU32" s="692"/>
      <c r="BV32" s="692"/>
      <c r="BW32" s="692"/>
      <c r="BX32" s="665">
        <v>98.6</v>
      </c>
      <c r="BY32" s="692"/>
      <c r="BZ32" s="692"/>
      <c r="CA32" s="692"/>
      <c r="CB32" s="705"/>
      <c r="CD32" s="701"/>
      <c r="CE32" s="702"/>
      <c r="CF32" s="656" t="s">
        <v>305</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89"/>
      <c r="DB32" s="689"/>
      <c r="DC32" s="694"/>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89"/>
      <c r="DY32" s="689"/>
      <c r="DZ32" s="689"/>
      <c r="EA32" s="689"/>
      <c r="EB32" s="689"/>
      <c r="EC32" s="690"/>
    </row>
    <row r="33" spans="2:133" ht="11.25" customHeight="1" x14ac:dyDescent="0.15">
      <c r="B33" s="656" t="s">
        <v>306</v>
      </c>
      <c r="C33" s="657"/>
      <c r="D33" s="657"/>
      <c r="E33" s="657"/>
      <c r="F33" s="657"/>
      <c r="G33" s="657"/>
      <c r="H33" s="657"/>
      <c r="I33" s="657"/>
      <c r="J33" s="657"/>
      <c r="K33" s="657"/>
      <c r="L33" s="657"/>
      <c r="M33" s="657"/>
      <c r="N33" s="657"/>
      <c r="O33" s="657"/>
      <c r="P33" s="657"/>
      <c r="Q33" s="658"/>
      <c r="R33" s="659">
        <v>3914</v>
      </c>
      <c r="S33" s="660"/>
      <c r="T33" s="660"/>
      <c r="U33" s="660"/>
      <c r="V33" s="660"/>
      <c r="W33" s="660"/>
      <c r="X33" s="660"/>
      <c r="Y33" s="661"/>
      <c r="Z33" s="662">
        <v>0.1</v>
      </c>
      <c r="AA33" s="662"/>
      <c r="AB33" s="662"/>
      <c r="AC33" s="662"/>
      <c r="AD33" s="663">
        <v>3577</v>
      </c>
      <c r="AE33" s="663"/>
      <c r="AF33" s="663"/>
      <c r="AG33" s="663"/>
      <c r="AH33" s="663"/>
      <c r="AI33" s="663"/>
      <c r="AJ33" s="663"/>
      <c r="AK33" s="663"/>
      <c r="AL33" s="664">
        <v>0.2</v>
      </c>
      <c r="AM33" s="665"/>
      <c r="AN33" s="665"/>
      <c r="AO33" s="666"/>
      <c r="AP33" s="711"/>
      <c r="AQ33" s="712"/>
      <c r="AR33" s="712"/>
      <c r="AS33" s="712"/>
      <c r="AT33" s="715"/>
      <c r="AU33" s="207"/>
      <c r="AV33" s="207"/>
      <c r="AW33" s="207"/>
      <c r="AX33" s="680" t="s">
        <v>307</v>
      </c>
      <c r="AY33" s="681"/>
      <c r="AZ33" s="681"/>
      <c r="BA33" s="681"/>
      <c r="BB33" s="681"/>
      <c r="BC33" s="681"/>
      <c r="BD33" s="681"/>
      <c r="BE33" s="681"/>
      <c r="BF33" s="682"/>
      <c r="BG33" s="717">
        <v>99.5</v>
      </c>
      <c r="BH33" s="718"/>
      <c r="BI33" s="718"/>
      <c r="BJ33" s="718"/>
      <c r="BK33" s="718"/>
      <c r="BL33" s="718"/>
      <c r="BM33" s="719">
        <v>98.2</v>
      </c>
      <c r="BN33" s="718"/>
      <c r="BO33" s="718"/>
      <c r="BP33" s="718"/>
      <c r="BQ33" s="720"/>
      <c r="BR33" s="717">
        <v>99.6</v>
      </c>
      <c r="BS33" s="718"/>
      <c r="BT33" s="718"/>
      <c r="BU33" s="718"/>
      <c r="BV33" s="718"/>
      <c r="BW33" s="718"/>
      <c r="BX33" s="719">
        <v>98</v>
      </c>
      <c r="BY33" s="718"/>
      <c r="BZ33" s="718"/>
      <c r="CA33" s="718"/>
      <c r="CB33" s="720"/>
      <c r="CD33" s="656" t="s">
        <v>308</v>
      </c>
      <c r="CE33" s="657"/>
      <c r="CF33" s="657"/>
      <c r="CG33" s="657"/>
      <c r="CH33" s="657"/>
      <c r="CI33" s="657"/>
      <c r="CJ33" s="657"/>
      <c r="CK33" s="657"/>
      <c r="CL33" s="657"/>
      <c r="CM33" s="657"/>
      <c r="CN33" s="657"/>
      <c r="CO33" s="657"/>
      <c r="CP33" s="657"/>
      <c r="CQ33" s="658"/>
      <c r="CR33" s="659">
        <v>1598483</v>
      </c>
      <c r="CS33" s="692"/>
      <c r="CT33" s="692"/>
      <c r="CU33" s="692"/>
      <c r="CV33" s="692"/>
      <c r="CW33" s="692"/>
      <c r="CX33" s="692"/>
      <c r="CY33" s="693"/>
      <c r="CZ33" s="664">
        <v>43.9</v>
      </c>
      <c r="DA33" s="689"/>
      <c r="DB33" s="689"/>
      <c r="DC33" s="694"/>
      <c r="DD33" s="668">
        <v>1370791</v>
      </c>
      <c r="DE33" s="692"/>
      <c r="DF33" s="692"/>
      <c r="DG33" s="692"/>
      <c r="DH33" s="692"/>
      <c r="DI33" s="692"/>
      <c r="DJ33" s="692"/>
      <c r="DK33" s="693"/>
      <c r="DL33" s="668">
        <v>1024481</v>
      </c>
      <c r="DM33" s="692"/>
      <c r="DN33" s="692"/>
      <c r="DO33" s="692"/>
      <c r="DP33" s="692"/>
      <c r="DQ33" s="692"/>
      <c r="DR33" s="692"/>
      <c r="DS33" s="692"/>
      <c r="DT33" s="692"/>
      <c r="DU33" s="692"/>
      <c r="DV33" s="693"/>
      <c r="DW33" s="664">
        <v>46.3</v>
      </c>
      <c r="DX33" s="689"/>
      <c r="DY33" s="689"/>
      <c r="DZ33" s="689"/>
      <c r="EA33" s="689"/>
      <c r="EB33" s="689"/>
      <c r="EC33" s="690"/>
    </row>
    <row r="34" spans="2:133" ht="11.25" customHeight="1" x14ac:dyDescent="0.15">
      <c r="B34" s="656" t="s">
        <v>309</v>
      </c>
      <c r="C34" s="657"/>
      <c r="D34" s="657"/>
      <c r="E34" s="657"/>
      <c r="F34" s="657"/>
      <c r="G34" s="657"/>
      <c r="H34" s="657"/>
      <c r="I34" s="657"/>
      <c r="J34" s="657"/>
      <c r="K34" s="657"/>
      <c r="L34" s="657"/>
      <c r="M34" s="657"/>
      <c r="N34" s="657"/>
      <c r="O34" s="657"/>
      <c r="P34" s="657"/>
      <c r="Q34" s="658"/>
      <c r="R34" s="659">
        <v>3943</v>
      </c>
      <c r="S34" s="660"/>
      <c r="T34" s="660"/>
      <c r="U34" s="660"/>
      <c r="V34" s="660"/>
      <c r="W34" s="660"/>
      <c r="X34" s="660"/>
      <c r="Y34" s="661"/>
      <c r="Z34" s="662">
        <v>0.1</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310</v>
      </c>
      <c r="CE34" s="657"/>
      <c r="CF34" s="657"/>
      <c r="CG34" s="657"/>
      <c r="CH34" s="657"/>
      <c r="CI34" s="657"/>
      <c r="CJ34" s="657"/>
      <c r="CK34" s="657"/>
      <c r="CL34" s="657"/>
      <c r="CM34" s="657"/>
      <c r="CN34" s="657"/>
      <c r="CO34" s="657"/>
      <c r="CP34" s="657"/>
      <c r="CQ34" s="658"/>
      <c r="CR34" s="659">
        <v>635415</v>
      </c>
      <c r="CS34" s="660"/>
      <c r="CT34" s="660"/>
      <c r="CU34" s="660"/>
      <c r="CV34" s="660"/>
      <c r="CW34" s="660"/>
      <c r="CX34" s="660"/>
      <c r="CY34" s="661"/>
      <c r="CZ34" s="664">
        <v>17.399999999999999</v>
      </c>
      <c r="DA34" s="689"/>
      <c r="DB34" s="689"/>
      <c r="DC34" s="694"/>
      <c r="DD34" s="668">
        <v>509880</v>
      </c>
      <c r="DE34" s="660"/>
      <c r="DF34" s="660"/>
      <c r="DG34" s="660"/>
      <c r="DH34" s="660"/>
      <c r="DI34" s="660"/>
      <c r="DJ34" s="660"/>
      <c r="DK34" s="661"/>
      <c r="DL34" s="668">
        <v>429804</v>
      </c>
      <c r="DM34" s="660"/>
      <c r="DN34" s="660"/>
      <c r="DO34" s="660"/>
      <c r="DP34" s="660"/>
      <c r="DQ34" s="660"/>
      <c r="DR34" s="660"/>
      <c r="DS34" s="660"/>
      <c r="DT34" s="660"/>
      <c r="DU34" s="660"/>
      <c r="DV34" s="661"/>
      <c r="DW34" s="664">
        <v>19.399999999999999</v>
      </c>
      <c r="DX34" s="689"/>
      <c r="DY34" s="689"/>
      <c r="DZ34" s="689"/>
      <c r="EA34" s="689"/>
      <c r="EB34" s="689"/>
      <c r="EC34" s="690"/>
    </row>
    <row r="35" spans="2:133" ht="11.25" customHeight="1" x14ac:dyDescent="0.15">
      <c r="B35" s="656" t="s">
        <v>311</v>
      </c>
      <c r="C35" s="657"/>
      <c r="D35" s="657"/>
      <c r="E35" s="657"/>
      <c r="F35" s="657"/>
      <c r="G35" s="657"/>
      <c r="H35" s="657"/>
      <c r="I35" s="657"/>
      <c r="J35" s="657"/>
      <c r="K35" s="657"/>
      <c r="L35" s="657"/>
      <c r="M35" s="657"/>
      <c r="N35" s="657"/>
      <c r="O35" s="657"/>
      <c r="P35" s="657"/>
      <c r="Q35" s="658"/>
      <c r="R35" s="659">
        <v>419647</v>
      </c>
      <c r="S35" s="660"/>
      <c r="T35" s="660"/>
      <c r="U35" s="660"/>
      <c r="V35" s="660"/>
      <c r="W35" s="660"/>
      <c r="X35" s="660"/>
      <c r="Y35" s="661"/>
      <c r="Z35" s="662">
        <v>10.6</v>
      </c>
      <c r="AA35" s="662"/>
      <c r="AB35" s="662"/>
      <c r="AC35" s="662"/>
      <c r="AD35" s="663" t="s">
        <v>122</v>
      </c>
      <c r="AE35" s="663"/>
      <c r="AF35" s="663"/>
      <c r="AG35" s="663"/>
      <c r="AH35" s="663"/>
      <c r="AI35" s="663"/>
      <c r="AJ35" s="663"/>
      <c r="AK35" s="663"/>
      <c r="AL35" s="664" t="s">
        <v>122</v>
      </c>
      <c r="AM35" s="665"/>
      <c r="AN35" s="665"/>
      <c r="AO35" s="666"/>
      <c r="AP35" s="210"/>
      <c r="AQ35" s="641" t="s">
        <v>312</v>
      </c>
      <c r="AR35" s="642"/>
      <c r="AS35" s="642"/>
      <c r="AT35" s="642"/>
      <c r="AU35" s="642"/>
      <c r="AV35" s="642"/>
      <c r="AW35" s="642"/>
      <c r="AX35" s="642"/>
      <c r="AY35" s="642"/>
      <c r="AZ35" s="642"/>
      <c r="BA35" s="642"/>
      <c r="BB35" s="642"/>
      <c r="BC35" s="642"/>
      <c r="BD35" s="642"/>
      <c r="BE35" s="642"/>
      <c r="BF35" s="643"/>
      <c r="BG35" s="641" t="s">
        <v>313</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314</v>
      </c>
      <c r="CE35" s="657"/>
      <c r="CF35" s="657"/>
      <c r="CG35" s="657"/>
      <c r="CH35" s="657"/>
      <c r="CI35" s="657"/>
      <c r="CJ35" s="657"/>
      <c r="CK35" s="657"/>
      <c r="CL35" s="657"/>
      <c r="CM35" s="657"/>
      <c r="CN35" s="657"/>
      <c r="CO35" s="657"/>
      <c r="CP35" s="657"/>
      <c r="CQ35" s="658"/>
      <c r="CR35" s="659">
        <v>22686</v>
      </c>
      <c r="CS35" s="692"/>
      <c r="CT35" s="692"/>
      <c r="CU35" s="692"/>
      <c r="CV35" s="692"/>
      <c r="CW35" s="692"/>
      <c r="CX35" s="692"/>
      <c r="CY35" s="693"/>
      <c r="CZ35" s="664">
        <v>0.6</v>
      </c>
      <c r="DA35" s="689"/>
      <c r="DB35" s="689"/>
      <c r="DC35" s="694"/>
      <c r="DD35" s="668">
        <v>15010</v>
      </c>
      <c r="DE35" s="692"/>
      <c r="DF35" s="692"/>
      <c r="DG35" s="692"/>
      <c r="DH35" s="692"/>
      <c r="DI35" s="692"/>
      <c r="DJ35" s="692"/>
      <c r="DK35" s="693"/>
      <c r="DL35" s="668">
        <v>10355</v>
      </c>
      <c r="DM35" s="692"/>
      <c r="DN35" s="692"/>
      <c r="DO35" s="692"/>
      <c r="DP35" s="692"/>
      <c r="DQ35" s="692"/>
      <c r="DR35" s="692"/>
      <c r="DS35" s="692"/>
      <c r="DT35" s="692"/>
      <c r="DU35" s="692"/>
      <c r="DV35" s="693"/>
      <c r="DW35" s="664">
        <v>0.5</v>
      </c>
      <c r="DX35" s="689"/>
      <c r="DY35" s="689"/>
      <c r="DZ35" s="689"/>
      <c r="EA35" s="689"/>
      <c r="EB35" s="689"/>
      <c r="EC35" s="690"/>
    </row>
    <row r="36" spans="2:133" ht="11.25" customHeight="1" x14ac:dyDescent="0.15">
      <c r="B36" s="656" t="s">
        <v>315</v>
      </c>
      <c r="C36" s="657"/>
      <c r="D36" s="657"/>
      <c r="E36" s="657"/>
      <c r="F36" s="657"/>
      <c r="G36" s="657"/>
      <c r="H36" s="657"/>
      <c r="I36" s="657"/>
      <c r="J36" s="657"/>
      <c r="K36" s="657"/>
      <c r="L36" s="657"/>
      <c r="M36" s="657"/>
      <c r="N36" s="657"/>
      <c r="O36" s="657"/>
      <c r="P36" s="657"/>
      <c r="Q36" s="658"/>
      <c r="R36" s="659">
        <v>108908</v>
      </c>
      <c r="S36" s="660"/>
      <c r="T36" s="660"/>
      <c r="U36" s="660"/>
      <c r="V36" s="660"/>
      <c r="W36" s="660"/>
      <c r="X36" s="660"/>
      <c r="Y36" s="661"/>
      <c r="Z36" s="662">
        <v>2.8</v>
      </c>
      <c r="AA36" s="662"/>
      <c r="AB36" s="662"/>
      <c r="AC36" s="662"/>
      <c r="AD36" s="663" t="s">
        <v>122</v>
      </c>
      <c r="AE36" s="663"/>
      <c r="AF36" s="663"/>
      <c r="AG36" s="663"/>
      <c r="AH36" s="663"/>
      <c r="AI36" s="663"/>
      <c r="AJ36" s="663"/>
      <c r="AK36" s="663"/>
      <c r="AL36" s="664" t="s">
        <v>122</v>
      </c>
      <c r="AM36" s="665"/>
      <c r="AN36" s="665"/>
      <c r="AO36" s="666"/>
      <c r="AP36" s="210"/>
      <c r="AQ36" s="725" t="s">
        <v>316</v>
      </c>
      <c r="AR36" s="726"/>
      <c r="AS36" s="726"/>
      <c r="AT36" s="726"/>
      <c r="AU36" s="726"/>
      <c r="AV36" s="726"/>
      <c r="AW36" s="726"/>
      <c r="AX36" s="726"/>
      <c r="AY36" s="727"/>
      <c r="AZ36" s="648">
        <v>391325</v>
      </c>
      <c r="BA36" s="649"/>
      <c r="BB36" s="649"/>
      <c r="BC36" s="649"/>
      <c r="BD36" s="649"/>
      <c r="BE36" s="649"/>
      <c r="BF36" s="721"/>
      <c r="BG36" s="645" t="s">
        <v>317</v>
      </c>
      <c r="BH36" s="646"/>
      <c r="BI36" s="646"/>
      <c r="BJ36" s="646"/>
      <c r="BK36" s="646"/>
      <c r="BL36" s="646"/>
      <c r="BM36" s="646"/>
      <c r="BN36" s="646"/>
      <c r="BO36" s="646"/>
      <c r="BP36" s="646"/>
      <c r="BQ36" s="646"/>
      <c r="BR36" s="646"/>
      <c r="BS36" s="646"/>
      <c r="BT36" s="646"/>
      <c r="BU36" s="647"/>
      <c r="BV36" s="648">
        <v>42789</v>
      </c>
      <c r="BW36" s="649"/>
      <c r="BX36" s="649"/>
      <c r="BY36" s="649"/>
      <c r="BZ36" s="649"/>
      <c r="CA36" s="649"/>
      <c r="CB36" s="721"/>
      <c r="CD36" s="656" t="s">
        <v>318</v>
      </c>
      <c r="CE36" s="657"/>
      <c r="CF36" s="657"/>
      <c r="CG36" s="657"/>
      <c r="CH36" s="657"/>
      <c r="CI36" s="657"/>
      <c r="CJ36" s="657"/>
      <c r="CK36" s="657"/>
      <c r="CL36" s="657"/>
      <c r="CM36" s="657"/>
      <c r="CN36" s="657"/>
      <c r="CO36" s="657"/>
      <c r="CP36" s="657"/>
      <c r="CQ36" s="658"/>
      <c r="CR36" s="659">
        <v>775164</v>
      </c>
      <c r="CS36" s="660"/>
      <c r="CT36" s="660"/>
      <c r="CU36" s="660"/>
      <c r="CV36" s="660"/>
      <c r="CW36" s="660"/>
      <c r="CX36" s="660"/>
      <c r="CY36" s="661"/>
      <c r="CZ36" s="664">
        <v>21.3</v>
      </c>
      <c r="DA36" s="689"/>
      <c r="DB36" s="689"/>
      <c r="DC36" s="694"/>
      <c r="DD36" s="668">
        <v>730179</v>
      </c>
      <c r="DE36" s="660"/>
      <c r="DF36" s="660"/>
      <c r="DG36" s="660"/>
      <c r="DH36" s="660"/>
      <c r="DI36" s="660"/>
      <c r="DJ36" s="660"/>
      <c r="DK36" s="661"/>
      <c r="DL36" s="668">
        <v>485730</v>
      </c>
      <c r="DM36" s="660"/>
      <c r="DN36" s="660"/>
      <c r="DO36" s="660"/>
      <c r="DP36" s="660"/>
      <c r="DQ36" s="660"/>
      <c r="DR36" s="660"/>
      <c r="DS36" s="660"/>
      <c r="DT36" s="660"/>
      <c r="DU36" s="660"/>
      <c r="DV36" s="661"/>
      <c r="DW36" s="664">
        <v>21.9</v>
      </c>
      <c r="DX36" s="689"/>
      <c r="DY36" s="689"/>
      <c r="DZ36" s="689"/>
      <c r="EA36" s="689"/>
      <c r="EB36" s="689"/>
      <c r="EC36" s="690"/>
    </row>
    <row r="37" spans="2:133" ht="11.25" customHeight="1" x14ac:dyDescent="0.15">
      <c r="B37" s="656" t="s">
        <v>319</v>
      </c>
      <c r="C37" s="657"/>
      <c r="D37" s="657"/>
      <c r="E37" s="657"/>
      <c r="F37" s="657"/>
      <c r="G37" s="657"/>
      <c r="H37" s="657"/>
      <c r="I37" s="657"/>
      <c r="J37" s="657"/>
      <c r="K37" s="657"/>
      <c r="L37" s="657"/>
      <c r="M37" s="657"/>
      <c r="N37" s="657"/>
      <c r="O37" s="657"/>
      <c r="P37" s="657"/>
      <c r="Q37" s="658"/>
      <c r="R37" s="659">
        <v>28945</v>
      </c>
      <c r="S37" s="660"/>
      <c r="T37" s="660"/>
      <c r="U37" s="660"/>
      <c r="V37" s="660"/>
      <c r="W37" s="660"/>
      <c r="X37" s="660"/>
      <c r="Y37" s="661"/>
      <c r="Z37" s="662">
        <v>0.7</v>
      </c>
      <c r="AA37" s="662"/>
      <c r="AB37" s="662"/>
      <c r="AC37" s="662"/>
      <c r="AD37" s="663">
        <v>1</v>
      </c>
      <c r="AE37" s="663"/>
      <c r="AF37" s="663"/>
      <c r="AG37" s="663"/>
      <c r="AH37" s="663"/>
      <c r="AI37" s="663"/>
      <c r="AJ37" s="663"/>
      <c r="AK37" s="663"/>
      <c r="AL37" s="664">
        <v>0</v>
      </c>
      <c r="AM37" s="665"/>
      <c r="AN37" s="665"/>
      <c r="AO37" s="666"/>
      <c r="AQ37" s="722" t="s">
        <v>320</v>
      </c>
      <c r="AR37" s="723"/>
      <c r="AS37" s="723"/>
      <c r="AT37" s="723"/>
      <c r="AU37" s="723"/>
      <c r="AV37" s="723"/>
      <c r="AW37" s="723"/>
      <c r="AX37" s="723"/>
      <c r="AY37" s="724"/>
      <c r="AZ37" s="659">
        <v>157634</v>
      </c>
      <c r="BA37" s="660"/>
      <c r="BB37" s="660"/>
      <c r="BC37" s="660"/>
      <c r="BD37" s="692"/>
      <c r="BE37" s="692"/>
      <c r="BF37" s="705"/>
      <c r="BG37" s="656" t="s">
        <v>321</v>
      </c>
      <c r="BH37" s="657"/>
      <c r="BI37" s="657"/>
      <c r="BJ37" s="657"/>
      <c r="BK37" s="657"/>
      <c r="BL37" s="657"/>
      <c r="BM37" s="657"/>
      <c r="BN37" s="657"/>
      <c r="BO37" s="657"/>
      <c r="BP37" s="657"/>
      <c r="BQ37" s="657"/>
      <c r="BR37" s="657"/>
      <c r="BS37" s="657"/>
      <c r="BT37" s="657"/>
      <c r="BU37" s="658"/>
      <c r="BV37" s="659">
        <v>42789</v>
      </c>
      <c r="BW37" s="660"/>
      <c r="BX37" s="660"/>
      <c r="BY37" s="660"/>
      <c r="BZ37" s="660"/>
      <c r="CA37" s="660"/>
      <c r="CB37" s="669"/>
      <c r="CD37" s="656" t="s">
        <v>322</v>
      </c>
      <c r="CE37" s="657"/>
      <c r="CF37" s="657"/>
      <c r="CG37" s="657"/>
      <c r="CH37" s="657"/>
      <c r="CI37" s="657"/>
      <c r="CJ37" s="657"/>
      <c r="CK37" s="657"/>
      <c r="CL37" s="657"/>
      <c r="CM37" s="657"/>
      <c r="CN37" s="657"/>
      <c r="CO37" s="657"/>
      <c r="CP37" s="657"/>
      <c r="CQ37" s="658"/>
      <c r="CR37" s="659">
        <v>251123</v>
      </c>
      <c r="CS37" s="692"/>
      <c r="CT37" s="692"/>
      <c r="CU37" s="692"/>
      <c r="CV37" s="692"/>
      <c r="CW37" s="692"/>
      <c r="CX37" s="692"/>
      <c r="CY37" s="693"/>
      <c r="CZ37" s="664">
        <v>6.9</v>
      </c>
      <c r="DA37" s="689"/>
      <c r="DB37" s="689"/>
      <c r="DC37" s="694"/>
      <c r="DD37" s="668">
        <v>250783</v>
      </c>
      <c r="DE37" s="692"/>
      <c r="DF37" s="692"/>
      <c r="DG37" s="692"/>
      <c r="DH37" s="692"/>
      <c r="DI37" s="692"/>
      <c r="DJ37" s="692"/>
      <c r="DK37" s="693"/>
      <c r="DL37" s="668">
        <v>250783</v>
      </c>
      <c r="DM37" s="692"/>
      <c r="DN37" s="692"/>
      <c r="DO37" s="692"/>
      <c r="DP37" s="692"/>
      <c r="DQ37" s="692"/>
      <c r="DR37" s="692"/>
      <c r="DS37" s="692"/>
      <c r="DT37" s="692"/>
      <c r="DU37" s="692"/>
      <c r="DV37" s="693"/>
      <c r="DW37" s="664">
        <v>11.3</v>
      </c>
      <c r="DX37" s="689"/>
      <c r="DY37" s="689"/>
      <c r="DZ37" s="689"/>
      <c r="EA37" s="689"/>
      <c r="EB37" s="689"/>
      <c r="EC37" s="690"/>
    </row>
    <row r="38" spans="2:133" ht="11.25" customHeight="1" x14ac:dyDescent="0.15">
      <c r="B38" s="656" t="s">
        <v>323</v>
      </c>
      <c r="C38" s="657"/>
      <c r="D38" s="657"/>
      <c r="E38" s="657"/>
      <c r="F38" s="657"/>
      <c r="G38" s="657"/>
      <c r="H38" s="657"/>
      <c r="I38" s="657"/>
      <c r="J38" s="657"/>
      <c r="K38" s="657"/>
      <c r="L38" s="657"/>
      <c r="M38" s="657"/>
      <c r="N38" s="657"/>
      <c r="O38" s="657"/>
      <c r="P38" s="657"/>
      <c r="Q38" s="658"/>
      <c r="R38" s="659">
        <v>520495</v>
      </c>
      <c r="S38" s="660"/>
      <c r="T38" s="660"/>
      <c r="U38" s="660"/>
      <c r="V38" s="660"/>
      <c r="W38" s="660"/>
      <c r="X38" s="660"/>
      <c r="Y38" s="661"/>
      <c r="Z38" s="662">
        <v>13.2</v>
      </c>
      <c r="AA38" s="662"/>
      <c r="AB38" s="662"/>
      <c r="AC38" s="662"/>
      <c r="AD38" s="663" t="s">
        <v>122</v>
      </c>
      <c r="AE38" s="663"/>
      <c r="AF38" s="663"/>
      <c r="AG38" s="663"/>
      <c r="AH38" s="663"/>
      <c r="AI38" s="663"/>
      <c r="AJ38" s="663"/>
      <c r="AK38" s="663"/>
      <c r="AL38" s="664" t="s">
        <v>122</v>
      </c>
      <c r="AM38" s="665"/>
      <c r="AN38" s="665"/>
      <c r="AO38" s="666"/>
      <c r="AQ38" s="722" t="s">
        <v>324</v>
      </c>
      <c r="AR38" s="723"/>
      <c r="AS38" s="723"/>
      <c r="AT38" s="723"/>
      <c r="AU38" s="723"/>
      <c r="AV38" s="723"/>
      <c r="AW38" s="723"/>
      <c r="AX38" s="723"/>
      <c r="AY38" s="724"/>
      <c r="AZ38" s="659">
        <v>74950</v>
      </c>
      <c r="BA38" s="660"/>
      <c r="BB38" s="660"/>
      <c r="BC38" s="660"/>
      <c r="BD38" s="692"/>
      <c r="BE38" s="692"/>
      <c r="BF38" s="705"/>
      <c r="BG38" s="656" t="s">
        <v>325</v>
      </c>
      <c r="BH38" s="657"/>
      <c r="BI38" s="657"/>
      <c r="BJ38" s="657"/>
      <c r="BK38" s="657"/>
      <c r="BL38" s="657"/>
      <c r="BM38" s="657"/>
      <c r="BN38" s="657"/>
      <c r="BO38" s="657"/>
      <c r="BP38" s="657"/>
      <c r="BQ38" s="657"/>
      <c r="BR38" s="657"/>
      <c r="BS38" s="657"/>
      <c r="BT38" s="657"/>
      <c r="BU38" s="658"/>
      <c r="BV38" s="659">
        <v>583</v>
      </c>
      <c r="BW38" s="660"/>
      <c r="BX38" s="660"/>
      <c r="BY38" s="660"/>
      <c r="BZ38" s="660"/>
      <c r="CA38" s="660"/>
      <c r="CB38" s="669"/>
      <c r="CD38" s="656" t="s">
        <v>326</v>
      </c>
      <c r="CE38" s="657"/>
      <c r="CF38" s="657"/>
      <c r="CG38" s="657"/>
      <c r="CH38" s="657"/>
      <c r="CI38" s="657"/>
      <c r="CJ38" s="657"/>
      <c r="CK38" s="657"/>
      <c r="CL38" s="657"/>
      <c r="CM38" s="657"/>
      <c r="CN38" s="657"/>
      <c r="CO38" s="657"/>
      <c r="CP38" s="657"/>
      <c r="CQ38" s="658"/>
      <c r="CR38" s="659">
        <v>158741</v>
      </c>
      <c r="CS38" s="660"/>
      <c r="CT38" s="660"/>
      <c r="CU38" s="660"/>
      <c r="CV38" s="660"/>
      <c r="CW38" s="660"/>
      <c r="CX38" s="660"/>
      <c r="CY38" s="661"/>
      <c r="CZ38" s="664">
        <v>4.4000000000000004</v>
      </c>
      <c r="DA38" s="689"/>
      <c r="DB38" s="689"/>
      <c r="DC38" s="694"/>
      <c r="DD38" s="668">
        <v>112324</v>
      </c>
      <c r="DE38" s="660"/>
      <c r="DF38" s="660"/>
      <c r="DG38" s="660"/>
      <c r="DH38" s="660"/>
      <c r="DI38" s="660"/>
      <c r="DJ38" s="660"/>
      <c r="DK38" s="661"/>
      <c r="DL38" s="668">
        <v>98592</v>
      </c>
      <c r="DM38" s="660"/>
      <c r="DN38" s="660"/>
      <c r="DO38" s="660"/>
      <c r="DP38" s="660"/>
      <c r="DQ38" s="660"/>
      <c r="DR38" s="660"/>
      <c r="DS38" s="660"/>
      <c r="DT38" s="660"/>
      <c r="DU38" s="660"/>
      <c r="DV38" s="661"/>
      <c r="DW38" s="664">
        <v>4.5</v>
      </c>
      <c r="DX38" s="689"/>
      <c r="DY38" s="689"/>
      <c r="DZ38" s="689"/>
      <c r="EA38" s="689"/>
      <c r="EB38" s="689"/>
      <c r="EC38" s="690"/>
    </row>
    <row r="39" spans="2:133" ht="11.25" customHeight="1" x14ac:dyDescent="0.15">
      <c r="B39" s="656" t="s">
        <v>327</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328</v>
      </c>
      <c r="AR39" s="723"/>
      <c r="AS39" s="723"/>
      <c r="AT39" s="723"/>
      <c r="AU39" s="723"/>
      <c r="AV39" s="723"/>
      <c r="AW39" s="723"/>
      <c r="AX39" s="723"/>
      <c r="AY39" s="724"/>
      <c r="AZ39" s="659" t="s">
        <v>122</v>
      </c>
      <c r="BA39" s="660"/>
      <c r="BB39" s="660"/>
      <c r="BC39" s="660"/>
      <c r="BD39" s="692"/>
      <c r="BE39" s="692"/>
      <c r="BF39" s="705"/>
      <c r="BG39" s="656" t="s">
        <v>329</v>
      </c>
      <c r="BH39" s="657"/>
      <c r="BI39" s="657"/>
      <c r="BJ39" s="657"/>
      <c r="BK39" s="657"/>
      <c r="BL39" s="657"/>
      <c r="BM39" s="657"/>
      <c r="BN39" s="657"/>
      <c r="BO39" s="657"/>
      <c r="BP39" s="657"/>
      <c r="BQ39" s="657"/>
      <c r="BR39" s="657"/>
      <c r="BS39" s="657"/>
      <c r="BT39" s="657"/>
      <c r="BU39" s="658"/>
      <c r="BV39" s="659">
        <v>951</v>
      </c>
      <c r="BW39" s="660"/>
      <c r="BX39" s="660"/>
      <c r="BY39" s="660"/>
      <c r="BZ39" s="660"/>
      <c r="CA39" s="660"/>
      <c r="CB39" s="669"/>
      <c r="CD39" s="656" t="s">
        <v>330</v>
      </c>
      <c r="CE39" s="657"/>
      <c r="CF39" s="657"/>
      <c r="CG39" s="657"/>
      <c r="CH39" s="657"/>
      <c r="CI39" s="657"/>
      <c r="CJ39" s="657"/>
      <c r="CK39" s="657"/>
      <c r="CL39" s="657"/>
      <c r="CM39" s="657"/>
      <c r="CN39" s="657"/>
      <c r="CO39" s="657"/>
      <c r="CP39" s="657"/>
      <c r="CQ39" s="658"/>
      <c r="CR39" s="659">
        <v>3477</v>
      </c>
      <c r="CS39" s="692"/>
      <c r="CT39" s="692"/>
      <c r="CU39" s="692"/>
      <c r="CV39" s="692"/>
      <c r="CW39" s="692"/>
      <c r="CX39" s="692"/>
      <c r="CY39" s="693"/>
      <c r="CZ39" s="664">
        <v>0.1</v>
      </c>
      <c r="DA39" s="689"/>
      <c r="DB39" s="689"/>
      <c r="DC39" s="694"/>
      <c r="DD39" s="668">
        <v>3398</v>
      </c>
      <c r="DE39" s="692"/>
      <c r="DF39" s="692"/>
      <c r="DG39" s="692"/>
      <c r="DH39" s="692"/>
      <c r="DI39" s="692"/>
      <c r="DJ39" s="692"/>
      <c r="DK39" s="693"/>
      <c r="DL39" s="668" t="s">
        <v>122</v>
      </c>
      <c r="DM39" s="692"/>
      <c r="DN39" s="692"/>
      <c r="DO39" s="692"/>
      <c r="DP39" s="692"/>
      <c r="DQ39" s="692"/>
      <c r="DR39" s="692"/>
      <c r="DS39" s="692"/>
      <c r="DT39" s="692"/>
      <c r="DU39" s="692"/>
      <c r="DV39" s="693"/>
      <c r="DW39" s="664" t="s">
        <v>122</v>
      </c>
      <c r="DX39" s="689"/>
      <c r="DY39" s="689"/>
      <c r="DZ39" s="689"/>
      <c r="EA39" s="689"/>
      <c r="EB39" s="689"/>
      <c r="EC39" s="690"/>
    </row>
    <row r="40" spans="2:133" ht="11.25" customHeight="1" x14ac:dyDescent="0.15">
      <c r="B40" s="656" t="s">
        <v>331</v>
      </c>
      <c r="C40" s="657"/>
      <c r="D40" s="657"/>
      <c r="E40" s="657"/>
      <c r="F40" s="657"/>
      <c r="G40" s="657"/>
      <c r="H40" s="657"/>
      <c r="I40" s="657"/>
      <c r="J40" s="657"/>
      <c r="K40" s="657"/>
      <c r="L40" s="657"/>
      <c r="M40" s="657"/>
      <c r="N40" s="657"/>
      <c r="O40" s="657"/>
      <c r="P40" s="657"/>
      <c r="Q40" s="658"/>
      <c r="R40" s="659">
        <v>4995</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332</v>
      </c>
      <c r="AR40" s="723"/>
      <c r="AS40" s="723"/>
      <c r="AT40" s="723"/>
      <c r="AU40" s="723"/>
      <c r="AV40" s="723"/>
      <c r="AW40" s="723"/>
      <c r="AX40" s="723"/>
      <c r="AY40" s="724"/>
      <c r="AZ40" s="659" t="s">
        <v>122</v>
      </c>
      <c r="BA40" s="660"/>
      <c r="BB40" s="660"/>
      <c r="BC40" s="660"/>
      <c r="BD40" s="692"/>
      <c r="BE40" s="692"/>
      <c r="BF40" s="705"/>
      <c r="BG40" s="709" t="s">
        <v>333</v>
      </c>
      <c r="BH40" s="710"/>
      <c r="BI40" s="710"/>
      <c r="BJ40" s="710"/>
      <c r="BK40" s="710"/>
      <c r="BL40" s="211"/>
      <c r="BM40" s="657" t="s">
        <v>334</v>
      </c>
      <c r="BN40" s="657"/>
      <c r="BO40" s="657"/>
      <c r="BP40" s="657"/>
      <c r="BQ40" s="657"/>
      <c r="BR40" s="657"/>
      <c r="BS40" s="657"/>
      <c r="BT40" s="657"/>
      <c r="BU40" s="658"/>
      <c r="BV40" s="659">
        <v>118</v>
      </c>
      <c r="BW40" s="660"/>
      <c r="BX40" s="660"/>
      <c r="BY40" s="660"/>
      <c r="BZ40" s="660"/>
      <c r="CA40" s="660"/>
      <c r="CB40" s="669"/>
      <c r="CD40" s="656" t="s">
        <v>335</v>
      </c>
      <c r="CE40" s="657"/>
      <c r="CF40" s="657"/>
      <c r="CG40" s="657"/>
      <c r="CH40" s="657"/>
      <c r="CI40" s="657"/>
      <c r="CJ40" s="657"/>
      <c r="CK40" s="657"/>
      <c r="CL40" s="657"/>
      <c r="CM40" s="657"/>
      <c r="CN40" s="657"/>
      <c r="CO40" s="657"/>
      <c r="CP40" s="657"/>
      <c r="CQ40" s="658"/>
      <c r="CR40" s="659">
        <v>3000</v>
      </c>
      <c r="CS40" s="660"/>
      <c r="CT40" s="660"/>
      <c r="CU40" s="660"/>
      <c r="CV40" s="660"/>
      <c r="CW40" s="660"/>
      <c r="CX40" s="660"/>
      <c r="CY40" s="661"/>
      <c r="CZ40" s="664">
        <v>0.1</v>
      </c>
      <c r="DA40" s="689"/>
      <c r="DB40" s="689"/>
      <c r="DC40" s="694"/>
      <c r="DD40" s="668" t="s">
        <v>122</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15">
      <c r="B41" s="680" t="s">
        <v>336</v>
      </c>
      <c r="C41" s="681"/>
      <c r="D41" s="681"/>
      <c r="E41" s="681"/>
      <c r="F41" s="681"/>
      <c r="G41" s="681"/>
      <c r="H41" s="681"/>
      <c r="I41" s="681"/>
      <c r="J41" s="681"/>
      <c r="K41" s="681"/>
      <c r="L41" s="681"/>
      <c r="M41" s="681"/>
      <c r="N41" s="681"/>
      <c r="O41" s="681"/>
      <c r="P41" s="681"/>
      <c r="Q41" s="682"/>
      <c r="R41" s="731">
        <v>3944181</v>
      </c>
      <c r="S41" s="732"/>
      <c r="T41" s="732"/>
      <c r="U41" s="732"/>
      <c r="V41" s="732"/>
      <c r="W41" s="732"/>
      <c r="X41" s="732"/>
      <c r="Y41" s="736"/>
      <c r="Z41" s="737">
        <v>100</v>
      </c>
      <c r="AA41" s="737"/>
      <c r="AB41" s="737"/>
      <c r="AC41" s="737"/>
      <c r="AD41" s="738">
        <v>2208773</v>
      </c>
      <c r="AE41" s="738"/>
      <c r="AF41" s="738"/>
      <c r="AG41" s="738"/>
      <c r="AH41" s="738"/>
      <c r="AI41" s="738"/>
      <c r="AJ41" s="738"/>
      <c r="AK41" s="738"/>
      <c r="AL41" s="739">
        <v>100</v>
      </c>
      <c r="AM41" s="719"/>
      <c r="AN41" s="719"/>
      <c r="AO41" s="740"/>
      <c r="AQ41" s="722" t="s">
        <v>337</v>
      </c>
      <c r="AR41" s="723"/>
      <c r="AS41" s="723"/>
      <c r="AT41" s="723"/>
      <c r="AU41" s="723"/>
      <c r="AV41" s="723"/>
      <c r="AW41" s="723"/>
      <c r="AX41" s="723"/>
      <c r="AY41" s="724"/>
      <c r="AZ41" s="659">
        <v>47351</v>
      </c>
      <c r="BA41" s="660"/>
      <c r="BB41" s="660"/>
      <c r="BC41" s="660"/>
      <c r="BD41" s="692"/>
      <c r="BE41" s="692"/>
      <c r="BF41" s="705"/>
      <c r="BG41" s="709"/>
      <c r="BH41" s="710"/>
      <c r="BI41" s="710"/>
      <c r="BJ41" s="710"/>
      <c r="BK41" s="710"/>
      <c r="BL41" s="211"/>
      <c r="BM41" s="657" t="s">
        <v>338</v>
      </c>
      <c r="BN41" s="657"/>
      <c r="BO41" s="657"/>
      <c r="BP41" s="657"/>
      <c r="BQ41" s="657"/>
      <c r="BR41" s="657"/>
      <c r="BS41" s="657"/>
      <c r="BT41" s="657"/>
      <c r="BU41" s="658"/>
      <c r="BV41" s="659">
        <v>1</v>
      </c>
      <c r="BW41" s="660"/>
      <c r="BX41" s="660"/>
      <c r="BY41" s="660"/>
      <c r="BZ41" s="660"/>
      <c r="CA41" s="660"/>
      <c r="CB41" s="669"/>
      <c r="CD41" s="656" t="s">
        <v>339</v>
      </c>
      <c r="CE41" s="657"/>
      <c r="CF41" s="657"/>
      <c r="CG41" s="657"/>
      <c r="CH41" s="657"/>
      <c r="CI41" s="657"/>
      <c r="CJ41" s="657"/>
      <c r="CK41" s="657"/>
      <c r="CL41" s="657"/>
      <c r="CM41" s="657"/>
      <c r="CN41" s="657"/>
      <c r="CO41" s="657"/>
      <c r="CP41" s="657"/>
      <c r="CQ41" s="658"/>
      <c r="CR41" s="659" t="s">
        <v>122</v>
      </c>
      <c r="CS41" s="692"/>
      <c r="CT41" s="692"/>
      <c r="CU41" s="692"/>
      <c r="CV41" s="692"/>
      <c r="CW41" s="692"/>
      <c r="CX41" s="692"/>
      <c r="CY41" s="693"/>
      <c r="CZ41" s="664" t="s">
        <v>122</v>
      </c>
      <c r="DA41" s="689"/>
      <c r="DB41" s="689"/>
      <c r="DC41" s="694"/>
      <c r="DD41" s="668" t="s">
        <v>122</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340</v>
      </c>
      <c r="AR42" s="729"/>
      <c r="AS42" s="729"/>
      <c r="AT42" s="729"/>
      <c r="AU42" s="729"/>
      <c r="AV42" s="729"/>
      <c r="AW42" s="729"/>
      <c r="AX42" s="729"/>
      <c r="AY42" s="730"/>
      <c r="AZ42" s="731">
        <v>111390</v>
      </c>
      <c r="BA42" s="732"/>
      <c r="BB42" s="732"/>
      <c r="BC42" s="732"/>
      <c r="BD42" s="718"/>
      <c r="BE42" s="718"/>
      <c r="BF42" s="720"/>
      <c r="BG42" s="711"/>
      <c r="BH42" s="712"/>
      <c r="BI42" s="712"/>
      <c r="BJ42" s="712"/>
      <c r="BK42" s="712"/>
      <c r="BL42" s="212"/>
      <c r="BM42" s="681" t="s">
        <v>341</v>
      </c>
      <c r="BN42" s="681"/>
      <c r="BO42" s="681"/>
      <c r="BP42" s="681"/>
      <c r="BQ42" s="681"/>
      <c r="BR42" s="681"/>
      <c r="BS42" s="681"/>
      <c r="BT42" s="681"/>
      <c r="BU42" s="682"/>
      <c r="BV42" s="731">
        <v>347</v>
      </c>
      <c r="BW42" s="732"/>
      <c r="BX42" s="732"/>
      <c r="BY42" s="732"/>
      <c r="BZ42" s="732"/>
      <c r="CA42" s="732"/>
      <c r="CB42" s="741"/>
      <c r="CD42" s="656" t="s">
        <v>342</v>
      </c>
      <c r="CE42" s="657"/>
      <c r="CF42" s="657"/>
      <c r="CG42" s="657"/>
      <c r="CH42" s="657"/>
      <c r="CI42" s="657"/>
      <c r="CJ42" s="657"/>
      <c r="CK42" s="657"/>
      <c r="CL42" s="657"/>
      <c r="CM42" s="657"/>
      <c r="CN42" s="657"/>
      <c r="CO42" s="657"/>
      <c r="CP42" s="657"/>
      <c r="CQ42" s="658"/>
      <c r="CR42" s="659">
        <v>817722</v>
      </c>
      <c r="CS42" s="692"/>
      <c r="CT42" s="692"/>
      <c r="CU42" s="692"/>
      <c r="CV42" s="692"/>
      <c r="CW42" s="692"/>
      <c r="CX42" s="692"/>
      <c r="CY42" s="693"/>
      <c r="CZ42" s="664">
        <v>22.4</v>
      </c>
      <c r="DA42" s="689"/>
      <c r="DB42" s="689"/>
      <c r="DC42" s="694"/>
      <c r="DD42" s="668">
        <v>37112</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343</v>
      </c>
      <c r="CD43" s="656" t="s">
        <v>344</v>
      </c>
      <c r="CE43" s="657"/>
      <c r="CF43" s="657"/>
      <c r="CG43" s="657"/>
      <c r="CH43" s="657"/>
      <c r="CI43" s="657"/>
      <c r="CJ43" s="657"/>
      <c r="CK43" s="657"/>
      <c r="CL43" s="657"/>
      <c r="CM43" s="657"/>
      <c r="CN43" s="657"/>
      <c r="CO43" s="657"/>
      <c r="CP43" s="657"/>
      <c r="CQ43" s="658"/>
      <c r="CR43" s="659" t="s">
        <v>122</v>
      </c>
      <c r="CS43" s="692"/>
      <c r="CT43" s="692"/>
      <c r="CU43" s="692"/>
      <c r="CV43" s="692"/>
      <c r="CW43" s="692"/>
      <c r="CX43" s="692"/>
      <c r="CY43" s="693"/>
      <c r="CZ43" s="664" t="s">
        <v>122</v>
      </c>
      <c r="DA43" s="689"/>
      <c r="DB43" s="689"/>
      <c r="DC43" s="694"/>
      <c r="DD43" s="668" t="s">
        <v>122</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345</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293</v>
      </c>
      <c r="CE44" s="698"/>
      <c r="CF44" s="656" t="s">
        <v>346</v>
      </c>
      <c r="CG44" s="657"/>
      <c r="CH44" s="657"/>
      <c r="CI44" s="657"/>
      <c r="CJ44" s="657"/>
      <c r="CK44" s="657"/>
      <c r="CL44" s="657"/>
      <c r="CM44" s="657"/>
      <c r="CN44" s="657"/>
      <c r="CO44" s="657"/>
      <c r="CP44" s="657"/>
      <c r="CQ44" s="658"/>
      <c r="CR44" s="659">
        <v>817722</v>
      </c>
      <c r="CS44" s="660"/>
      <c r="CT44" s="660"/>
      <c r="CU44" s="660"/>
      <c r="CV44" s="660"/>
      <c r="CW44" s="660"/>
      <c r="CX44" s="660"/>
      <c r="CY44" s="661"/>
      <c r="CZ44" s="664">
        <v>22.4</v>
      </c>
      <c r="DA44" s="665"/>
      <c r="DB44" s="665"/>
      <c r="DC44" s="671"/>
      <c r="DD44" s="668">
        <v>37112</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347</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348</v>
      </c>
      <c r="CG45" s="657"/>
      <c r="CH45" s="657"/>
      <c r="CI45" s="657"/>
      <c r="CJ45" s="657"/>
      <c r="CK45" s="657"/>
      <c r="CL45" s="657"/>
      <c r="CM45" s="657"/>
      <c r="CN45" s="657"/>
      <c r="CO45" s="657"/>
      <c r="CP45" s="657"/>
      <c r="CQ45" s="658"/>
      <c r="CR45" s="659">
        <v>123202</v>
      </c>
      <c r="CS45" s="692"/>
      <c r="CT45" s="692"/>
      <c r="CU45" s="692"/>
      <c r="CV45" s="692"/>
      <c r="CW45" s="692"/>
      <c r="CX45" s="692"/>
      <c r="CY45" s="693"/>
      <c r="CZ45" s="664">
        <v>3.4</v>
      </c>
      <c r="DA45" s="689"/>
      <c r="DB45" s="689"/>
      <c r="DC45" s="694"/>
      <c r="DD45" s="668">
        <v>3234</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9"/>
      <c r="CE46" s="700"/>
      <c r="CF46" s="656" t="s">
        <v>349</v>
      </c>
      <c r="CG46" s="657"/>
      <c r="CH46" s="657"/>
      <c r="CI46" s="657"/>
      <c r="CJ46" s="657"/>
      <c r="CK46" s="657"/>
      <c r="CL46" s="657"/>
      <c r="CM46" s="657"/>
      <c r="CN46" s="657"/>
      <c r="CO46" s="657"/>
      <c r="CP46" s="657"/>
      <c r="CQ46" s="658"/>
      <c r="CR46" s="659">
        <v>671808</v>
      </c>
      <c r="CS46" s="660"/>
      <c r="CT46" s="660"/>
      <c r="CU46" s="660"/>
      <c r="CV46" s="660"/>
      <c r="CW46" s="660"/>
      <c r="CX46" s="660"/>
      <c r="CY46" s="661"/>
      <c r="CZ46" s="664">
        <v>18.399999999999999</v>
      </c>
      <c r="DA46" s="665"/>
      <c r="DB46" s="665"/>
      <c r="DC46" s="671"/>
      <c r="DD46" s="668">
        <v>33571</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9"/>
      <c r="CE47" s="700"/>
      <c r="CF47" s="656" t="s">
        <v>350</v>
      </c>
      <c r="CG47" s="657"/>
      <c r="CH47" s="657"/>
      <c r="CI47" s="657"/>
      <c r="CJ47" s="657"/>
      <c r="CK47" s="657"/>
      <c r="CL47" s="657"/>
      <c r="CM47" s="657"/>
      <c r="CN47" s="657"/>
      <c r="CO47" s="657"/>
      <c r="CP47" s="657"/>
      <c r="CQ47" s="658"/>
      <c r="CR47" s="659" t="s">
        <v>122</v>
      </c>
      <c r="CS47" s="692"/>
      <c r="CT47" s="692"/>
      <c r="CU47" s="692"/>
      <c r="CV47" s="692"/>
      <c r="CW47" s="692"/>
      <c r="CX47" s="692"/>
      <c r="CY47" s="693"/>
      <c r="CZ47" s="664" t="s">
        <v>122</v>
      </c>
      <c r="DA47" s="689"/>
      <c r="DB47" s="689"/>
      <c r="DC47" s="694"/>
      <c r="DD47" s="668" t="s">
        <v>122</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701"/>
      <c r="CE48" s="702"/>
      <c r="CF48" s="656" t="s">
        <v>351</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352</v>
      </c>
      <c r="CE49" s="681"/>
      <c r="CF49" s="681"/>
      <c r="CG49" s="681"/>
      <c r="CH49" s="681"/>
      <c r="CI49" s="681"/>
      <c r="CJ49" s="681"/>
      <c r="CK49" s="681"/>
      <c r="CL49" s="681"/>
      <c r="CM49" s="681"/>
      <c r="CN49" s="681"/>
      <c r="CO49" s="681"/>
      <c r="CP49" s="681"/>
      <c r="CQ49" s="682"/>
      <c r="CR49" s="731">
        <v>3642958</v>
      </c>
      <c r="CS49" s="718"/>
      <c r="CT49" s="718"/>
      <c r="CU49" s="718"/>
      <c r="CV49" s="718"/>
      <c r="CW49" s="718"/>
      <c r="CX49" s="718"/>
      <c r="CY49" s="747"/>
      <c r="CZ49" s="739">
        <v>100</v>
      </c>
      <c r="DA49" s="748"/>
      <c r="DB49" s="748"/>
      <c r="DC49" s="749"/>
      <c r="DD49" s="750">
        <v>2394107</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Py0Q/2ErkRRSiSIpSFIPrhYgzH0syyKKNvse740+Pzw8lLKQn0K+ke8qzxpir6VMx/MC/gTRXADEi7d7dyjslA==" saltValue="RZFNC3NOcvNmfLOlzqL1J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69" zoomScaleNormal="69"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353</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354</v>
      </c>
      <c r="DK2" s="759"/>
      <c r="DL2" s="759"/>
      <c r="DM2" s="759"/>
      <c r="DN2" s="759"/>
      <c r="DO2" s="760"/>
      <c r="DP2" s="216"/>
      <c r="DQ2" s="758" t="s">
        <v>355</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356</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357</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358</v>
      </c>
      <c r="B5" s="764"/>
      <c r="C5" s="764"/>
      <c r="D5" s="764"/>
      <c r="E5" s="764"/>
      <c r="F5" s="764"/>
      <c r="G5" s="764"/>
      <c r="H5" s="764"/>
      <c r="I5" s="764"/>
      <c r="J5" s="764"/>
      <c r="K5" s="764"/>
      <c r="L5" s="764"/>
      <c r="M5" s="764"/>
      <c r="N5" s="764"/>
      <c r="O5" s="764"/>
      <c r="P5" s="765"/>
      <c r="Q5" s="769" t="s">
        <v>359</v>
      </c>
      <c r="R5" s="770"/>
      <c r="S5" s="770"/>
      <c r="T5" s="770"/>
      <c r="U5" s="771"/>
      <c r="V5" s="769" t="s">
        <v>360</v>
      </c>
      <c r="W5" s="770"/>
      <c r="X5" s="770"/>
      <c r="Y5" s="770"/>
      <c r="Z5" s="771"/>
      <c r="AA5" s="769" t="s">
        <v>361</v>
      </c>
      <c r="AB5" s="770"/>
      <c r="AC5" s="770"/>
      <c r="AD5" s="770"/>
      <c r="AE5" s="770"/>
      <c r="AF5" s="775" t="s">
        <v>362</v>
      </c>
      <c r="AG5" s="770"/>
      <c r="AH5" s="770"/>
      <c r="AI5" s="770"/>
      <c r="AJ5" s="776"/>
      <c r="AK5" s="770" t="s">
        <v>363</v>
      </c>
      <c r="AL5" s="770"/>
      <c r="AM5" s="770"/>
      <c r="AN5" s="770"/>
      <c r="AO5" s="771"/>
      <c r="AP5" s="769" t="s">
        <v>364</v>
      </c>
      <c r="AQ5" s="770"/>
      <c r="AR5" s="770"/>
      <c r="AS5" s="770"/>
      <c r="AT5" s="771"/>
      <c r="AU5" s="769" t="s">
        <v>365</v>
      </c>
      <c r="AV5" s="770"/>
      <c r="AW5" s="770"/>
      <c r="AX5" s="770"/>
      <c r="AY5" s="776"/>
      <c r="AZ5" s="220"/>
      <c r="BA5" s="220"/>
      <c r="BB5" s="220"/>
      <c r="BC5" s="220"/>
      <c r="BD5" s="220"/>
      <c r="BE5" s="221"/>
      <c r="BF5" s="221"/>
      <c r="BG5" s="221"/>
      <c r="BH5" s="221"/>
      <c r="BI5" s="221"/>
      <c r="BJ5" s="221"/>
      <c r="BK5" s="221"/>
      <c r="BL5" s="221"/>
      <c r="BM5" s="221"/>
      <c r="BN5" s="221"/>
      <c r="BO5" s="221"/>
      <c r="BP5" s="221"/>
      <c r="BQ5" s="763" t="s">
        <v>366</v>
      </c>
      <c r="BR5" s="764"/>
      <c r="BS5" s="764"/>
      <c r="BT5" s="764"/>
      <c r="BU5" s="764"/>
      <c r="BV5" s="764"/>
      <c r="BW5" s="764"/>
      <c r="BX5" s="764"/>
      <c r="BY5" s="764"/>
      <c r="BZ5" s="764"/>
      <c r="CA5" s="764"/>
      <c r="CB5" s="764"/>
      <c r="CC5" s="764"/>
      <c r="CD5" s="764"/>
      <c r="CE5" s="764"/>
      <c r="CF5" s="764"/>
      <c r="CG5" s="765"/>
      <c r="CH5" s="769" t="s">
        <v>367</v>
      </c>
      <c r="CI5" s="770"/>
      <c r="CJ5" s="770"/>
      <c r="CK5" s="770"/>
      <c r="CL5" s="771"/>
      <c r="CM5" s="769" t="s">
        <v>368</v>
      </c>
      <c r="CN5" s="770"/>
      <c r="CO5" s="770"/>
      <c r="CP5" s="770"/>
      <c r="CQ5" s="771"/>
      <c r="CR5" s="769" t="s">
        <v>369</v>
      </c>
      <c r="CS5" s="770"/>
      <c r="CT5" s="770"/>
      <c r="CU5" s="770"/>
      <c r="CV5" s="771"/>
      <c r="CW5" s="769" t="s">
        <v>370</v>
      </c>
      <c r="CX5" s="770"/>
      <c r="CY5" s="770"/>
      <c r="CZ5" s="770"/>
      <c r="DA5" s="771"/>
      <c r="DB5" s="769" t="s">
        <v>371</v>
      </c>
      <c r="DC5" s="770"/>
      <c r="DD5" s="770"/>
      <c r="DE5" s="770"/>
      <c r="DF5" s="771"/>
      <c r="DG5" s="799" t="s">
        <v>372</v>
      </c>
      <c r="DH5" s="800"/>
      <c r="DI5" s="800"/>
      <c r="DJ5" s="800"/>
      <c r="DK5" s="801"/>
      <c r="DL5" s="799" t="s">
        <v>373</v>
      </c>
      <c r="DM5" s="800"/>
      <c r="DN5" s="800"/>
      <c r="DO5" s="800"/>
      <c r="DP5" s="801"/>
      <c r="DQ5" s="769" t="s">
        <v>374</v>
      </c>
      <c r="DR5" s="770"/>
      <c r="DS5" s="770"/>
      <c r="DT5" s="770"/>
      <c r="DU5" s="771"/>
      <c r="DV5" s="769" t="s">
        <v>365</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375</v>
      </c>
      <c r="C7" s="786"/>
      <c r="D7" s="786"/>
      <c r="E7" s="786"/>
      <c r="F7" s="786"/>
      <c r="G7" s="786"/>
      <c r="H7" s="786"/>
      <c r="I7" s="786"/>
      <c r="J7" s="786"/>
      <c r="K7" s="786"/>
      <c r="L7" s="786"/>
      <c r="M7" s="786"/>
      <c r="N7" s="786"/>
      <c r="O7" s="786"/>
      <c r="P7" s="787"/>
      <c r="Q7" s="788">
        <v>3944</v>
      </c>
      <c r="R7" s="789"/>
      <c r="S7" s="789"/>
      <c r="T7" s="789"/>
      <c r="U7" s="789"/>
      <c r="V7" s="789">
        <v>3643</v>
      </c>
      <c r="W7" s="789"/>
      <c r="X7" s="789"/>
      <c r="Y7" s="789"/>
      <c r="Z7" s="789"/>
      <c r="AA7" s="789">
        <v>301</v>
      </c>
      <c r="AB7" s="789"/>
      <c r="AC7" s="789"/>
      <c r="AD7" s="789"/>
      <c r="AE7" s="790"/>
      <c r="AF7" s="791">
        <v>287</v>
      </c>
      <c r="AG7" s="792"/>
      <c r="AH7" s="792"/>
      <c r="AI7" s="792"/>
      <c r="AJ7" s="793"/>
      <c r="AK7" s="794">
        <v>420</v>
      </c>
      <c r="AL7" s="795"/>
      <c r="AM7" s="795"/>
      <c r="AN7" s="795"/>
      <c r="AO7" s="795"/>
      <c r="AP7" s="795">
        <v>3920</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565</v>
      </c>
      <c r="BT7" s="783"/>
      <c r="BU7" s="783"/>
      <c r="BV7" s="783"/>
      <c r="BW7" s="783"/>
      <c r="BX7" s="783"/>
      <c r="BY7" s="783"/>
      <c r="BZ7" s="783"/>
      <c r="CA7" s="783"/>
      <c r="CB7" s="783"/>
      <c r="CC7" s="783"/>
      <c r="CD7" s="783"/>
      <c r="CE7" s="783"/>
      <c r="CF7" s="783"/>
      <c r="CG7" s="798"/>
      <c r="CH7" s="779">
        <v>-755</v>
      </c>
      <c r="CI7" s="780"/>
      <c r="CJ7" s="780"/>
      <c r="CK7" s="780"/>
      <c r="CL7" s="781"/>
      <c r="CM7" s="779">
        <v>67</v>
      </c>
      <c r="CN7" s="780"/>
      <c r="CO7" s="780"/>
      <c r="CP7" s="780"/>
      <c r="CQ7" s="781"/>
      <c r="CR7" s="779">
        <v>1</v>
      </c>
      <c r="CS7" s="780"/>
      <c r="CT7" s="780"/>
      <c r="CU7" s="780"/>
      <c r="CV7" s="781"/>
      <c r="CW7" s="779">
        <v>0</v>
      </c>
      <c r="CX7" s="780"/>
      <c r="CY7" s="780"/>
      <c r="CZ7" s="780"/>
      <c r="DA7" s="781"/>
      <c r="DB7" s="779">
        <v>0</v>
      </c>
      <c r="DC7" s="780"/>
      <c r="DD7" s="780"/>
      <c r="DE7" s="780"/>
      <c r="DF7" s="781"/>
      <c r="DG7" s="779">
        <v>0</v>
      </c>
      <c r="DH7" s="780"/>
      <c r="DI7" s="780"/>
      <c r="DJ7" s="780"/>
      <c r="DK7" s="781"/>
      <c r="DL7" s="779">
        <v>0</v>
      </c>
      <c r="DM7" s="780"/>
      <c r="DN7" s="780"/>
      <c r="DO7" s="780"/>
      <c r="DP7" s="781"/>
      <c r="DQ7" s="779">
        <v>0</v>
      </c>
      <c r="DR7" s="780"/>
      <c r="DS7" s="780"/>
      <c r="DT7" s="780"/>
      <c r="DU7" s="781"/>
      <c r="DV7" s="782"/>
      <c r="DW7" s="783"/>
      <c r="DX7" s="783"/>
      <c r="DY7" s="783"/>
      <c r="DZ7" s="784"/>
      <c r="EA7" s="222"/>
    </row>
    <row r="8" spans="1:131" s="223" customFormat="1" ht="26.25" customHeight="1" x14ac:dyDescent="0.15">
      <c r="A8" s="226">
        <v>2</v>
      </c>
      <c r="B8" s="816" t="s">
        <v>376</v>
      </c>
      <c r="C8" s="817"/>
      <c r="D8" s="817"/>
      <c r="E8" s="817"/>
      <c r="F8" s="817"/>
      <c r="G8" s="817"/>
      <c r="H8" s="817"/>
      <c r="I8" s="817"/>
      <c r="J8" s="817"/>
      <c r="K8" s="817"/>
      <c r="L8" s="817"/>
      <c r="M8" s="817"/>
      <c r="N8" s="817"/>
      <c r="O8" s="817"/>
      <c r="P8" s="818"/>
      <c r="Q8" s="819">
        <v>4</v>
      </c>
      <c r="R8" s="820"/>
      <c r="S8" s="820"/>
      <c r="T8" s="820"/>
      <c r="U8" s="820"/>
      <c r="V8" s="820">
        <v>0</v>
      </c>
      <c r="W8" s="820"/>
      <c r="X8" s="820"/>
      <c r="Y8" s="820"/>
      <c r="Z8" s="820"/>
      <c r="AA8" s="820">
        <v>4</v>
      </c>
      <c r="AB8" s="820"/>
      <c r="AC8" s="820"/>
      <c r="AD8" s="820"/>
      <c r="AE8" s="821"/>
      <c r="AF8" s="822">
        <v>4</v>
      </c>
      <c r="AG8" s="823"/>
      <c r="AH8" s="823"/>
      <c r="AI8" s="823"/>
      <c r="AJ8" s="824"/>
      <c r="AK8" s="805">
        <v>0</v>
      </c>
      <c r="AL8" s="806"/>
      <c r="AM8" s="806"/>
      <c r="AN8" s="806"/>
      <c r="AO8" s="806"/>
      <c r="AP8" s="806" t="s">
        <v>554</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377</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378</v>
      </c>
      <c r="B23" s="825" t="s">
        <v>379</v>
      </c>
      <c r="C23" s="826"/>
      <c r="D23" s="826"/>
      <c r="E23" s="826"/>
      <c r="F23" s="826"/>
      <c r="G23" s="826"/>
      <c r="H23" s="826"/>
      <c r="I23" s="826"/>
      <c r="J23" s="826"/>
      <c r="K23" s="826"/>
      <c r="L23" s="826"/>
      <c r="M23" s="826"/>
      <c r="N23" s="826"/>
      <c r="O23" s="826"/>
      <c r="P23" s="827"/>
      <c r="Q23" s="828">
        <v>3948</v>
      </c>
      <c r="R23" s="829"/>
      <c r="S23" s="829"/>
      <c r="T23" s="829"/>
      <c r="U23" s="829"/>
      <c r="V23" s="829">
        <v>3643</v>
      </c>
      <c r="W23" s="829"/>
      <c r="X23" s="829"/>
      <c r="Y23" s="829"/>
      <c r="Z23" s="829"/>
      <c r="AA23" s="829">
        <v>305</v>
      </c>
      <c r="AB23" s="829"/>
      <c r="AC23" s="829"/>
      <c r="AD23" s="829"/>
      <c r="AE23" s="830"/>
      <c r="AF23" s="831">
        <v>291</v>
      </c>
      <c r="AG23" s="829"/>
      <c r="AH23" s="829"/>
      <c r="AI23" s="829"/>
      <c r="AJ23" s="832"/>
      <c r="AK23" s="833"/>
      <c r="AL23" s="834"/>
      <c r="AM23" s="834"/>
      <c r="AN23" s="834"/>
      <c r="AO23" s="834"/>
      <c r="AP23" s="829">
        <v>3920</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380</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381</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358</v>
      </c>
      <c r="B26" s="764"/>
      <c r="C26" s="764"/>
      <c r="D26" s="764"/>
      <c r="E26" s="764"/>
      <c r="F26" s="764"/>
      <c r="G26" s="764"/>
      <c r="H26" s="764"/>
      <c r="I26" s="764"/>
      <c r="J26" s="764"/>
      <c r="K26" s="764"/>
      <c r="L26" s="764"/>
      <c r="M26" s="764"/>
      <c r="N26" s="764"/>
      <c r="O26" s="764"/>
      <c r="P26" s="765"/>
      <c r="Q26" s="769" t="s">
        <v>382</v>
      </c>
      <c r="R26" s="770"/>
      <c r="S26" s="770"/>
      <c r="T26" s="770"/>
      <c r="U26" s="771"/>
      <c r="V26" s="769" t="s">
        <v>383</v>
      </c>
      <c r="W26" s="770"/>
      <c r="X26" s="770"/>
      <c r="Y26" s="770"/>
      <c r="Z26" s="771"/>
      <c r="AA26" s="769" t="s">
        <v>384</v>
      </c>
      <c r="AB26" s="770"/>
      <c r="AC26" s="770"/>
      <c r="AD26" s="770"/>
      <c r="AE26" s="770"/>
      <c r="AF26" s="850" t="s">
        <v>385</v>
      </c>
      <c r="AG26" s="851"/>
      <c r="AH26" s="851"/>
      <c r="AI26" s="851"/>
      <c r="AJ26" s="852"/>
      <c r="AK26" s="770" t="s">
        <v>386</v>
      </c>
      <c r="AL26" s="770"/>
      <c r="AM26" s="770"/>
      <c r="AN26" s="770"/>
      <c r="AO26" s="771"/>
      <c r="AP26" s="769" t="s">
        <v>387</v>
      </c>
      <c r="AQ26" s="770"/>
      <c r="AR26" s="770"/>
      <c r="AS26" s="770"/>
      <c r="AT26" s="771"/>
      <c r="AU26" s="769" t="s">
        <v>388</v>
      </c>
      <c r="AV26" s="770"/>
      <c r="AW26" s="770"/>
      <c r="AX26" s="770"/>
      <c r="AY26" s="771"/>
      <c r="AZ26" s="769" t="s">
        <v>389</v>
      </c>
      <c r="BA26" s="770"/>
      <c r="BB26" s="770"/>
      <c r="BC26" s="770"/>
      <c r="BD26" s="771"/>
      <c r="BE26" s="769" t="s">
        <v>365</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390</v>
      </c>
      <c r="C28" s="786"/>
      <c r="D28" s="786"/>
      <c r="E28" s="786"/>
      <c r="F28" s="786"/>
      <c r="G28" s="786"/>
      <c r="H28" s="786"/>
      <c r="I28" s="786"/>
      <c r="J28" s="786"/>
      <c r="K28" s="786"/>
      <c r="L28" s="786"/>
      <c r="M28" s="786"/>
      <c r="N28" s="786"/>
      <c r="O28" s="786"/>
      <c r="P28" s="787"/>
      <c r="Q28" s="858">
        <v>546</v>
      </c>
      <c r="R28" s="859"/>
      <c r="S28" s="859"/>
      <c r="T28" s="859"/>
      <c r="U28" s="859"/>
      <c r="V28" s="859">
        <v>502</v>
      </c>
      <c r="W28" s="859"/>
      <c r="X28" s="859"/>
      <c r="Y28" s="859"/>
      <c r="Z28" s="859"/>
      <c r="AA28" s="859">
        <v>44</v>
      </c>
      <c r="AB28" s="859"/>
      <c r="AC28" s="859"/>
      <c r="AD28" s="859"/>
      <c r="AE28" s="860"/>
      <c r="AF28" s="861">
        <v>44</v>
      </c>
      <c r="AG28" s="859"/>
      <c r="AH28" s="859"/>
      <c r="AI28" s="859"/>
      <c r="AJ28" s="862"/>
      <c r="AK28" s="863">
        <v>48</v>
      </c>
      <c r="AL28" s="864"/>
      <c r="AM28" s="864"/>
      <c r="AN28" s="864"/>
      <c r="AO28" s="864"/>
      <c r="AP28" s="864" t="s">
        <v>554</v>
      </c>
      <c r="AQ28" s="864"/>
      <c r="AR28" s="864"/>
      <c r="AS28" s="864"/>
      <c r="AT28" s="864"/>
      <c r="AU28" s="864" t="s">
        <v>554</v>
      </c>
      <c r="AV28" s="864"/>
      <c r="AW28" s="864"/>
      <c r="AX28" s="864"/>
      <c r="AY28" s="864"/>
      <c r="AZ28" s="865" t="s">
        <v>554</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391</v>
      </c>
      <c r="C29" s="817"/>
      <c r="D29" s="817"/>
      <c r="E29" s="817"/>
      <c r="F29" s="817"/>
      <c r="G29" s="817"/>
      <c r="H29" s="817"/>
      <c r="I29" s="817"/>
      <c r="J29" s="817"/>
      <c r="K29" s="817"/>
      <c r="L29" s="817"/>
      <c r="M29" s="817"/>
      <c r="N29" s="817"/>
      <c r="O29" s="817"/>
      <c r="P29" s="818"/>
      <c r="Q29" s="819">
        <v>584</v>
      </c>
      <c r="R29" s="820"/>
      <c r="S29" s="820"/>
      <c r="T29" s="820"/>
      <c r="U29" s="820"/>
      <c r="V29" s="820">
        <v>547</v>
      </c>
      <c r="W29" s="820"/>
      <c r="X29" s="820"/>
      <c r="Y29" s="820"/>
      <c r="Z29" s="820"/>
      <c r="AA29" s="820">
        <v>37</v>
      </c>
      <c r="AB29" s="820"/>
      <c r="AC29" s="820"/>
      <c r="AD29" s="820"/>
      <c r="AE29" s="821"/>
      <c r="AF29" s="822">
        <v>37</v>
      </c>
      <c r="AG29" s="823"/>
      <c r="AH29" s="823"/>
      <c r="AI29" s="823"/>
      <c r="AJ29" s="824"/>
      <c r="AK29" s="870">
        <v>138</v>
      </c>
      <c r="AL29" s="866"/>
      <c r="AM29" s="866"/>
      <c r="AN29" s="866"/>
      <c r="AO29" s="866"/>
      <c r="AP29" s="866" t="s">
        <v>554</v>
      </c>
      <c r="AQ29" s="866"/>
      <c r="AR29" s="866"/>
      <c r="AS29" s="866"/>
      <c r="AT29" s="866"/>
      <c r="AU29" s="866" t="s">
        <v>554</v>
      </c>
      <c r="AV29" s="866"/>
      <c r="AW29" s="866"/>
      <c r="AX29" s="866"/>
      <c r="AY29" s="866"/>
      <c r="AZ29" s="867" t="s">
        <v>554</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392</v>
      </c>
      <c r="C30" s="817"/>
      <c r="D30" s="817"/>
      <c r="E30" s="817"/>
      <c r="F30" s="817"/>
      <c r="G30" s="817"/>
      <c r="H30" s="817"/>
      <c r="I30" s="817"/>
      <c r="J30" s="817"/>
      <c r="K30" s="817"/>
      <c r="L30" s="817"/>
      <c r="M30" s="817"/>
      <c r="N30" s="817"/>
      <c r="O30" s="817"/>
      <c r="P30" s="818"/>
      <c r="Q30" s="819">
        <v>60</v>
      </c>
      <c r="R30" s="820"/>
      <c r="S30" s="820"/>
      <c r="T30" s="820"/>
      <c r="U30" s="820"/>
      <c r="V30" s="820">
        <v>59</v>
      </c>
      <c r="W30" s="820"/>
      <c r="X30" s="820"/>
      <c r="Y30" s="820"/>
      <c r="Z30" s="820"/>
      <c r="AA30" s="820">
        <v>0</v>
      </c>
      <c r="AB30" s="820"/>
      <c r="AC30" s="820"/>
      <c r="AD30" s="820"/>
      <c r="AE30" s="821"/>
      <c r="AF30" s="822">
        <v>0</v>
      </c>
      <c r="AG30" s="823"/>
      <c r="AH30" s="823"/>
      <c r="AI30" s="823"/>
      <c r="AJ30" s="824"/>
      <c r="AK30" s="870">
        <v>17</v>
      </c>
      <c r="AL30" s="866"/>
      <c r="AM30" s="866"/>
      <c r="AN30" s="866"/>
      <c r="AO30" s="866"/>
      <c r="AP30" s="866" t="s">
        <v>554</v>
      </c>
      <c r="AQ30" s="866"/>
      <c r="AR30" s="866"/>
      <c r="AS30" s="866"/>
      <c r="AT30" s="866"/>
      <c r="AU30" s="866" t="s">
        <v>554</v>
      </c>
      <c r="AV30" s="866"/>
      <c r="AW30" s="866"/>
      <c r="AX30" s="866"/>
      <c r="AY30" s="866"/>
      <c r="AZ30" s="867" t="s">
        <v>554</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393</v>
      </c>
      <c r="C31" s="817"/>
      <c r="D31" s="817"/>
      <c r="E31" s="817"/>
      <c r="F31" s="817"/>
      <c r="G31" s="817"/>
      <c r="H31" s="817"/>
      <c r="I31" s="817"/>
      <c r="J31" s="817"/>
      <c r="K31" s="817"/>
      <c r="L31" s="817"/>
      <c r="M31" s="817"/>
      <c r="N31" s="817"/>
      <c r="O31" s="817"/>
      <c r="P31" s="818"/>
      <c r="Q31" s="819">
        <v>154</v>
      </c>
      <c r="R31" s="820"/>
      <c r="S31" s="820"/>
      <c r="T31" s="820"/>
      <c r="U31" s="820"/>
      <c r="V31" s="820">
        <v>141</v>
      </c>
      <c r="W31" s="820"/>
      <c r="X31" s="820"/>
      <c r="Y31" s="820"/>
      <c r="Z31" s="820"/>
      <c r="AA31" s="820">
        <v>13</v>
      </c>
      <c r="AB31" s="820"/>
      <c r="AC31" s="820"/>
      <c r="AD31" s="820"/>
      <c r="AE31" s="821"/>
      <c r="AF31" s="822">
        <v>64</v>
      </c>
      <c r="AG31" s="823"/>
      <c r="AH31" s="823"/>
      <c r="AI31" s="823"/>
      <c r="AJ31" s="824"/>
      <c r="AK31" s="870">
        <v>75</v>
      </c>
      <c r="AL31" s="866"/>
      <c r="AM31" s="866"/>
      <c r="AN31" s="866"/>
      <c r="AO31" s="866"/>
      <c r="AP31" s="866">
        <v>402</v>
      </c>
      <c r="AQ31" s="866"/>
      <c r="AR31" s="866"/>
      <c r="AS31" s="866"/>
      <c r="AT31" s="866"/>
      <c r="AU31" s="866">
        <v>243</v>
      </c>
      <c r="AV31" s="866"/>
      <c r="AW31" s="866"/>
      <c r="AX31" s="866"/>
      <c r="AY31" s="866"/>
      <c r="AZ31" s="867" t="s">
        <v>554</v>
      </c>
      <c r="BA31" s="867"/>
      <c r="BB31" s="867"/>
      <c r="BC31" s="867"/>
      <c r="BD31" s="867"/>
      <c r="BE31" s="868" t="s">
        <v>394</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395</v>
      </c>
      <c r="C32" s="817"/>
      <c r="D32" s="817"/>
      <c r="E32" s="817"/>
      <c r="F32" s="817"/>
      <c r="G32" s="817"/>
      <c r="H32" s="817"/>
      <c r="I32" s="817"/>
      <c r="J32" s="817"/>
      <c r="K32" s="817"/>
      <c r="L32" s="817"/>
      <c r="M32" s="817"/>
      <c r="N32" s="817"/>
      <c r="O32" s="817"/>
      <c r="P32" s="818"/>
      <c r="Q32" s="819">
        <v>278</v>
      </c>
      <c r="R32" s="820"/>
      <c r="S32" s="820"/>
      <c r="T32" s="820"/>
      <c r="U32" s="820"/>
      <c r="V32" s="820">
        <v>249</v>
      </c>
      <c r="W32" s="820"/>
      <c r="X32" s="820"/>
      <c r="Y32" s="820"/>
      <c r="Z32" s="820"/>
      <c r="AA32" s="820">
        <v>29</v>
      </c>
      <c r="AB32" s="820"/>
      <c r="AC32" s="820"/>
      <c r="AD32" s="820"/>
      <c r="AE32" s="821"/>
      <c r="AF32" s="822">
        <v>41</v>
      </c>
      <c r="AG32" s="823"/>
      <c r="AH32" s="823"/>
      <c r="AI32" s="823"/>
      <c r="AJ32" s="824"/>
      <c r="AK32" s="870">
        <v>158</v>
      </c>
      <c r="AL32" s="866"/>
      <c r="AM32" s="866"/>
      <c r="AN32" s="866"/>
      <c r="AO32" s="866"/>
      <c r="AP32" s="866">
        <v>554</v>
      </c>
      <c r="AQ32" s="866"/>
      <c r="AR32" s="866"/>
      <c r="AS32" s="866"/>
      <c r="AT32" s="866"/>
      <c r="AU32" s="866">
        <v>487</v>
      </c>
      <c r="AV32" s="866"/>
      <c r="AW32" s="866"/>
      <c r="AX32" s="866"/>
      <c r="AY32" s="866"/>
      <c r="AZ32" s="867" t="s">
        <v>554</v>
      </c>
      <c r="BA32" s="867"/>
      <c r="BB32" s="867"/>
      <c r="BC32" s="867"/>
      <c r="BD32" s="867"/>
      <c r="BE32" s="868" t="s">
        <v>394</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396</v>
      </c>
      <c r="C33" s="817"/>
      <c r="D33" s="817"/>
      <c r="E33" s="817"/>
      <c r="F33" s="817"/>
      <c r="G33" s="817"/>
      <c r="H33" s="817"/>
      <c r="I33" s="817"/>
      <c r="J33" s="817"/>
      <c r="K33" s="817"/>
      <c r="L33" s="817"/>
      <c r="M33" s="817"/>
      <c r="N33" s="817"/>
      <c r="O33" s="817"/>
      <c r="P33" s="818"/>
      <c r="Q33" s="819">
        <v>39</v>
      </c>
      <c r="R33" s="820"/>
      <c r="S33" s="820"/>
      <c r="T33" s="820"/>
      <c r="U33" s="820"/>
      <c r="V33" s="820">
        <v>0</v>
      </c>
      <c r="W33" s="820"/>
      <c r="X33" s="820"/>
      <c r="Y33" s="820"/>
      <c r="Z33" s="820"/>
      <c r="AA33" s="820">
        <v>39</v>
      </c>
      <c r="AB33" s="820"/>
      <c r="AC33" s="820"/>
      <c r="AD33" s="820"/>
      <c r="AE33" s="821"/>
      <c r="AF33" s="822">
        <v>54</v>
      </c>
      <c r="AG33" s="823"/>
      <c r="AH33" s="823"/>
      <c r="AI33" s="823"/>
      <c r="AJ33" s="824"/>
      <c r="AK33" s="870" t="s">
        <v>554</v>
      </c>
      <c r="AL33" s="866"/>
      <c r="AM33" s="866"/>
      <c r="AN33" s="866"/>
      <c r="AO33" s="866"/>
      <c r="AP33" s="866" t="s">
        <v>554</v>
      </c>
      <c r="AQ33" s="866"/>
      <c r="AR33" s="866"/>
      <c r="AS33" s="866"/>
      <c r="AT33" s="866"/>
      <c r="AU33" s="866" t="s">
        <v>554</v>
      </c>
      <c r="AV33" s="866"/>
      <c r="AW33" s="866"/>
      <c r="AX33" s="866"/>
      <c r="AY33" s="866"/>
      <c r="AZ33" s="867"/>
      <c r="BA33" s="867"/>
      <c r="BB33" s="867"/>
      <c r="BC33" s="867"/>
      <c r="BD33" s="867"/>
      <c r="BE33" s="868" t="s">
        <v>397</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398</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378</v>
      </c>
      <c r="B63" s="825" t="s">
        <v>399</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240</v>
      </c>
      <c r="AG63" s="880"/>
      <c r="AH63" s="880"/>
      <c r="AI63" s="880"/>
      <c r="AJ63" s="881"/>
      <c r="AK63" s="882"/>
      <c r="AL63" s="877"/>
      <c r="AM63" s="877"/>
      <c r="AN63" s="877"/>
      <c r="AO63" s="877"/>
      <c r="AP63" s="880">
        <v>956</v>
      </c>
      <c r="AQ63" s="880"/>
      <c r="AR63" s="880"/>
      <c r="AS63" s="880"/>
      <c r="AT63" s="880"/>
      <c r="AU63" s="880">
        <v>730</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401</v>
      </c>
      <c r="B66" s="764"/>
      <c r="C66" s="764"/>
      <c r="D66" s="764"/>
      <c r="E66" s="764"/>
      <c r="F66" s="764"/>
      <c r="G66" s="764"/>
      <c r="H66" s="764"/>
      <c r="I66" s="764"/>
      <c r="J66" s="764"/>
      <c r="K66" s="764"/>
      <c r="L66" s="764"/>
      <c r="M66" s="764"/>
      <c r="N66" s="764"/>
      <c r="O66" s="764"/>
      <c r="P66" s="765"/>
      <c r="Q66" s="769" t="s">
        <v>382</v>
      </c>
      <c r="R66" s="770"/>
      <c r="S66" s="770"/>
      <c r="T66" s="770"/>
      <c r="U66" s="771"/>
      <c r="V66" s="769" t="s">
        <v>383</v>
      </c>
      <c r="W66" s="770"/>
      <c r="X66" s="770"/>
      <c r="Y66" s="770"/>
      <c r="Z66" s="771"/>
      <c r="AA66" s="769" t="s">
        <v>384</v>
      </c>
      <c r="AB66" s="770"/>
      <c r="AC66" s="770"/>
      <c r="AD66" s="770"/>
      <c r="AE66" s="771"/>
      <c r="AF66" s="890" t="s">
        <v>385</v>
      </c>
      <c r="AG66" s="851"/>
      <c r="AH66" s="851"/>
      <c r="AI66" s="851"/>
      <c r="AJ66" s="891"/>
      <c r="AK66" s="769" t="s">
        <v>386</v>
      </c>
      <c r="AL66" s="764"/>
      <c r="AM66" s="764"/>
      <c r="AN66" s="764"/>
      <c r="AO66" s="765"/>
      <c r="AP66" s="769" t="s">
        <v>387</v>
      </c>
      <c r="AQ66" s="770"/>
      <c r="AR66" s="770"/>
      <c r="AS66" s="770"/>
      <c r="AT66" s="771"/>
      <c r="AU66" s="769" t="s">
        <v>402</v>
      </c>
      <c r="AV66" s="770"/>
      <c r="AW66" s="770"/>
      <c r="AX66" s="770"/>
      <c r="AY66" s="771"/>
      <c r="AZ66" s="769" t="s">
        <v>365</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555</v>
      </c>
      <c r="C68" s="906"/>
      <c r="D68" s="906"/>
      <c r="E68" s="906"/>
      <c r="F68" s="906"/>
      <c r="G68" s="906"/>
      <c r="H68" s="906"/>
      <c r="I68" s="906"/>
      <c r="J68" s="906"/>
      <c r="K68" s="906"/>
      <c r="L68" s="906"/>
      <c r="M68" s="906"/>
      <c r="N68" s="906"/>
      <c r="O68" s="906"/>
      <c r="P68" s="907"/>
      <c r="Q68" s="908">
        <v>4554</v>
      </c>
      <c r="R68" s="902"/>
      <c r="S68" s="902"/>
      <c r="T68" s="902"/>
      <c r="U68" s="902"/>
      <c r="V68" s="902">
        <v>4415</v>
      </c>
      <c r="W68" s="902"/>
      <c r="X68" s="902"/>
      <c r="Y68" s="902"/>
      <c r="Z68" s="902"/>
      <c r="AA68" s="902">
        <v>139</v>
      </c>
      <c r="AB68" s="902"/>
      <c r="AC68" s="902"/>
      <c r="AD68" s="902"/>
      <c r="AE68" s="902"/>
      <c r="AF68" s="902">
        <v>132</v>
      </c>
      <c r="AG68" s="902"/>
      <c r="AH68" s="902"/>
      <c r="AI68" s="902"/>
      <c r="AJ68" s="902"/>
      <c r="AK68" s="902" t="s">
        <v>554</v>
      </c>
      <c r="AL68" s="902"/>
      <c r="AM68" s="902"/>
      <c r="AN68" s="902"/>
      <c r="AO68" s="902"/>
      <c r="AP68" s="902">
        <v>492</v>
      </c>
      <c r="AQ68" s="902"/>
      <c r="AR68" s="902"/>
      <c r="AS68" s="902"/>
      <c r="AT68" s="902"/>
      <c r="AU68" s="902">
        <v>28</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556</v>
      </c>
      <c r="C69" s="910"/>
      <c r="D69" s="910"/>
      <c r="E69" s="910"/>
      <c r="F69" s="910"/>
      <c r="G69" s="910"/>
      <c r="H69" s="910"/>
      <c r="I69" s="910"/>
      <c r="J69" s="910"/>
      <c r="K69" s="910"/>
      <c r="L69" s="910"/>
      <c r="M69" s="910"/>
      <c r="N69" s="910"/>
      <c r="O69" s="910"/>
      <c r="P69" s="911"/>
      <c r="Q69" s="912">
        <v>1096</v>
      </c>
      <c r="R69" s="866"/>
      <c r="S69" s="866"/>
      <c r="T69" s="866"/>
      <c r="U69" s="866"/>
      <c r="V69" s="866">
        <v>916</v>
      </c>
      <c r="W69" s="866"/>
      <c r="X69" s="866"/>
      <c r="Y69" s="866"/>
      <c r="Z69" s="866"/>
      <c r="AA69" s="866">
        <v>180</v>
      </c>
      <c r="AB69" s="866"/>
      <c r="AC69" s="866"/>
      <c r="AD69" s="866"/>
      <c r="AE69" s="866"/>
      <c r="AF69" s="866">
        <v>930</v>
      </c>
      <c r="AG69" s="866"/>
      <c r="AH69" s="866"/>
      <c r="AI69" s="866"/>
      <c r="AJ69" s="866"/>
      <c r="AK69" s="866" t="s">
        <v>554</v>
      </c>
      <c r="AL69" s="866"/>
      <c r="AM69" s="866"/>
      <c r="AN69" s="866"/>
      <c r="AO69" s="866"/>
      <c r="AP69" s="866">
        <v>3220</v>
      </c>
      <c r="AQ69" s="866"/>
      <c r="AR69" s="866"/>
      <c r="AS69" s="866"/>
      <c r="AT69" s="866"/>
      <c r="AU69" s="866" t="s">
        <v>564</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557</v>
      </c>
      <c r="C70" s="910"/>
      <c r="D70" s="910"/>
      <c r="E70" s="910"/>
      <c r="F70" s="910"/>
      <c r="G70" s="910"/>
      <c r="H70" s="910"/>
      <c r="I70" s="910"/>
      <c r="J70" s="910"/>
      <c r="K70" s="910"/>
      <c r="L70" s="910"/>
      <c r="M70" s="910"/>
      <c r="N70" s="910"/>
      <c r="O70" s="910"/>
      <c r="P70" s="911"/>
      <c r="Q70" s="912">
        <v>8445</v>
      </c>
      <c r="R70" s="866"/>
      <c r="S70" s="866"/>
      <c r="T70" s="866"/>
      <c r="U70" s="866"/>
      <c r="V70" s="866">
        <v>6617</v>
      </c>
      <c r="W70" s="866"/>
      <c r="X70" s="866"/>
      <c r="Y70" s="866"/>
      <c r="Z70" s="866"/>
      <c r="AA70" s="866">
        <v>1828</v>
      </c>
      <c r="AB70" s="866"/>
      <c r="AC70" s="866"/>
      <c r="AD70" s="866"/>
      <c r="AE70" s="866"/>
      <c r="AF70" s="866" t="s">
        <v>554</v>
      </c>
      <c r="AG70" s="866"/>
      <c r="AH70" s="866"/>
      <c r="AI70" s="866"/>
      <c r="AJ70" s="866"/>
      <c r="AK70" s="866">
        <v>14</v>
      </c>
      <c r="AL70" s="866"/>
      <c r="AM70" s="866"/>
      <c r="AN70" s="866"/>
      <c r="AO70" s="866"/>
      <c r="AP70" s="866" t="s">
        <v>554</v>
      </c>
      <c r="AQ70" s="866"/>
      <c r="AR70" s="866"/>
      <c r="AS70" s="866"/>
      <c r="AT70" s="866"/>
      <c r="AU70" s="866" t="s">
        <v>564</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558</v>
      </c>
      <c r="C71" s="910"/>
      <c r="D71" s="910"/>
      <c r="E71" s="910"/>
      <c r="F71" s="910"/>
      <c r="G71" s="910"/>
      <c r="H71" s="910"/>
      <c r="I71" s="910"/>
      <c r="J71" s="910"/>
      <c r="K71" s="910"/>
      <c r="L71" s="910"/>
      <c r="M71" s="910"/>
      <c r="N71" s="910"/>
      <c r="O71" s="910"/>
      <c r="P71" s="911"/>
      <c r="Q71" s="912">
        <v>1514</v>
      </c>
      <c r="R71" s="866"/>
      <c r="S71" s="866"/>
      <c r="T71" s="866"/>
      <c r="U71" s="866"/>
      <c r="V71" s="866">
        <v>1513</v>
      </c>
      <c r="W71" s="866"/>
      <c r="X71" s="866"/>
      <c r="Y71" s="866"/>
      <c r="Z71" s="866"/>
      <c r="AA71" s="866">
        <v>1</v>
      </c>
      <c r="AB71" s="866"/>
      <c r="AC71" s="866"/>
      <c r="AD71" s="866"/>
      <c r="AE71" s="866"/>
      <c r="AF71" s="866" t="s">
        <v>554</v>
      </c>
      <c r="AG71" s="866"/>
      <c r="AH71" s="866"/>
      <c r="AI71" s="866"/>
      <c r="AJ71" s="866"/>
      <c r="AK71" s="866" t="s">
        <v>554</v>
      </c>
      <c r="AL71" s="866"/>
      <c r="AM71" s="866"/>
      <c r="AN71" s="866"/>
      <c r="AO71" s="866"/>
      <c r="AP71" s="866" t="s">
        <v>554</v>
      </c>
      <c r="AQ71" s="866"/>
      <c r="AR71" s="866"/>
      <c r="AS71" s="866"/>
      <c r="AT71" s="866"/>
      <c r="AU71" s="866" t="s">
        <v>564</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t="s">
        <v>559</v>
      </c>
      <c r="C72" s="910"/>
      <c r="D72" s="910"/>
      <c r="E72" s="910"/>
      <c r="F72" s="910"/>
      <c r="G72" s="910"/>
      <c r="H72" s="910"/>
      <c r="I72" s="910"/>
      <c r="J72" s="910"/>
      <c r="K72" s="910"/>
      <c r="L72" s="910"/>
      <c r="M72" s="910"/>
      <c r="N72" s="910"/>
      <c r="O72" s="910"/>
      <c r="P72" s="911"/>
      <c r="Q72" s="912">
        <v>2</v>
      </c>
      <c r="R72" s="866"/>
      <c r="S72" s="866"/>
      <c r="T72" s="866"/>
      <c r="U72" s="866"/>
      <c r="V72" s="866">
        <v>0</v>
      </c>
      <c r="W72" s="866"/>
      <c r="X72" s="866"/>
      <c r="Y72" s="866"/>
      <c r="Z72" s="866"/>
      <c r="AA72" s="866">
        <v>2</v>
      </c>
      <c r="AB72" s="866"/>
      <c r="AC72" s="866"/>
      <c r="AD72" s="866"/>
      <c r="AE72" s="866"/>
      <c r="AF72" s="866" t="s">
        <v>554</v>
      </c>
      <c r="AG72" s="866"/>
      <c r="AH72" s="866"/>
      <c r="AI72" s="866"/>
      <c r="AJ72" s="866"/>
      <c r="AK72" s="866" t="s">
        <v>554</v>
      </c>
      <c r="AL72" s="866"/>
      <c r="AM72" s="866"/>
      <c r="AN72" s="866"/>
      <c r="AO72" s="866"/>
      <c r="AP72" s="866" t="s">
        <v>554</v>
      </c>
      <c r="AQ72" s="866"/>
      <c r="AR72" s="866"/>
      <c r="AS72" s="866"/>
      <c r="AT72" s="866"/>
      <c r="AU72" s="866" t="s">
        <v>564</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t="s">
        <v>560</v>
      </c>
      <c r="C73" s="910"/>
      <c r="D73" s="910"/>
      <c r="E73" s="910"/>
      <c r="F73" s="910"/>
      <c r="G73" s="910"/>
      <c r="H73" s="910"/>
      <c r="I73" s="910"/>
      <c r="J73" s="910"/>
      <c r="K73" s="910"/>
      <c r="L73" s="910"/>
      <c r="M73" s="910"/>
      <c r="N73" s="910"/>
      <c r="O73" s="910"/>
      <c r="P73" s="911"/>
      <c r="Q73" s="912">
        <v>53</v>
      </c>
      <c r="R73" s="866"/>
      <c r="S73" s="866"/>
      <c r="T73" s="866"/>
      <c r="U73" s="866"/>
      <c r="V73" s="866">
        <v>29</v>
      </c>
      <c r="W73" s="866"/>
      <c r="X73" s="866"/>
      <c r="Y73" s="866"/>
      <c r="Z73" s="866"/>
      <c r="AA73" s="866">
        <v>24</v>
      </c>
      <c r="AB73" s="866"/>
      <c r="AC73" s="866"/>
      <c r="AD73" s="866"/>
      <c r="AE73" s="866"/>
      <c r="AF73" s="866" t="s">
        <v>554</v>
      </c>
      <c r="AG73" s="866"/>
      <c r="AH73" s="866"/>
      <c r="AI73" s="866"/>
      <c r="AJ73" s="866"/>
      <c r="AK73" s="866" t="s">
        <v>554</v>
      </c>
      <c r="AL73" s="866"/>
      <c r="AM73" s="866"/>
      <c r="AN73" s="866"/>
      <c r="AO73" s="866"/>
      <c r="AP73" s="866" t="s">
        <v>554</v>
      </c>
      <c r="AQ73" s="866"/>
      <c r="AR73" s="866"/>
      <c r="AS73" s="866"/>
      <c r="AT73" s="866"/>
      <c r="AU73" s="866" t="s">
        <v>564</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t="s">
        <v>561</v>
      </c>
      <c r="C74" s="910"/>
      <c r="D74" s="910"/>
      <c r="E74" s="910"/>
      <c r="F74" s="910"/>
      <c r="G74" s="910"/>
      <c r="H74" s="910"/>
      <c r="I74" s="910"/>
      <c r="J74" s="910"/>
      <c r="K74" s="910"/>
      <c r="L74" s="910"/>
      <c r="M74" s="910"/>
      <c r="N74" s="910"/>
      <c r="O74" s="910"/>
      <c r="P74" s="911"/>
      <c r="Q74" s="912">
        <v>43</v>
      </c>
      <c r="R74" s="866"/>
      <c r="S74" s="866"/>
      <c r="T74" s="866"/>
      <c r="U74" s="866"/>
      <c r="V74" s="866">
        <v>42</v>
      </c>
      <c r="W74" s="866"/>
      <c r="X74" s="866"/>
      <c r="Y74" s="866"/>
      <c r="Z74" s="866"/>
      <c r="AA74" s="866">
        <v>1</v>
      </c>
      <c r="AB74" s="866"/>
      <c r="AC74" s="866"/>
      <c r="AD74" s="866"/>
      <c r="AE74" s="866"/>
      <c r="AF74" s="866" t="s">
        <v>554</v>
      </c>
      <c r="AG74" s="866"/>
      <c r="AH74" s="866"/>
      <c r="AI74" s="866"/>
      <c r="AJ74" s="866"/>
      <c r="AK74" s="866" t="s">
        <v>554</v>
      </c>
      <c r="AL74" s="866"/>
      <c r="AM74" s="866"/>
      <c r="AN74" s="866"/>
      <c r="AO74" s="866"/>
      <c r="AP74" s="866" t="s">
        <v>554</v>
      </c>
      <c r="AQ74" s="866"/>
      <c r="AR74" s="866"/>
      <c r="AS74" s="866"/>
      <c r="AT74" s="866"/>
      <c r="AU74" s="866" t="s">
        <v>564</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t="s">
        <v>562</v>
      </c>
      <c r="C75" s="910"/>
      <c r="D75" s="910"/>
      <c r="E75" s="910"/>
      <c r="F75" s="910"/>
      <c r="G75" s="910"/>
      <c r="H75" s="910"/>
      <c r="I75" s="910"/>
      <c r="J75" s="910"/>
      <c r="K75" s="910"/>
      <c r="L75" s="910"/>
      <c r="M75" s="910"/>
      <c r="N75" s="910"/>
      <c r="O75" s="910"/>
      <c r="P75" s="911"/>
      <c r="Q75" s="913">
        <v>997</v>
      </c>
      <c r="R75" s="914"/>
      <c r="S75" s="914"/>
      <c r="T75" s="914"/>
      <c r="U75" s="870"/>
      <c r="V75" s="915">
        <v>947</v>
      </c>
      <c r="W75" s="914"/>
      <c r="X75" s="914"/>
      <c r="Y75" s="914"/>
      <c r="Z75" s="870"/>
      <c r="AA75" s="915">
        <v>50</v>
      </c>
      <c r="AB75" s="914"/>
      <c r="AC75" s="914"/>
      <c r="AD75" s="914"/>
      <c r="AE75" s="870"/>
      <c r="AF75" s="915">
        <v>50</v>
      </c>
      <c r="AG75" s="914"/>
      <c r="AH75" s="914"/>
      <c r="AI75" s="914"/>
      <c r="AJ75" s="870"/>
      <c r="AK75" s="915">
        <v>0</v>
      </c>
      <c r="AL75" s="914"/>
      <c r="AM75" s="914"/>
      <c r="AN75" s="914"/>
      <c r="AO75" s="870"/>
      <c r="AP75" s="915">
        <v>0</v>
      </c>
      <c r="AQ75" s="914"/>
      <c r="AR75" s="914"/>
      <c r="AS75" s="914"/>
      <c r="AT75" s="870"/>
      <c r="AU75" s="915" t="s">
        <v>564</v>
      </c>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t="s">
        <v>563</v>
      </c>
      <c r="C76" s="910"/>
      <c r="D76" s="910"/>
      <c r="E76" s="910"/>
      <c r="F76" s="910"/>
      <c r="G76" s="910"/>
      <c r="H76" s="910"/>
      <c r="I76" s="910"/>
      <c r="J76" s="910"/>
      <c r="K76" s="910"/>
      <c r="L76" s="910"/>
      <c r="M76" s="910"/>
      <c r="N76" s="910"/>
      <c r="O76" s="910"/>
      <c r="P76" s="911"/>
      <c r="Q76" s="913">
        <v>259339</v>
      </c>
      <c r="R76" s="914"/>
      <c r="S76" s="914"/>
      <c r="T76" s="914"/>
      <c r="U76" s="870"/>
      <c r="V76" s="915">
        <v>254515</v>
      </c>
      <c r="W76" s="914"/>
      <c r="X76" s="914"/>
      <c r="Y76" s="914"/>
      <c r="Z76" s="870"/>
      <c r="AA76" s="915">
        <v>4824</v>
      </c>
      <c r="AB76" s="914"/>
      <c r="AC76" s="914"/>
      <c r="AD76" s="914"/>
      <c r="AE76" s="870"/>
      <c r="AF76" s="915">
        <v>4824</v>
      </c>
      <c r="AG76" s="914"/>
      <c r="AH76" s="914"/>
      <c r="AI76" s="914"/>
      <c r="AJ76" s="870"/>
      <c r="AK76" s="915">
        <v>1141</v>
      </c>
      <c r="AL76" s="914"/>
      <c r="AM76" s="914"/>
      <c r="AN76" s="914"/>
      <c r="AO76" s="870"/>
      <c r="AP76" s="915">
        <v>0</v>
      </c>
      <c r="AQ76" s="914"/>
      <c r="AR76" s="914"/>
      <c r="AS76" s="914"/>
      <c r="AT76" s="870"/>
      <c r="AU76" s="915" t="s">
        <v>564</v>
      </c>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378</v>
      </c>
      <c r="B88" s="825" t="s">
        <v>403</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5936</v>
      </c>
      <c r="AG88" s="880"/>
      <c r="AH88" s="880"/>
      <c r="AI88" s="880"/>
      <c r="AJ88" s="880"/>
      <c r="AK88" s="877"/>
      <c r="AL88" s="877"/>
      <c r="AM88" s="877"/>
      <c r="AN88" s="877"/>
      <c r="AO88" s="877"/>
      <c r="AP88" s="880">
        <v>3712</v>
      </c>
      <c r="AQ88" s="880"/>
      <c r="AR88" s="880"/>
      <c r="AS88" s="880"/>
      <c r="AT88" s="880"/>
      <c r="AU88" s="880">
        <v>28</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825" t="s">
        <v>404</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1</v>
      </c>
      <c r="CS102" s="888"/>
      <c r="CT102" s="888"/>
      <c r="CU102" s="888"/>
      <c r="CV102" s="927"/>
      <c r="CW102" s="926">
        <v>0</v>
      </c>
      <c r="CX102" s="888"/>
      <c r="CY102" s="888"/>
      <c r="CZ102" s="888"/>
      <c r="DA102" s="927"/>
      <c r="DB102" s="926">
        <v>0</v>
      </c>
      <c r="DC102" s="888"/>
      <c r="DD102" s="888"/>
      <c r="DE102" s="888"/>
      <c r="DF102" s="927"/>
      <c r="DG102" s="926">
        <v>0</v>
      </c>
      <c r="DH102" s="888"/>
      <c r="DI102" s="888"/>
      <c r="DJ102" s="888"/>
      <c r="DK102" s="927"/>
      <c r="DL102" s="926">
        <v>0</v>
      </c>
      <c r="DM102" s="888"/>
      <c r="DN102" s="888"/>
      <c r="DO102" s="888"/>
      <c r="DP102" s="927"/>
      <c r="DQ102" s="926">
        <v>0</v>
      </c>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405</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406</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409</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410</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411</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412</v>
      </c>
      <c r="AB109" s="929"/>
      <c r="AC109" s="929"/>
      <c r="AD109" s="929"/>
      <c r="AE109" s="930"/>
      <c r="AF109" s="928" t="s">
        <v>413</v>
      </c>
      <c r="AG109" s="929"/>
      <c r="AH109" s="929"/>
      <c r="AI109" s="929"/>
      <c r="AJ109" s="930"/>
      <c r="AK109" s="928" t="s">
        <v>295</v>
      </c>
      <c r="AL109" s="929"/>
      <c r="AM109" s="929"/>
      <c r="AN109" s="929"/>
      <c r="AO109" s="930"/>
      <c r="AP109" s="928" t="s">
        <v>414</v>
      </c>
      <c r="AQ109" s="929"/>
      <c r="AR109" s="929"/>
      <c r="AS109" s="929"/>
      <c r="AT109" s="931"/>
      <c r="AU109" s="948" t="s">
        <v>411</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412</v>
      </c>
      <c r="BR109" s="929"/>
      <c r="BS109" s="929"/>
      <c r="BT109" s="929"/>
      <c r="BU109" s="930"/>
      <c r="BV109" s="928" t="s">
        <v>413</v>
      </c>
      <c r="BW109" s="929"/>
      <c r="BX109" s="929"/>
      <c r="BY109" s="929"/>
      <c r="BZ109" s="930"/>
      <c r="CA109" s="928" t="s">
        <v>295</v>
      </c>
      <c r="CB109" s="929"/>
      <c r="CC109" s="929"/>
      <c r="CD109" s="929"/>
      <c r="CE109" s="930"/>
      <c r="CF109" s="949" t="s">
        <v>414</v>
      </c>
      <c r="CG109" s="949"/>
      <c r="CH109" s="949"/>
      <c r="CI109" s="949"/>
      <c r="CJ109" s="949"/>
      <c r="CK109" s="928" t="s">
        <v>415</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412</v>
      </c>
      <c r="DH109" s="929"/>
      <c r="DI109" s="929"/>
      <c r="DJ109" s="929"/>
      <c r="DK109" s="930"/>
      <c r="DL109" s="928" t="s">
        <v>413</v>
      </c>
      <c r="DM109" s="929"/>
      <c r="DN109" s="929"/>
      <c r="DO109" s="929"/>
      <c r="DP109" s="930"/>
      <c r="DQ109" s="928" t="s">
        <v>295</v>
      </c>
      <c r="DR109" s="929"/>
      <c r="DS109" s="929"/>
      <c r="DT109" s="929"/>
      <c r="DU109" s="930"/>
      <c r="DV109" s="928" t="s">
        <v>414</v>
      </c>
      <c r="DW109" s="929"/>
      <c r="DX109" s="929"/>
      <c r="DY109" s="929"/>
      <c r="DZ109" s="931"/>
    </row>
    <row r="110" spans="1:131" s="218" customFormat="1" ht="26.25" customHeight="1" x14ac:dyDescent="0.15">
      <c r="A110" s="932" t="s">
        <v>416</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254441</v>
      </c>
      <c r="AB110" s="936"/>
      <c r="AC110" s="936"/>
      <c r="AD110" s="936"/>
      <c r="AE110" s="937"/>
      <c r="AF110" s="938">
        <v>247189</v>
      </c>
      <c r="AG110" s="936"/>
      <c r="AH110" s="936"/>
      <c r="AI110" s="936"/>
      <c r="AJ110" s="937"/>
      <c r="AK110" s="938">
        <v>255559</v>
      </c>
      <c r="AL110" s="936"/>
      <c r="AM110" s="936"/>
      <c r="AN110" s="936"/>
      <c r="AO110" s="937"/>
      <c r="AP110" s="939">
        <v>13.1</v>
      </c>
      <c r="AQ110" s="940"/>
      <c r="AR110" s="940"/>
      <c r="AS110" s="940"/>
      <c r="AT110" s="941"/>
      <c r="AU110" s="942" t="s">
        <v>70</v>
      </c>
      <c r="AV110" s="943"/>
      <c r="AW110" s="943"/>
      <c r="AX110" s="943"/>
      <c r="AY110" s="943"/>
      <c r="AZ110" s="965" t="s">
        <v>417</v>
      </c>
      <c r="BA110" s="933"/>
      <c r="BB110" s="933"/>
      <c r="BC110" s="933"/>
      <c r="BD110" s="933"/>
      <c r="BE110" s="933"/>
      <c r="BF110" s="933"/>
      <c r="BG110" s="933"/>
      <c r="BH110" s="933"/>
      <c r="BI110" s="933"/>
      <c r="BJ110" s="933"/>
      <c r="BK110" s="933"/>
      <c r="BL110" s="933"/>
      <c r="BM110" s="933"/>
      <c r="BN110" s="933"/>
      <c r="BO110" s="933"/>
      <c r="BP110" s="934"/>
      <c r="BQ110" s="966">
        <v>3255086</v>
      </c>
      <c r="BR110" s="967"/>
      <c r="BS110" s="967"/>
      <c r="BT110" s="967"/>
      <c r="BU110" s="967"/>
      <c r="BV110" s="967">
        <v>3636350</v>
      </c>
      <c r="BW110" s="967"/>
      <c r="BX110" s="967"/>
      <c r="BY110" s="967"/>
      <c r="BZ110" s="967"/>
      <c r="CA110" s="967">
        <v>3920316</v>
      </c>
      <c r="CB110" s="967"/>
      <c r="CC110" s="967"/>
      <c r="CD110" s="967"/>
      <c r="CE110" s="967"/>
      <c r="CF110" s="980">
        <v>200.8</v>
      </c>
      <c r="CG110" s="981"/>
      <c r="CH110" s="981"/>
      <c r="CI110" s="981"/>
      <c r="CJ110" s="981"/>
      <c r="CK110" s="982" t="s">
        <v>418</v>
      </c>
      <c r="CL110" s="983"/>
      <c r="CM110" s="965" t="s">
        <v>419</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420</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421</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422</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423</v>
      </c>
      <c r="B112" s="989"/>
      <c r="C112" s="959" t="s">
        <v>424</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425</v>
      </c>
      <c r="BA112" s="959"/>
      <c r="BB112" s="959"/>
      <c r="BC112" s="959"/>
      <c r="BD112" s="959"/>
      <c r="BE112" s="959"/>
      <c r="BF112" s="959"/>
      <c r="BG112" s="959"/>
      <c r="BH112" s="959"/>
      <c r="BI112" s="959"/>
      <c r="BJ112" s="959"/>
      <c r="BK112" s="959"/>
      <c r="BL112" s="959"/>
      <c r="BM112" s="959"/>
      <c r="BN112" s="959"/>
      <c r="BO112" s="959"/>
      <c r="BP112" s="960"/>
      <c r="BQ112" s="961">
        <v>805485</v>
      </c>
      <c r="BR112" s="962"/>
      <c r="BS112" s="962"/>
      <c r="BT112" s="962"/>
      <c r="BU112" s="962"/>
      <c r="BV112" s="962">
        <v>738436</v>
      </c>
      <c r="BW112" s="962"/>
      <c r="BX112" s="962"/>
      <c r="BY112" s="962"/>
      <c r="BZ112" s="962"/>
      <c r="CA112" s="962">
        <v>729992</v>
      </c>
      <c r="CB112" s="962"/>
      <c r="CC112" s="962"/>
      <c r="CD112" s="962"/>
      <c r="CE112" s="962"/>
      <c r="CF112" s="956">
        <v>37.4</v>
      </c>
      <c r="CG112" s="957"/>
      <c r="CH112" s="957"/>
      <c r="CI112" s="957"/>
      <c r="CJ112" s="957"/>
      <c r="CK112" s="984"/>
      <c r="CL112" s="985"/>
      <c r="CM112" s="958" t="s">
        <v>426</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427</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139763</v>
      </c>
      <c r="AB113" s="974"/>
      <c r="AC113" s="974"/>
      <c r="AD113" s="974"/>
      <c r="AE113" s="975"/>
      <c r="AF113" s="976">
        <v>107511</v>
      </c>
      <c r="AG113" s="974"/>
      <c r="AH113" s="974"/>
      <c r="AI113" s="974"/>
      <c r="AJ113" s="975"/>
      <c r="AK113" s="976">
        <v>113074</v>
      </c>
      <c r="AL113" s="974"/>
      <c r="AM113" s="974"/>
      <c r="AN113" s="974"/>
      <c r="AO113" s="975"/>
      <c r="AP113" s="977">
        <v>5.8</v>
      </c>
      <c r="AQ113" s="978"/>
      <c r="AR113" s="978"/>
      <c r="AS113" s="978"/>
      <c r="AT113" s="979"/>
      <c r="AU113" s="944"/>
      <c r="AV113" s="945"/>
      <c r="AW113" s="945"/>
      <c r="AX113" s="945"/>
      <c r="AY113" s="945"/>
      <c r="AZ113" s="958" t="s">
        <v>428</v>
      </c>
      <c r="BA113" s="959"/>
      <c r="BB113" s="959"/>
      <c r="BC113" s="959"/>
      <c r="BD113" s="959"/>
      <c r="BE113" s="959"/>
      <c r="BF113" s="959"/>
      <c r="BG113" s="959"/>
      <c r="BH113" s="959"/>
      <c r="BI113" s="959"/>
      <c r="BJ113" s="959"/>
      <c r="BK113" s="959"/>
      <c r="BL113" s="959"/>
      <c r="BM113" s="959"/>
      <c r="BN113" s="959"/>
      <c r="BO113" s="959"/>
      <c r="BP113" s="960"/>
      <c r="BQ113" s="961">
        <v>31550</v>
      </c>
      <c r="BR113" s="962"/>
      <c r="BS113" s="962"/>
      <c r="BT113" s="962"/>
      <c r="BU113" s="962"/>
      <c r="BV113" s="962">
        <v>30297</v>
      </c>
      <c r="BW113" s="962"/>
      <c r="BX113" s="962"/>
      <c r="BY113" s="962"/>
      <c r="BZ113" s="962"/>
      <c r="CA113" s="962">
        <v>28357</v>
      </c>
      <c r="CB113" s="962"/>
      <c r="CC113" s="962"/>
      <c r="CD113" s="962"/>
      <c r="CE113" s="962"/>
      <c r="CF113" s="956">
        <v>1.5</v>
      </c>
      <c r="CG113" s="957"/>
      <c r="CH113" s="957"/>
      <c r="CI113" s="957"/>
      <c r="CJ113" s="957"/>
      <c r="CK113" s="984"/>
      <c r="CL113" s="985"/>
      <c r="CM113" s="958" t="s">
        <v>429</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430</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6688</v>
      </c>
      <c r="AB114" s="995"/>
      <c r="AC114" s="995"/>
      <c r="AD114" s="995"/>
      <c r="AE114" s="996"/>
      <c r="AF114" s="997">
        <v>6108</v>
      </c>
      <c r="AG114" s="995"/>
      <c r="AH114" s="995"/>
      <c r="AI114" s="995"/>
      <c r="AJ114" s="996"/>
      <c r="AK114" s="997">
        <v>6066</v>
      </c>
      <c r="AL114" s="995"/>
      <c r="AM114" s="995"/>
      <c r="AN114" s="995"/>
      <c r="AO114" s="996"/>
      <c r="AP114" s="998">
        <v>0.3</v>
      </c>
      <c r="AQ114" s="999"/>
      <c r="AR114" s="999"/>
      <c r="AS114" s="999"/>
      <c r="AT114" s="1000"/>
      <c r="AU114" s="944"/>
      <c r="AV114" s="945"/>
      <c r="AW114" s="945"/>
      <c r="AX114" s="945"/>
      <c r="AY114" s="945"/>
      <c r="AZ114" s="958" t="s">
        <v>431</v>
      </c>
      <c r="BA114" s="959"/>
      <c r="BB114" s="959"/>
      <c r="BC114" s="959"/>
      <c r="BD114" s="959"/>
      <c r="BE114" s="959"/>
      <c r="BF114" s="959"/>
      <c r="BG114" s="959"/>
      <c r="BH114" s="959"/>
      <c r="BI114" s="959"/>
      <c r="BJ114" s="959"/>
      <c r="BK114" s="959"/>
      <c r="BL114" s="959"/>
      <c r="BM114" s="959"/>
      <c r="BN114" s="959"/>
      <c r="BO114" s="959"/>
      <c r="BP114" s="960"/>
      <c r="BQ114" s="961">
        <v>268542</v>
      </c>
      <c r="BR114" s="962"/>
      <c r="BS114" s="962"/>
      <c r="BT114" s="962"/>
      <c r="BU114" s="962"/>
      <c r="BV114" s="962">
        <v>191120</v>
      </c>
      <c r="BW114" s="962"/>
      <c r="BX114" s="962"/>
      <c r="BY114" s="962"/>
      <c r="BZ114" s="962"/>
      <c r="CA114" s="962">
        <v>210698</v>
      </c>
      <c r="CB114" s="962"/>
      <c r="CC114" s="962"/>
      <c r="CD114" s="962"/>
      <c r="CE114" s="962"/>
      <c r="CF114" s="956">
        <v>10.8</v>
      </c>
      <c r="CG114" s="957"/>
      <c r="CH114" s="957"/>
      <c r="CI114" s="957"/>
      <c r="CJ114" s="957"/>
      <c r="CK114" s="984"/>
      <c r="CL114" s="985"/>
      <c r="CM114" s="958" t="s">
        <v>432</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433</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122</v>
      </c>
      <c r="AB115" s="974"/>
      <c r="AC115" s="974"/>
      <c r="AD115" s="974"/>
      <c r="AE115" s="975"/>
      <c r="AF115" s="976" t="s">
        <v>122</v>
      </c>
      <c r="AG115" s="974"/>
      <c r="AH115" s="974"/>
      <c r="AI115" s="974"/>
      <c r="AJ115" s="975"/>
      <c r="AK115" s="976" t="s">
        <v>122</v>
      </c>
      <c r="AL115" s="974"/>
      <c r="AM115" s="974"/>
      <c r="AN115" s="974"/>
      <c r="AO115" s="975"/>
      <c r="AP115" s="977" t="s">
        <v>122</v>
      </c>
      <c r="AQ115" s="978"/>
      <c r="AR115" s="978"/>
      <c r="AS115" s="978"/>
      <c r="AT115" s="979"/>
      <c r="AU115" s="944"/>
      <c r="AV115" s="945"/>
      <c r="AW115" s="945"/>
      <c r="AX115" s="945"/>
      <c r="AY115" s="945"/>
      <c r="AZ115" s="958" t="s">
        <v>434</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435</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436</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437</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438</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178</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439</v>
      </c>
      <c r="Z117" s="930"/>
      <c r="AA117" s="1014">
        <v>400892</v>
      </c>
      <c r="AB117" s="1015"/>
      <c r="AC117" s="1015"/>
      <c r="AD117" s="1015"/>
      <c r="AE117" s="1016"/>
      <c r="AF117" s="1017">
        <v>360808</v>
      </c>
      <c r="AG117" s="1015"/>
      <c r="AH117" s="1015"/>
      <c r="AI117" s="1015"/>
      <c r="AJ117" s="1016"/>
      <c r="AK117" s="1017">
        <v>374699</v>
      </c>
      <c r="AL117" s="1015"/>
      <c r="AM117" s="1015"/>
      <c r="AN117" s="1015"/>
      <c r="AO117" s="1016"/>
      <c r="AP117" s="1018"/>
      <c r="AQ117" s="1019"/>
      <c r="AR117" s="1019"/>
      <c r="AS117" s="1019"/>
      <c r="AT117" s="1020"/>
      <c r="AU117" s="944"/>
      <c r="AV117" s="945"/>
      <c r="AW117" s="945"/>
      <c r="AX117" s="945"/>
      <c r="AY117" s="945"/>
      <c r="AZ117" s="1010" t="s">
        <v>440</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441</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415</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412</v>
      </c>
      <c r="AB118" s="929"/>
      <c r="AC118" s="929"/>
      <c r="AD118" s="929"/>
      <c r="AE118" s="930"/>
      <c r="AF118" s="928" t="s">
        <v>413</v>
      </c>
      <c r="AG118" s="929"/>
      <c r="AH118" s="929"/>
      <c r="AI118" s="929"/>
      <c r="AJ118" s="930"/>
      <c r="AK118" s="928" t="s">
        <v>295</v>
      </c>
      <c r="AL118" s="929"/>
      <c r="AM118" s="929"/>
      <c r="AN118" s="929"/>
      <c r="AO118" s="930"/>
      <c r="AP118" s="1006" t="s">
        <v>414</v>
      </c>
      <c r="AQ118" s="1007"/>
      <c r="AR118" s="1007"/>
      <c r="AS118" s="1007"/>
      <c r="AT118" s="1008"/>
      <c r="AU118" s="944"/>
      <c r="AV118" s="945"/>
      <c r="AW118" s="945"/>
      <c r="AX118" s="945"/>
      <c r="AY118" s="945"/>
      <c r="AZ118" s="1009" t="s">
        <v>442</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443</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418</v>
      </c>
      <c r="B119" s="983"/>
      <c r="C119" s="965" t="s">
        <v>419</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178</v>
      </c>
      <c r="BA119" s="239"/>
      <c r="BB119" s="239"/>
      <c r="BC119" s="239"/>
      <c r="BD119" s="239"/>
      <c r="BE119" s="239"/>
      <c r="BF119" s="239"/>
      <c r="BG119" s="239"/>
      <c r="BH119" s="239"/>
      <c r="BI119" s="239"/>
      <c r="BJ119" s="239"/>
      <c r="BK119" s="239"/>
      <c r="BL119" s="239"/>
      <c r="BM119" s="239"/>
      <c r="BN119" s="239"/>
      <c r="BO119" s="1013" t="s">
        <v>444</v>
      </c>
      <c r="BP119" s="1041"/>
      <c r="BQ119" s="1035">
        <v>4360663</v>
      </c>
      <c r="BR119" s="1036"/>
      <c r="BS119" s="1036"/>
      <c r="BT119" s="1036"/>
      <c r="BU119" s="1036"/>
      <c r="BV119" s="1036">
        <v>4596203</v>
      </c>
      <c r="BW119" s="1036"/>
      <c r="BX119" s="1036"/>
      <c r="BY119" s="1036"/>
      <c r="BZ119" s="1036"/>
      <c r="CA119" s="1036">
        <v>4889363</v>
      </c>
      <c r="CB119" s="1036"/>
      <c r="CC119" s="1036"/>
      <c r="CD119" s="1036"/>
      <c r="CE119" s="1036"/>
      <c r="CF119" s="1037"/>
      <c r="CG119" s="1038"/>
      <c r="CH119" s="1038"/>
      <c r="CI119" s="1038"/>
      <c r="CJ119" s="1039"/>
      <c r="CK119" s="986"/>
      <c r="CL119" s="987"/>
      <c r="CM119" s="1009" t="s">
        <v>445</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15">
      <c r="A120" s="1093"/>
      <c r="B120" s="985"/>
      <c r="C120" s="958" t="s">
        <v>422</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446</v>
      </c>
      <c r="AV120" s="1028"/>
      <c r="AW120" s="1028"/>
      <c r="AX120" s="1028"/>
      <c r="AY120" s="1029"/>
      <c r="AZ120" s="965" t="s">
        <v>447</v>
      </c>
      <c r="BA120" s="933"/>
      <c r="BB120" s="933"/>
      <c r="BC120" s="933"/>
      <c r="BD120" s="933"/>
      <c r="BE120" s="933"/>
      <c r="BF120" s="933"/>
      <c r="BG120" s="933"/>
      <c r="BH120" s="933"/>
      <c r="BI120" s="933"/>
      <c r="BJ120" s="933"/>
      <c r="BK120" s="933"/>
      <c r="BL120" s="933"/>
      <c r="BM120" s="933"/>
      <c r="BN120" s="933"/>
      <c r="BO120" s="933"/>
      <c r="BP120" s="934"/>
      <c r="BQ120" s="966">
        <v>2885910</v>
      </c>
      <c r="BR120" s="967"/>
      <c r="BS120" s="967"/>
      <c r="BT120" s="967"/>
      <c r="BU120" s="967"/>
      <c r="BV120" s="967">
        <v>2784305</v>
      </c>
      <c r="BW120" s="967"/>
      <c r="BX120" s="967"/>
      <c r="BY120" s="967"/>
      <c r="BZ120" s="967"/>
      <c r="CA120" s="967">
        <v>2441413</v>
      </c>
      <c r="CB120" s="967"/>
      <c r="CC120" s="967"/>
      <c r="CD120" s="967"/>
      <c r="CE120" s="967"/>
      <c r="CF120" s="980">
        <v>125</v>
      </c>
      <c r="CG120" s="981"/>
      <c r="CH120" s="981"/>
      <c r="CI120" s="981"/>
      <c r="CJ120" s="981"/>
      <c r="CK120" s="1042" t="s">
        <v>448</v>
      </c>
      <c r="CL120" s="1043"/>
      <c r="CM120" s="1043"/>
      <c r="CN120" s="1043"/>
      <c r="CO120" s="1044"/>
      <c r="CP120" s="1050" t="s">
        <v>449</v>
      </c>
      <c r="CQ120" s="1051"/>
      <c r="CR120" s="1051"/>
      <c r="CS120" s="1051"/>
      <c r="CT120" s="1051"/>
      <c r="CU120" s="1051"/>
      <c r="CV120" s="1051"/>
      <c r="CW120" s="1051"/>
      <c r="CX120" s="1051"/>
      <c r="CY120" s="1051"/>
      <c r="CZ120" s="1051"/>
      <c r="DA120" s="1051"/>
      <c r="DB120" s="1051"/>
      <c r="DC120" s="1051"/>
      <c r="DD120" s="1051"/>
      <c r="DE120" s="1051"/>
      <c r="DF120" s="1052"/>
      <c r="DG120" s="966" t="s">
        <v>122</v>
      </c>
      <c r="DH120" s="967"/>
      <c r="DI120" s="967"/>
      <c r="DJ120" s="967"/>
      <c r="DK120" s="967"/>
      <c r="DL120" s="967">
        <v>499329</v>
      </c>
      <c r="DM120" s="967"/>
      <c r="DN120" s="967"/>
      <c r="DO120" s="967"/>
      <c r="DP120" s="967"/>
      <c r="DQ120" s="967">
        <v>486733</v>
      </c>
      <c r="DR120" s="967"/>
      <c r="DS120" s="967"/>
      <c r="DT120" s="967"/>
      <c r="DU120" s="967"/>
      <c r="DV120" s="968">
        <v>24.9</v>
      </c>
      <c r="DW120" s="968"/>
      <c r="DX120" s="968"/>
      <c r="DY120" s="968"/>
      <c r="DZ120" s="969"/>
    </row>
    <row r="121" spans="1:130" s="218" customFormat="1" ht="26.25" customHeight="1" x14ac:dyDescent="0.15">
      <c r="A121" s="1093"/>
      <c r="B121" s="985"/>
      <c r="C121" s="1010" t="s">
        <v>450</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451</v>
      </c>
      <c r="BA121" s="959"/>
      <c r="BB121" s="959"/>
      <c r="BC121" s="959"/>
      <c r="BD121" s="959"/>
      <c r="BE121" s="959"/>
      <c r="BF121" s="959"/>
      <c r="BG121" s="959"/>
      <c r="BH121" s="959"/>
      <c r="BI121" s="959"/>
      <c r="BJ121" s="959"/>
      <c r="BK121" s="959"/>
      <c r="BL121" s="959"/>
      <c r="BM121" s="959"/>
      <c r="BN121" s="959"/>
      <c r="BO121" s="959"/>
      <c r="BP121" s="960"/>
      <c r="BQ121" s="961" t="s">
        <v>122</v>
      </c>
      <c r="BR121" s="962"/>
      <c r="BS121" s="962"/>
      <c r="BT121" s="962"/>
      <c r="BU121" s="962"/>
      <c r="BV121" s="962" t="s">
        <v>122</v>
      </c>
      <c r="BW121" s="962"/>
      <c r="BX121" s="962"/>
      <c r="BY121" s="962"/>
      <c r="BZ121" s="962"/>
      <c r="CA121" s="962" t="s">
        <v>122</v>
      </c>
      <c r="CB121" s="962"/>
      <c r="CC121" s="962"/>
      <c r="CD121" s="962"/>
      <c r="CE121" s="962"/>
      <c r="CF121" s="956" t="s">
        <v>122</v>
      </c>
      <c r="CG121" s="957"/>
      <c r="CH121" s="957"/>
      <c r="CI121" s="957"/>
      <c r="CJ121" s="957"/>
      <c r="CK121" s="1045"/>
      <c r="CL121" s="1046"/>
      <c r="CM121" s="1046"/>
      <c r="CN121" s="1046"/>
      <c r="CO121" s="1047"/>
      <c r="CP121" s="1055" t="s">
        <v>452</v>
      </c>
      <c r="CQ121" s="1056"/>
      <c r="CR121" s="1056"/>
      <c r="CS121" s="1056"/>
      <c r="CT121" s="1056"/>
      <c r="CU121" s="1056"/>
      <c r="CV121" s="1056"/>
      <c r="CW121" s="1056"/>
      <c r="CX121" s="1056"/>
      <c r="CY121" s="1056"/>
      <c r="CZ121" s="1056"/>
      <c r="DA121" s="1056"/>
      <c r="DB121" s="1056"/>
      <c r="DC121" s="1056"/>
      <c r="DD121" s="1056"/>
      <c r="DE121" s="1056"/>
      <c r="DF121" s="1057"/>
      <c r="DG121" s="961" t="s">
        <v>122</v>
      </c>
      <c r="DH121" s="962"/>
      <c r="DI121" s="962"/>
      <c r="DJ121" s="962"/>
      <c r="DK121" s="962"/>
      <c r="DL121" s="962">
        <v>239107</v>
      </c>
      <c r="DM121" s="962"/>
      <c r="DN121" s="962"/>
      <c r="DO121" s="962"/>
      <c r="DP121" s="962"/>
      <c r="DQ121" s="962">
        <v>243259</v>
      </c>
      <c r="DR121" s="962"/>
      <c r="DS121" s="962"/>
      <c r="DT121" s="962"/>
      <c r="DU121" s="962"/>
      <c r="DV121" s="963">
        <v>12.5</v>
      </c>
      <c r="DW121" s="963"/>
      <c r="DX121" s="963"/>
      <c r="DY121" s="963"/>
      <c r="DZ121" s="964"/>
    </row>
    <row r="122" spans="1:130" s="218" customFormat="1" ht="26.25" customHeight="1" x14ac:dyDescent="0.15">
      <c r="A122" s="1093"/>
      <c r="B122" s="985"/>
      <c r="C122" s="958" t="s">
        <v>432</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453</v>
      </c>
      <c r="BA122" s="1001"/>
      <c r="BB122" s="1001"/>
      <c r="BC122" s="1001"/>
      <c r="BD122" s="1001"/>
      <c r="BE122" s="1001"/>
      <c r="BF122" s="1001"/>
      <c r="BG122" s="1001"/>
      <c r="BH122" s="1001"/>
      <c r="BI122" s="1001"/>
      <c r="BJ122" s="1001"/>
      <c r="BK122" s="1001"/>
      <c r="BL122" s="1001"/>
      <c r="BM122" s="1001"/>
      <c r="BN122" s="1001"/>
      <c r="BO122" s="1001"/>
      <c r="BP122" s="1002"/>
      <c r="BQ122" s="1035">
        <v>2276207</v>
      </c>
      <c r="BR122" s="1036"/>
      <c r="BS122" s="1036"/>
      <c r="BT122" s="1036"/>
      <c r="BU122" s="1036"/>
      <c r="BV122" s="1036">
        <v>2289671</v>
      </c>
      <c r="BW122" s="1036"/>
      <c r="BX122" s="1036"/>
      <c r="BY122" s="1036"/>
      <c r="BZ122" s="1036"/>
      <c r="CA122" s="1036">
        <v>2392463</v>
      </c>
      <c r="CB122" s="1036"/>
      <c r="CC122" s="1036"/>
      <c r="CD122" s="1036"/>
      <c r="CE122" s="1036"/>
      <c r="CF122" s="1053">
        <v>122.5</v>
      </c>
      <c r="CG122" s="1054"/>
      <c r="CH122" s="1054"/>
      <c r="CI122" s="1054"/>
      <c r="CJ122" s="1054"/>
      <c r="CK122" s="1045"/>
      <c r="CL122" s="1046"/>
      <c r="CM122" s="1046"/>
      <c r="CN122" s="1046"/>
      <c r="CO122" s="1047"/>
      <c r="CP122" s="1055" t="s">
        <v>391</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t="s">
        <v>122</v>
      </c>
      <c r="DR122" s="962"/>
      <c r="DS122" s="962"/>
      <c r="DT122" s="962"/>
      <c r="DU122" s="962"/>
      <c r="DV122" s="963" t="s">
        <v>122</v>
      </c>
      <c r="DW122" s="963"/>
      <c r="DX122" s="963"/>
      <c r="DY122" s="963"/>
      <c r="DZ122" s="964"/>
    </row>
    <row r="123" spans="1:130" s="218" customFormat="1" ht="26.25" customHeight="1" x14ac:dyDescent="0.15">
      <c r="A123" s="1093"/>
      <c r="B123" s="985"/>
      <c r="C123" s="958" t="s">
        <v>438</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178</v>
      </c>
      <c r="BA123" s="239"/>
      <c r="BB123" s="239"/>
      <c r="BC123" s="239"/>
      <c r="BD123" s="239"/>
      <c r="BE123" s="239"/>
      <c r="BF123" s="239"/>
      <c r="BG123" s="239"/>
      <c r="BH123" s="239"/>
      <c r="BI123" s="239"/>
      <c r="BJ123" s="239"/>
      <c r="BK123" s="239"/>
      <c r="BL123" s="239"/>
      <c r="BM123" s="239"/>
      <c r="BN123" s="239"/>
      <c r="BO123" s="1013" t="s">
        <v>454</v>
      </c>
      <c r="BP123" s="1041"/>
      <c r="BQ123" s="1099">
        <v>5162117</v>
      </c>
      <c r="BR123" s="1100"/>
      <c r="BS123" s="1100"/>
      <c r="BT123" s="1100"/>
      <c r="BU123" s="1100"/>
      <c r="BV123" s="1100">
        <v>5073976</v>
      </c>
      <c r="BW123" s="1100"/>
      <c r="BX123" s="1100"/>
      <c r="BY123" s="1100"/>
      <c r="BZ123" s="1100"/>
      <c r="CA123" s="1100">
        <v>4833876</v>
      </c>
      <c r="CB123" s="1100"/>
      <c r="CC123" s="1100"/>
      <c r="CD123" s="1100"/>
      <c r="CE123" s="1100"/>
      <c r="CF123" s="1037"/>
      <c r="CG123" s="1038"/>
      <c r="CH123" s="1038"/>
      <c r="CI123" s="1038"/>
      <c r="CJ123" s="1039"/>
      <c r="CK123" s="1045"/>
      <c r="CL123" s="1046"/>
      <c r="CM123" s="1046"/>
      <c r="CN123" s="1046"/>
      <c r="CO123" s="1047"/>
      <c r="CP123" s="1055" t="s">
        <v>392</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
      <c r="A124" s="1093"/>
      <c r="B124" s="985"/>
      <c r="C124" s="958" t="s">
        <v>441</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455</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122</v>
      </c>
      <c r="BR124" s="1063"/>
      <c r="BS124" s="1063"/>
      <c r="BT124" s="1063"/>
      <c r="BU124" s="1063"/>
      <c r="BV124" s="1063" t="s">
        <v>122</v>
      </c>
      <c r="BW124" s="1063"/>
      <c r="BX124" s="1063"/>
      <c r="BY124" s="1063"/>
      <c r="BZ124" s="1063"/>
      <c r="CA124" s="1063">
        <v>2.8</v>
      </c>
      <c r="CB124" s="1063"/>
      <c r="CC124" s="1063"/>
      <c r="CD124" s="1063"/>
      <c r="CE124" s="1063"/>
      <c r="CF124" s="1064"/>
      <c r="CG124" s="1065"/>
      <c r="CH124" s="1065"/>
      <c r="CI124" s="1065"/>
      <c r="CJ124" s="1066"/>
      <c r="CK124" s="1048"/>
      <c r="CL124" s="1048"/>
      <c r="CM124" s="1048"/>
      <c r="CN124" s="1048"/>
      <c r="CO124" s="1049"/>
      <c r="CP124" s="1055" t="s">
        <v>456</v>
      </c>
      <c r="CQ124" s="1056"/>
      <c r="CR124" s="1056"/>
      <c r="CS124" s="1056"/>
      <c r="CT124" s="1056"/>
      <c r="CU124" s="1056"/>
      <c r="CV124" s="1056"/>
      <c r="CW124" s="1056"/>
      <c r="CX124" s="1056"/>
      <c r="CY124" s="1056"/>
      <c r="CZ124" s="1056"/>
      <c r="DA124" s="1056"/>
      <c r="DB124" s="1056"/>
      <c r="DC124" s="1056"/>
      <c r="DD124" s="1056"/>
      <c r="DE124" s="1056"/>
      <c r="DF124" s="1057"/>
      <c r="DG124" s="1040">
        <v>805485</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443</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457</v>
      </c>
      <c r="CL125" s="1043"/>
      <c r="CM125" s="1043"/>
      <c r="CN125" s="1043"/>
      <c r="CO125" s="1044"/>
      <c r="CP125" s="965" t="s">
        <v>458</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445</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459</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460</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461</v>
      </c>
      <c r="AY127" s="1068"/>
      <c r="AZ127" s="1068"/>
      <c r="BA127" s="1068"/>
      <c r="BB127" s="1068"/>
      <c r="BC127" s="1068"/>
      <c r="BD127" s="1068"/>
      <c r="BE127" s="1069"/>
      <c r="BF127" s="1070" t="s">
        <v>462</v>
      </c>
      <c r="BG127" s="1068"/>
      <c r="BH127" s="1068"/>
      <c r="BI127" s="1068"/>
      <c r="BJ127" s="1068"/>
      <c r="BK127" s="1068"/>
      <c r="BL127" s="1069"/>
      <c r="BM127" s="1070" t="s">
        <v>463</v>
      </c>
      <c r="BN127" s="1068"/>
      <c r="BO127" s="1068"/>
      <c r="BP127" s="1068"/>
      <c r="BQ127" s="1068"/>
      <c r="BR127" s="1068"/>
      <c r="BS127" s="1069"/>
      <c r="BT127" s="1070" t="s">
        <v>464</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465</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466</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467</v>
      </c>
      <c r="X128" s="1079"/>
      <c r="Y128" s="1079"/>
      <c r="Z128" s="1080"/>
      <c r="AA128" s="1081" t="s">
        <v>122</v>
      </c>
      <c r="AB128" s="1082"/>
      <c r="AC128" s="1082"/>
      <c r="AD128" s="1082"/>
      <c r="AE128" s="1083"/>
      <c r="AF128" s="1084" t="s">
        <v>122</v>
      </c>
      <c r="AG128" s="1082"/>
      <c r="AH128" s="1082"/>
      <c r="AI128" s="1082"/>
      <c r="AJ128" s="1083"/>
      <c r="AK128" s="1084" t="s">
        <v>122</v>
      </c>
      <c r="AL128" s="1082"/>
      <c r="AM128" s="1082"/>
      <c r="AN128" s="1082"/>
      <c r="AO128" s="1083"/>
      <c r="AP128" s="1085"/>
      <c r="AQ128" s="1086"/>
      <c r="AR128" s="1086"/>
      <c r="AS128" s="1086"/>
      <c r="AT128" s="1087"/>
      <c r="AU128" s="220"/>
      <c r="AV128" s="220"/>
      <c r="AW128" s="220"/>
      <c r="AX128" s="932" t="s">
        <v>468</v>
      </c>
      <c r="AY128" s="933"/>
      <c r="AZ128" s="933"/>
      <c r="BA128" s="933"/>
      <c r="BB128" s="933"/>
      <c r="BC128" s="933"/>
      <c r="BD128" s="933"/>
      <c r="BE128" s="934"/>
      <c r="BF128" s="1088" t="s">
        <v>122</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469</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15">
      <c r="A129" s="970" t="s">
        <v>103</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470</v>
      </c>
      <c r="X129" s="1107"/>
      <c r="Y129" s="1107"/>
      <c r="Z129" s="1108"/>
      <c r="AA129" s="994">
        <v>2081788</v>
      </c>
      <c r="AB129" s="995"/>
      <c r="AC129" s="995"/>
      <c r="AD129" s="995"/>
      <c r="AE129" s="996"/>
      <c r="AF129" s="997">
        <v>2122326</v>
      </c>
      <c r="AG129" s="995"/>
      <c r="AH129" s="995"/>
      <c r="AI129" s="995"/>
      <c r="AJ129" s="996"/>
      <c r="AK129" s="997">
        <v>2188903</v>
      </c>
      <c r="AL129" s="995"/>
      <c r="AM129" s="995"/>
      <c r="AN129" s="995"/>
      <c r="AO129" s="996"/>
      <c r="AP129" s="1109"/>
      <c r="AQ129" s="1110"/>
      <c r="AR129" s="1110"/>
      <c r="AS129" s="1110"/>
      <c r="AT129" s="1111"/>
      <c r="AU129" s="221"/>
      <c r="AV129" s="221"/>
      <c r="AW129" s="221"/>
      <c r="AX129" s="1101" t="s">
        <v>471</v>
      </c>
      <c r="AY129" s="959"/>
      <c r="AZ129" s="959"/>
      <c r="BA129" s="959"/>
      <c r="BB129" s="959"/>
      <c r="BC129" s="959"/>
      <c r="BD129" s="959"/>
      <c r="BE129" s="960"/>
      <c r="BF129" s="1102" t="s">
        <v>122</v>
      </c>
      <c r="BG129" s="1103"/>
      <c r="BH129" s="1103"/>
      <c r="BI129" s="1103"/>
      <c r="BJ129" s="1103"/>
      <c r="BK129" s="1103"/>
      <c r="BL129" s="1104"/>
      <c r="BM129" s="1102">
        <v>20</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472</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473</v>
      </c>
      <c r="X130" s="1107"/>
      <c r="Y130" s="1107"/>
      <c r="Z130" s="1108"/>
      <c r="AA130" s="994">
        <v>232851</v>
      </c>
      <c r="AB130" s="995"/>
      <c r="AC130" s="995"/>
      <c r="AD130" s="995"/>
      <c r="AE130" s="996"/>
      <c r="AF130" s="997">
        <v>234203</v>
      </c>
      <c r="AG130" s="995"/>
      <c r="AH130" s="995"/>
      <c r="AI130" s="995"/>
      <c r="AJ130" s="996"/>
      <c r="AK130" s="997">
        <v>236472</v>
      </c>
      <c r="AL130" s="995"/>
      <c r="AM130" s="995"/>
      <c r="AN130" s="995"/>
      <c r="AO130" s="996"/>
      <c r="AP130" s="1109"/>
      <c r="AQ130" s="1110"/>
      <c r="AR130" s="1110"/>
      <c r="AS130" s="1110"/>
      <c r="AT130" s="1111"/>
      <c r="AU130" s="221"/>
      <c r="AV130" s="221"/>
      <c r="AW130" s="221"/>
      <c r="AX130" s="1101" t="s">
        <v>474</v>
      </c>
      <c r="AY130" s="959"/>
      <c r="AZ130" s="959"/>
      <c r="BA130" s="959"/>
      <c r="BB130" s="959"/>
      <c r="BC130" s="959"/>
      <c r="BD130" s="959"/>
      <c r="BE130" s="960"/>
      <c r="BF130" s="1137">
        <v>7.6</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475</v>
      </c>
      <c r="X131" s="1144"/>
      <c r="Y131" s="1144"/>
      <c r="Z131" s="1145"/>
      <c r="AA131" s="1040">
        <v>1848937</v>
      </c>
      <c r="AB131" s="1022"/>
      <c r="AC131" s="1022"/>
      <c r="AD131" s="1022"/>
      <c r="AE131" s="1023"/>
      <c r="AF131" s="1021">
        <v>1888123</v>
      </c>
      <c r="AG131" s="1022"/>
      <c r="AH131" s="1022"/>
      <c r="AI131" s="1022"/>
      <c r="AJ131" s="1023"/>
      <c r="AK131" s="1021">
        <v>1952431</v>
      </c>
      <c r="AL131" s="1022"/>
      <c r="AM131" s="1022"/>
      <c r="AN131" s="1022"/>
      <c r="AO131" s="1023"/>
      <c r="AP131" s="1146"/>
      <c r="AQ131" s="1147"/>
      <c r="AR131" s="1147"/>
      <c r="AS131" s="1147"/>
      <c r="AT131" s="1148"/>
      <c r="AU131" s="221"/>
      <c r="AV131" s="221"/>
      <c r="AW131" s="221"/>
      <c r="AX131" s="1119" t="s">
        <v>476</v>
      </c>
      <c r="AY131" s="762"/>
      <c r="AZ131" s="762"/>
      <c r="BA131" s="762"/>
      <c r="BB131" s="762"/>
      <c r="BC131" s="762"/>
      <c r="BD131" s="762"/>
      <c r="BE131" s="1072"/>
      <c r="BF131" s="1120">
        <v>2.8</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477</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478</v>
      </c>
      <c r="W132" s="1130"/>
      <c r="X132" s="1130"/>
      <c r="Y132" s="1130"/>
      <c r="Z132" s="1131"/>
      <c r="AA132" s="1132">
        <v>9.0885195109999994</v>
      </c>
      <c r="AB132" s="1133"/>
      <c r="AC132" s="1133"/>
      <c r="AD132" s="1133"/>
      <c r="AE132" s="1134"/>
      <c r="AF132" s="1135">
        <v>6.7053364640000002</v>
      </c>
      <c r="AG132" s="1133"/>
      <c r="AH132" s="1133"/>
      <c r="AI132" s="1133"/>
      <c r="AJ132" s="1134"/>
      <c r="AK132" s="1135">
        <v>7.0797380289999996</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479</v>
      </c>
      <c r="W133" s="1113"/>
      <c r="X133" s="1113"/>
      <c r="Y133" s="1113"/>
      <c r="Z133" s="1114"/>
      <c r="AA133" s="1115">
        <v>8.6999999999999993</v>
      </c>
      <c r="AB133" s="1116"/>
      <c r="AC133" s="1116"/>
      <c r="AD133" s="1116"/>
      <c r="AE133" s="1117"/>
      <c r="AF133" s="1115">
        <v>8</v>
      </c>
      <c r="AG133" s="1116"/>
      <c r="AH133" s="1116"/>
      <c r="AI133" s="1116"/>
      <c r="AJ133" s="1117"/>
      <c r="AK133" s="1115">
        <v>7.6</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4bBCgXStIoL+PmT0jelgqGBgun7MVlisrSZQga7i/UV0/eVTlWNztD9dgWc1+8OBx56t0IOAzO8wqvWOiDcGyw==" saltValue="VSgmnyS8/kmqMSEYreOW4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480</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NlFdgDWmzzBxUWvxm3gBEBb7DfbyozLgtV2g25R/8+XNolaz2YTTp+c1TwVLF3UhR1rTbJ5Yv/oCtRu3wClX+A==" saltValue="ma/w/gyJ9IsXlyImBMBFz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njenuy3OI3GwLvb0zvU0SHKZYGn3Ri+jwc3GNZFLGCYbMuzHETywTF+nEdUjBTUN2jGUtvc+CvNHvXPjus6Wmg==" saltValue="hhOPfV4Xf3TOpxb2OF2Zn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4" zoomScaleSheetLayoutView="84"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481</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482</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483</v>
      </c>
      <c r="AP7" s="260"/>
      <c r="AQ7" s="261" t="s">
        <v>484</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485</v>
      </c>
      <c r="AQ8" s="267" t="s">
        <v>486</v>
      </c>
      <c r="AR8" s="268" t="s">
        <v>487</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488</v>
      </c>
      <c r="AL9" s="1153"/>
      <c r="AM9" s="1153"/>
      <c r="AN9" s="1154"/>
      <c r="AO9" s="269">
        <v>707203</v>
      </c>
      <c r="AP9" s="269">
        <v>149451</v>
      </c>
      <c r="AQ9" s="270">
        <v>239935</v>
      </c>
      <c r="AR9" s="271">
        <v>-37.700000000000003</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489</v>
      </c>
      <c r="AL10" s="1153"/>
      <c r="AM10" s="1153"/>
      <c r="AN10" s="1154"/>
      <c r="AO10" s="272">
        <v>99559</v>
      </c>
      <c r="AP10" s="272">
        <v>21040</v>
      </c>
      <c r="AQ10" s="273">
        <v>33021</v>
      </c>
      <c r="AR10" s="274">
        <v>-36.299999999999997</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490</v>
      </c>
      <c r="AL11" s="1153"/>
      <c r="AM11" s="1153"/>
      <c r="AN11" s="1154"/>
      <c r="AO11" s="272" t="s">
        <v>491</v>
      </c>
      <c r="AP11" s="272" t="s">
        <v>491</v>
      </c>
      <c r="AQ11" s="273">
        <v>2306</v>
      </c>
      <c r="AR11" s="274" t="s">
        <v>491</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492</v>
      </c>
      <c r="AL12" s="1153"/>
      <c r="AM12" s="1153"/>
      <c r="AN12" s="1154"/>
      <c r="AO12" s="272" t="s">
        <v>491</v>
      </c>
      <c r="AP12" s="272" t="s">
        <v>491</v>
      </c>
      <c r="AQ12" s="273" t="s">
        <v>491</v>
      </c>
      <c r="AR12" s="274" t="s">
        <v>491</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493</v>
      </c>
      <c r="AL13" s="1153"/>
      <c r="AM13" s="1153"/>
      <c r="AN13" s="1154"/>
      <c r="AO13" s="272">
        <v>15255</v>
      </c>
      <c r="AP13" s="272">
        <v>3224</v>
      </c>
      <c r="AQ13" s="273">
        <v>7428</v>
      </c>
      <c r="AR13" s="274">
        <v>-56.6</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494</v>
      </c>
      <c r="AL14" s="1153"/>
      <c r="AM14" s="1153"/>
      <c r="AN14" s="1154"/>
      <c r="AO14" s="272" t="s">
        <v>491</v>
      </c>
      <c r="AP14" s="272" t="s">
        <v>491</v>
      </c>
      <c r="AQ14" s="273">
        <v>4299</v>
      </c>
      <c r="AR14" s="274" t="s">
        <v>491</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495</v>
      </c>
      <c r="AL15" s="1156"/>
      <c r="AM15" s="1156"/>
      <c r="AN15" s="1157"/>
      <c r="AO15" s="272">
        <v>-45514</v>
      </c>
      <c r="AP15" s="272">
        <v>-9618</v>
      </c>
      <c r="AQ15" s="273">
        <v>-13612</v>
      </c>
      <c r="AR15" s="274">
        <v>-29.3</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178</v>
      </c>
      <c r="AL16" s="1156"/>
      <c r="AM16" s="1156"/>
      <c r="AN16" s="1157"/>
      <c r="AO16" s="272">
        <v>776503</v>
      </c>
      <c r="AP16" s="272">
        <v>164096</v>
      </c>
      <c r="AQ16" s="273">
        <v>273378</v>
      </c>
      <c r="AR16" s="274">
        <v>-40</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496</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497</v>
      </c>
      <c r="AP20" s="281" t="s">
        <v>498</v>
      </c>
      <c r="AQ20" s="282" t="s">
        <v>499</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500</v>
      </c>
      <c r="AL21" s="1159"/>
      <c r="AM21" s="1159"/>
      <c r="AN21" s="1160"/>
      <c r="AO21" s="285">
        <v>13.31</v>
      </c>
      <c r="AP21" s="286">
        <v>21.68</v>
      </c>
      <c r="AQ21" s="287">
        <v>-8.3699999999999992</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501</v>
      </c>
      <c r="AL22" s="1159"/>
      <c r="AM22" s="1159"/>
      <c r="AN22" s="1160"/>
      <c r="AO22" s="290">
        <v>97.3</v>
      </c>
      <c r="AP22" s="291">
        <v>95.1</v>
      </c>
      <c r="AQ22" s="292">
        <v>2.2000000000000002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502</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503</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504</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483</v>
      </c>
      <c r="AP30" s="260"/>
      <c r="AQ30" s="261" t="s">
        <v>484</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485</v>
      </c>
      <c r="AQ31" s="267" t="s">
        <v>486</v>
      </c>
      <c r="AR31" s="268" t="s">
        <v>487</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505</v>
      </c>
      <c r="AL32" s="1167"/>
      <c r="AM32" s="1167"/>
      <c r="AN32" s="1168"/>
      <c r="AO32" s="300">
        <v>255559</v>
      </c>
      <c r="AP32" s="300">
        <v>54007</v>
      </c>
      <c r="AQ32" s="301">
        <v>143519</v>
      </c>
      <c r="AR32" s="302">
        <v>-62.4</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506</v>
      </c>
      <c r="AL33" s="1167"/>
      <c r="AM33" s="1167"/>
      <c r="AN33" s="1168"/>
      <c r="AO33" s="300" t="s">
        <v>491</v>
      </c>
      <c r="AP33" s="300" t="s">
        <v>491</v>
      </c>
      <c r="AQ33" s="301" t="s">
        <v>491</v>
      </c>
      <c r="AR33" s="302" t="s">
        <v>491</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507</v>
      </c>
      <c r="AL34" s="1167"/>
      <c r="AM34" s="1167"/>
      <c r="AN34" s="1168"/>
      <c r="AO34" s="300" t="s">
        <v>491</v>
      </c>
      <c r="AP34" s="300" t="s">
        <v>491</v>
      </c>
      <c r="AQ34" s="301" t="s">
        <v>491</v>
      </c>
      <c r="AR34" s="302" t="s">
        <v>491</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508</v>
      </c>
      <c r="AL35" s="1167"/>
      <c r="AM35" s="1167"/>
      <c r="AN35" s="1168"/>
      <c r="AO35" s="300">
        <v>113074</v>
      </c>
      <c r="AP35" s="300">
        <v>23896</v>
      </c>
      <c r="AQ35" s="301">
        <v>32537</v>
      </c>
      <c r="AR35" s="302">
        <v>-26.6</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509</v>
      </c>
      <c r="AL36" s="1167"/>
      <c r="AM36" s="1167"/>
      <c r="AN36" s="1168"/>
      <c r="AO36" s="300">
        <v>6066</v>
      </c>
      <c r="AP36" s="300">
        <v>1282</v>
      </c>
      <c r="AQ36" s="301">
        <v>3256</v>
      </c>
      <c r="AR36" s="302">
        <v>-60.6</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510</v>
      </c>
      <c r="AL37" s="1167"/>
      <c r="AM37" s="1167"/>
      <c r="AN37" s="1168"/>
      <c r="AO37" s="300" t="s">
        <v>491</v>
      </c>
      <c r="AP37" s="300" t="s">
        <v>491</v>
      </c>
      <c r="AQ37" s="301">
        <v>244</v>
      </c>
      <c r="AR37" s="302" t="s">
        <v>491</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511</v>
      </c>
      <c r="AL38" s="1170"/>
      <c r="AM38" s="1170"/>
      <c r="AN38" s="1171"/>
      <c r="AO38" s="303" t="s">
        <v>491</v>
      </c>
      <c r="AP38" s="303" t="s">
        <v>491</v>
      </c>
      <c r="AQ38" s="304">
        <v>45</v>
      </c>
      <c r="AR38" s="292" t="s">
        <v>491</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512</v>
      </c>
      <c r="AL39" s="1170"/>
      <c r="AM39" s="1170"/>
      <c r="AN39" s="1171"/>
      <c r="AO39" s="300" t="s">
        <v>491</v>
      </c>
      <c r="AP39" s="300" t="s">
        <v>491</v>
      </c>
      <c r="AQ39" s="301">
        <v>-3310</v>
      </c>
      <c r="AR39" s="302" t="s">
        <v>491</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513</v>
      </c>
      <c r="AL40" s="1167"/>
      <c r="AM40" s="1167"/>
      <c r="AN40" s="1168"/>
      <c r="AO40" s="300">
        <v>-236472</v>
      </c>
      <c r="AP40" s="300">
        <v>-49973</v>
      </c>
      <c r="AQ40" s="301">
        <v>-131495</v>
      </c>
      <c r="AR40" s="302">
        <v>-62</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288</v>
      </c>
      <c r="AL41" s="1173"/>
      <c r="AM41" s="1173"/>
      <c r="AN41" s="1174"/>
      <c r="AO41" s="300">
        <v>138227</v>
      </c>
      <c r="AP41" s="300">
        <v>29211</v>
      </c>
      <c r="AQ41" s="301">
        <v>44796</v>
      </c>
      <c r="AR41" s="302">
        <v>-34.799999999999997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514</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515</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483</v>
      </c>
      <c r="AN49" s="1163" t="s">
        <v>516</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517</v>
      </c>
      <c r="AO50" s="317" t="s">
        <v>518</v>
      </c>
      <c r="AP50" s="318" t="s">
        <v>519</v>
      </c>
      <c r="AQ50" s="319" t="s">
        <v>520</v>
      </c>
      <c r="AR50" s="320" t="s">
        <v>521</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522</v>
      </c>
      <c r="AL51" s="313"/>
      <c r="AM51" s="321">
        <v>914956</v>
      </c>
      <c r="AN51" s="322">
        <v>183358</v>
      </c>
      <c r="AO51" s="323">
        <v>435.8</v>
      </c>
      <c r="AP51" s="324">
        <v>263613</v>
      </c>
      <c r="AQ51" s="325">
        <v>108.8</v>
      </c>
      <c r="AR51" s="326">
        <v>327</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523</v>
      </c>
      <c r="AM52" s="329">
        <v>759658</v>
      </c>
      <c r="AN52" s="330">
        <v>152236</v>
      </c>
      <c r="AO52" s="331">
        <v>464.8</v>
      </c>
      <c r="AP52" s="332">
        <v>128823</v>
      </c>
      <c r="AQ52" s="333">
        <v>126.9</v>
      </c>
      <c r="AR52" s="334">
        <v>337.9</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524</v>
      </c>
      <c r="AL53" s="313"/>
      <c r="AM53" s="321">
        <v>845104</v>
      </c>
      <c r="AN53" s="322">
        <v>172646</v>
      </c>
      <c r="AO53" s="323">
        <v>-5.8</v>
      </c>
      <c r="AP53" s="324">
        <v>330026</v>
      </c>
      <c r="AQ53" s="325">
        <v>25.2</v>
      </c>
      <c r="AR53" s="326">
        <v>-31</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523</v>
      </c>
      <c r="AM54" s="329">
        <v>655602</v>
      </c>
      <c r="AN54" s="330">
        <v>133933</v>
      </c>
      <c r="AO54" s="331">
        <v>-12</v>
      </c>
      <c r="AP54" s="332">
        <v>141075</v>
      </c>
      <c r="AQ54" s="333">
        <v>9.5</v>
      </c>
      <c r="AR54" s="334">
        <v>-21.5</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525</v>
      </c>
      <c r="AL55" s="313"/>
      <c r="AM55" s="321">
        <v>506466</v>
      </c>
      <c r="AN55" s="322">
        <v>104211</v>
      </c>
      <c r="AO55" s="323">
        <v>-39.6</v>
      </c>
      <c r="AP55" s="324">
        <v>278179</v>
      </c>
      <c r="AQ55" s="325">
        <v>-15.7</v>
      </c>
      <c r="AR55" s="326">
        <v>-23.9</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523</v>
      </c>
      <c r="AM56" s="329">
        <v>455739</v>
      </c>
      <c r="AN56" s="330">
        <v>93773</v>
      </c>
      <c r="AO56" s="331">
        <v>-30</v>
      </c>
      <c r="AP56" s="332">
        <v>122182</v>
      </c>
      <c r="AQ56" s="333">
        <v>-13.4</v>
      </c>
      <c r="AR56" s="334">
        <v>-16.600000000000001</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526</v>
      </c>
      <c r="AL57" s="313"/>
      <c r="AM57" s="321">
        <v>798156</v>
      </c>
      <c r="AN57" s="322">
        <v>165524</v>
      </c>
      <c r="AO57" s="323">
        <v>58.8</v>
      </c>
      <c r="AP57" s="324">
        <v>283153</v>
      </c>
      <c r="AQ57" s="325">
        <v>1.8</v>
      </c>
      <c r="AR57" s="326">
        <v>57</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523</v>
      </c>
      <c r="AM58" s="329">
        <v>750708</v>
      </c>
      <c r="AN58" s="330">
        <v>155684</v>
      </c>
      <c r="AO58" s="331">
        <v>66</v>
      </c>
      <c r="AP58" s="332">
        <v>127593</v>
      </c>
      <c r="AQ58" s="333">
        <v>4.4000000000000004</v>
      </c>
      <c r="AR58" s="334">
        <v>61.6</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527</v>
      </c>
      <c r="AL59" s="313"/>
      <c r="AM59" s="321">
        <v>817722</v>
      </c>
      <c r="AN59" s="322">
        <v>172807</v>
      </c>
      <c r="AO59" s="323">
        <v>4.4000000000000004</v>
      </c>
      <c r="AP59" s="324">
        <v>262169</v>
      </c>
      <c r="AQ59" s="325">
        <v>-7.4</v>
      </c>
      <c r="AR59" s="326">
        <v>11.8</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523</v>
      </c>
      <c r="AM60" s="329">
        <v>671808</v>
      </c>
      <c r="AN60" s="330">
        <v>141971</v>
      </c>
      <c r="AO60" s="331">
        <v>-8.8000000000000007</v>
      </c>
      <c r="AP60" s="332">
        <v>152658</v>
      </c>
      <c r="AQ60" s="333">
        <v>19.600000000000001</v>
      </c>
      <c r="AR60" s="334">
        <v>-28.4</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528</v>
      </c>
      <c r="AL61" s="335"/>
      <c r="AM61" s="336">
        <v>776481</v>
      </c>
      <c r="AN61" s="337">
        <v>159709</v>
      </c>
      <c r="AO61" s="338">
        <v>90.7</v>
      </c>
      <c r="AP61" s="339">
        <v>283428</v>
      </c>
      <c r="AQ61" s="340">
        <v>22.5</v>
      </c>
      <c r="AR61" s="326">
        <v>68.2</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523</v>
      </c>
      <c r="AM62" s="329">
        <v>658703</v>
      </c>
      <c r="AN62" s="330">
        <v>135519</v>
      </c>
      <c r="AO62" s="331">
        <v>96</v>
      </c>
      <c r="AP62" s="332">
        <v>134466</v>
      </c>
      <c r="AQ62" s="333">
        <v>29.4</v>
      </c>
      <c r="AR62" s="334">
        <v>66.599999999999994</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K5BelK2NqUPIdT9NqZs8nTKpNFABlrtJXZYqyXIs8WF9+hT9xrhQ3WmIxbqiAmvs1wMVNXGiUpTYTmiyaOmxgg==" saltValue="Mwd044HfPKqN9PhkCdPip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78" zoomScaleNormal="78"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480</v>
      </c>
    </row>
    <row r="121" spans="125:125" ht="13.5" hidden="1" customHeight="1" x14ac:dyDescent="0.15">
      <c r="DU121" s="247"/>
    </row>
  </sheetData>
  <sheetProtection algorithmName="SHA-512" hashValue="ZaKiHmrXuum4m1qO6PLX49NtsxrFEI188TOI8qbagnvfBYnQVH1voxXf9wLPN8s1Zx6G5ZUDvp5dUb8/KX4z2w==" saltValue="K+wqzGrV5VRW7a/ji4fcS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480</v>
      </c>
    </row>
  </sheetData>
  <sheetProtection algorithmName="SHA-512" hashValue="bsgh9ynzWjByZjOlovQKOHT94pb3R8gLn/cYPrA5Ex1iyuVVj9zoLaaLd670XoyEirRTMeca4yacBN//txlczA==" saltValue="wD6opUpfZpmlwMk+hAaHe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78" zoomScaleNormal="78"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15">
      <c r="B47" s="10"/>
      <c r="C47" s="1175" t="s">
        <v>3</v>
      </c>
      <c r="D47" s="1175"/>
      <c r="E47" s="1176"/>
      <c r="F47" s="11">
        <v>54.73</v>
      </c>
      <c r="G47" s="12">
        <v>57.37</v>
      </c>
      <c r="H47" s="12">
        <v>61.09</v>
      </c>
      <c r="I47" s="12">
        <v>63.74</v>
      </c>
      <c r="J47" s="13">
        <v>58.85</v>
      </c>
    </row>
    <row r="48" spans="2:10" ht="57.75" customHeight="1" x14ac:dyDescent="0.15">
      <c r="B48" s="14"/>
      <c r="C48" s="1177" t="s">
        <v>4</v>
      </c>
      <c r="D48" s="1177"/>
      <c r="E48" s="1178"/>
      <c r="F48" s="15">
        <v>12.95</v>
      </c>
      <c r="G48" s="16">
        <v>10.8</v>
      </c>
      <c r="H48" s="16">
        <v>10.119999999999999</v>
      </c>
      <c r="I48" s="16">
        <v>10.029999999999999</v>
      </c>
      <c r="J48" s="17">
        <v>13.1</v>
      </c>
    </row>
    <row r="49" spans="2:10" ht="57.75" customHeight="1" thickBot="1" x14ac:dyDescent="0.2">
      <c r="B49" s="18"/>
      <c r="C49" s="1179" t="s">
        <v>5</v>
      </c>
      <c r="D49" s="1179"/>
      <c r="E49" s="1180"/>
      <c r="F49" s="19">
        <v>2.38</v>
      </c>
      <c r="G49" s="20" t="s">
        <v>535</v>
      </c>
      <c r="H49" s="20" t="s">
        <v>536</v>
      </c>
      <c r="I49" s="20" t="s">
        <v>537</v>
      </c>
      <c r="J49" s="21" t="s">
        <v>538</v>
      </c>
    </row>
    <row r="50" spans="2:10" x14ac:dyDescent="0.15"/>
  </sheetData>
  <sheetProtection algorithmName="SHA-512" hashValue="JwUnQ1sCEbcFMmtV4KRAbpWWE7VKwOlCALfENv/RH6FQOyxbYY4hPSB5HqRblrjgSq/8XpduafZhprbdkQK0Ig==" saltValue="ZAU69CmITxb+9mxWpeVjo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15">
      <c r="A34" s="22"/>
      <c r="B34" s="31"/>
      <c r="C34" s="1187" t="s">
        <v>539</v>
      </c>
      <c r="D34" s="1187"/>
      <c r="E34" s="1188"/>
      <c r="F34" s="32">
        <v>12.67</v>
      </c>
      <c r="G34" s="33">
        <v>10.65</v>
      </c>
      <c r="H34" s="33">
        <v>9.9700000000000006</v>
      </c>
      <c r="I34" s="33">
        <v>10.029999999999999</v>
      </c>
      <c r="J34" s="34">
        <v>13.1</v>
      </c>
      <c r="K34" s="22"/>
      <c r="L34" s="22"/>
      <c r="M34" s="22"/>
      <c r="N34" s="22"/>
      <c r="O34" s="22"/>
      <c r="P34" s="22"/>
    </row>
    <row r="35" spans="1:16" ht="39" customHeight="1" x14ac:dyDescent="0.15">
      <c r="A35" s="22"/>
      <c r="B35" s="35"/>
      <c r="C35" s="1181" t="s">
        <v>540</v>
      </c>
      <c r="D35" s="1182"/>
      <c r="E35" s="1183"/>
      <c r="F35" s="36" t="s">
        <v>491</v>
      </c>
      <c r="G35" s="37" t="s">
        <v>491</v>
      </c>
      <c r="H35" s="37" t="s">
        <v>491</v>
      </c>
      <c r="I35" s="37">
        <v>2.0299999999999998</v>
      </c>
      <c r="J35" s="38">
        <v>2.94</v>
      </c>
      <c r="K35" s="22"/>
      <c r="L35" s="22"/>
      <c r="M35" s="22"/>
      <c r="N35" s="22"/>
      <c r="O35" s="22"/>
      <c r="P35" s="22"/>
    </row>
    <row r="36" spans="1:16" ht="39" customHeight="1" x14ac:dyDescent="0.15">
      <c r="A36" s="22"/>
      <c r="B36" s="35"/>
      <c r="C36" s="1181" t="s">
        <v>541</v>
      </c>
      <c r="D36" s="1182"/>
      <c r="E36" s="1183"/>
      <c r="F36" s="36">
        <v>2.0699999999999998</v>
      </c>
      <c r="G36" s="37">
        <v>2.17</v>
      </c>
      <c r="H36" s="37">
        <v>2.4700000000000002</v>
      </c>
      <c r="I36" s="37">
        <v>2.4</v>
      </c>
      <c r="J36" s="38">
        <v>2.44</v>
      </c>
      <c r="K36" s="22"/>
      <c r="L36" s="22"/>
      <c r="M36" s="22"/>
      <c r="N36" s="22"/>
      <c r="O36" s="22"/>
      <c r="P36" s="22"/>
    </row>
    <row r="37" spans="1:16" ht="39" customHeight="1" x14ac:dyDescent="0.15">
      <c r="A37" s="22"/>
      <c r="B37" s="35"/>
      <c r="C37" s="1181" t="s">
        <v>542</v>
      </c>
      <c r="D37" s="1182"/>
      <c r="E37" s="1183"/>
      <c r="F37" s="36">
        <v>2.82</v>
      </c>
      <c r="G37" s="37">
        <v>2.2799999999999998</v>
      </c>
      <c r="H37" s="37">
        <v>1.9</v>
      </c>
      <c r="I37" s="37">
        <v>1.95</v>
      </c>
      <c r="J37" s="38">
        <v>2</v>
      </c>
      <c r="K37" s="22"/>
      <c r="L37" s="22"/>
      <c r="M37" s="22"/>
      <c r="N37" s="22"/>
      <c r="O37" s="22"/>
      <c r="P37" s="22"/>
    </row>
    <row r="38" spans="1:16" ht="39" customHeight="1" x14ac:dyDescent="0.15">
      <c r="A38" s="22"/>
      <c r="B38" s="35"/>
      <c r="C38" s="1181" t="s">
        <v>543</v>
      </c>
      <c r="D38" s="1182"/>
      <c r="E38" s="1183"/>
      <c r="F38" s="36" t="s">
        <v>491</v>
      </c>
      <c r="G38" s="37" t="s">
        <v>491</v>
      </c>
      <c r="H38" s="37" t="s">
        <v>491</v>
      </c>
      <c r="I38" s="37">
        <v>1.1599999999999999</v>
      </c>
      <c r="J38" s="38">
        <v>1.87</v>
      </c>
      <c r="K38" s="22"/>
      <c r="L38" s="22"/>
      <c r="M38" s="22"/>
      <c r="N38" s="22"/>
      <c r="O38" s="22"/>
      <c r="P38" s="22"/>
    </row>
    <row r="39" spans="1:16" ht="39" customHeight="1" x14ac:dyDescent="0.15">
      <c r="A39" s="22"/>
      <c r="B39" s="35"/>
      <c r="C39" s="1181" t="s">
        <v>544</v>
      </c>
      <c r="D39" s="1182"/>
      <c r="E39" s="1183"/>
      <c r="F39" s="36">
        <v>1.71</v>
      </c>
      <c r="G39" s="37">
        <v>1.75</v>
      </c>
      <c r="H39" s="37">
        <v>1.43</v>
      </c>
      <c r="I39" s="37">
        <v>1.08</v>
      </c>
      <c r="J39" s="38">
        <v>1.7</v>
      </c>
      <c r="K39" s="22"/>
      <c r="L39" s="22"/>
      <c r="M39" s="22"/>
      <c r="N39" s="22"/>
      <c r="O39" s="22"/>
      <c r="P39" s="22"/>
    </row>
    <row r="40" spans="1:16" ht="39" customHeight="1" x14ac:dyDescent="0.15">
      <c r="A40" s="22"/>
      <c r="B40" s="35"/>
      <c r="C40" s="1181" t="s">
        <v>545</v>
      </c>
      <c r="D40" s="1182"/>
      <c r="E40" s="1183"/>
      <c r="F40" s="36">
        <v>0.27</v>
      </c>
      <c r="G40" s="37">
        <v>0.14000000000000001</v>
      </c>
      <c r="H40" s="37">
        <v>0.15</v>
      </c>
      <c r="I40" s="37">
        <v>0.18</v>
      </c>
      <c r="J40" s="38">
        <v>0.18</v>
      </c>
      <c r="K40" s="22"/>
      <c r="L40" s="22"/>
      <c r="M40" s="22"/>
      <c r="N40" s="22"/>
      <c r="O40" s="22"/>
      <c r="P40" s="22"/>
    </row>
    <row r="41" spans="1:16" ht="39" customHeight="1" x14ac:dyDescent="0.15">
      <c r="A41" s="22"/>
      <c r="B41" s="35"/>
      <c r="C41" s="1181" t="s">
        <v>546</v>
      </c>
      <c r="D41" s="1182"/>
      <c r="E41" s="1183"/>
      <c r="F41" s="36">
        <v>0</v>
      </c>
      <c r="G41" s="37">
        <v>0</v>
      </c>
      <c r="H41" s="37">
        <v>0.01</v>
      </c>
      <c r="I41" s="37">
        <v>0.01</v>
      </c>
      <c r="J41" s="38">
        <v>0</v>
      </c>
      <c r="K41" s="22"/>
      <c r="L41" s="22"/>
      <c r="M41" s="22"/>
      <c r="N41" s="22"/>
      <c r="O41" s="22"/>
      <c r="P41" s="22"/>
    </row>
    <row r="42" spans="1:16" ht="39" customHeight="1" x14ac:dyDescent="0.15">
      <c r="A42" s="22"/>
      <c r="B42" s="39"/>
      <c r="C42" s="1181" t="s">
        <v>547</v>
      </c>
      <c r="D42" s="1182"/>
      <c r="E42" s="1183"/>
      <c r="F42" s="36" t="s">
        <v>491</v>
      </c>
      <c r="G42" s="37" t="s">
        <v>491</v>
      </c>
      <c r="H42" s="37" t="s">
        <v>491</v>
      </c>
      <c r="I42" s="37" t="s">
        <v>491</v>
      </c>
      <c r="J42" s="38" t="s">
        <v>491</v>
      </c>
      <c r="K42" s="22"/>
      <c r="L42" s="22"/>
      <c r="M42" s="22"/>
      <c r="N42" s="22"/>
      <c r="O42" s="22"/>
      <c r="P42" s="22"/>
    </row>
    <row r="43" spans="1:16" ht="39" customHeight="1" thickBot="1" x14ac:dyDescent="0.2">
      <c r="A43" s="22"/>
      <c r="B43" s="40"/>
      <c r="C43" s="1184" t="s">
        <v>548</v>
      </c>
      <c r="D43" s="1185"/>
      <c r="E43" s="1186"/>
      <c r="F43" s="41">
        <v>0.77</v>
      </c>
      <c r="G43" s="42">
        <v>0.57999999999999996</v>
      </c>
      <c r="H43" s="42">
        <v>1</v>
      </c>
      <c r="I43" s="42" t="s">
        <v>491</v>
      </c>
      <c r="J43" s="43" t="s">
        <v>491</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9VjsrxW0L15Uk82cQh9fVJCZjqj99h0tw1gZQA7LlLi+jmOMPGCSF3fRuMM+3Qg4xRC+gQPlfui+MCSvmoEuIA==" saltValue="IYkRlRx2TaCShxuqHEqKw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73" zoomScaleNormal="73"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530</v>
      </c>
      <c r="L44" s="56" t="s">
        <v>531</v>
      </c>
      <c r="M44" s="56" t="s">
        <v>532</v>
      </c>
      <c r="N44" s="56" t="s">
        <v>533</v>
      </c>
      <c r="O44" s="57" t="s">
        <v>534</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229</v>
      </c>
      <c r="L45" s="60">
        <v>252</v>
      </c>
      <c r="M45" s="60">
        <v>254</v>
      </c>
      <c r="N45" s="60">
        <v>247</v>
      </c>
      <c r="O45" s="61">
        <v>256</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491</v>
      </c>
      <c r="L46" s="64" t="s">
        <v>491</v>
      </c>
      <c r="M46" s="64" t="s">
        <v>491</v>
      </c>
      <c r="N46" s="64" t="s">
        <v>491</v>
      </c>
      <c r="O46" s="65" t="s">
        <v>491</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491</v>
      </c>
      <c r="L47" s="64" t="s">
        <v>491</v>
      </c>
      <c r="M47" s="64" t="s">
        <v>491</v>
      </c>
      <c r="N47" s="64" t="s">
        <v>491</v>
      </c>
      <c r="O47" s="65" t="s">
        <v>491</v>
      </c>
      <c r="P47" s="48"/>
      <c r="Q47" s="48"/>
      <c r="R47" s="48"/>
      <c r="S47" s="48"/>
      <c r="T47" s="48"/>
      <c r="U47" s="48"/>
    </row>
    <row r="48" spans="1:21" ht="30.75" customHeight="1" x14ac:dyDescent="0.15">
      <c r="A48" s="48"/>
      <c r="B48" s="1191"/>
      <c r="C48" s="1192"/>
      <c r="D48" s="62"/>
      <c r="E48" s="1197" t="s">
        <v>13</v>
      </c>
      <c r="F48" s="1197"/>
      <c r="G48" s="1197"/>
      <c r="H48" s="1197"/>
      <c r="I48" s="1197"/>
      <c r="J48" s="1198"/>
      <c r="K48" s="63">
        <v>173</v>
      </c>
      <c r="L48" s="64">
        <v>153</v>
      </c>
      <c r="M48" s="64">
        <v>140</v>
      </c>
      <c r="N48" s="64">
        <v>108</v>
      </c>
      <c r="O48" s="65">
        <v>113</v>
      </c>
      <c r="P48" s="48"/>
      <c r="Q48" s="48"/>
      <c r="R48" s="48"/>
      <c r="S48" s="48"/>
      <c r="T48" s="48"/>
      <c r="U48" s="48"/>
    </row>
    <row r="49" spans="1:21" ht="30.75" customHeight="1" x14ac:dyDescent="0.15">
      <c r="A49" s="48"/>
      <c r="B49" s="1191"/>
      <c r="C49" s="1192"/>
      <c r="D49" s="62"/>
      <c r="E49" s="1197" t="s">
        <v>14</v>
      </c>
      <c r="F49" s="1197"/>
      <c r="G49" s="1197"/>
      <c r="H49" s="1197"/>
      <c r="I49" s="1197"/>
      <c r="J49" s="1198"/>
      <c r="K49" s="63">
        <v>4</v>
      </c>
      <c r="L49" s="64">
        <v>5</v>
      </c>
      <c r="M49" s="64">
        <v>7</v>
      </c>
      <c r="N49" s="64">
        <v>6</v>
      </c>
      <c r="O49" s="65">
        <v>6</v>
      </c>
      <c r="P49" s="48"/>
      <c r="Q49" s="48"/>
      <c r="R49" s="48"/>
      <c r="S49" s="48"/>
      <c r="T49" s="48"/>
      <c r="U49" s="48"/>
    </row>
    <row r="50" spans="1:21" ht="30.75" customHeight="1" x14ac:dyDescent="0.15">
      <c r="A50" s="48"/>
      <c r="B50" s="1191"/>
      <c r="C50" s="1192"/>
      <c r="D50" s="62"/>
      <c r="E50" s="1197" t="s">
        <v>15</v>
      </c>
      <c r="F50" s="1197"/>
      <c r="G50" s="1197"/>
      <c r="H50" s="1197"/>
      <c r="I50" s="1197"/>
      <c r="J50" s="1198"/>
      <c r="K50" s="63" t="s">
        <v>491</v>
      </c>
      <c r="L50" s="64" t="s">
        <v>491</v>
      </c>
      <c r="M50" s="64" t="s">
        <v>491</v>
      </c>
      <c r="N50" s="64" t="s">
        <v>491</v>
      </c>
      <c r="O50" s="65" t="s">
        <v>491</v>
      </c>
      <c r="P50" s="48"/>
      <c r="Q50" s="48"/>
      <c r="R50" s="48"/>
      <c r="S50" s="48"/>
      <c r="T50" s="48"/>
      <c r="U50" s="48"/>
    </row>
    <row r="51" spans="1:21" ht="30.75" customHeight="1" x14ac:dyDescent="0.15">
      <c r="A51" s="48"/>
      <c r="B51" s="1193"/>
      <c r="C51" s="1194"/>
      <c r="D51" s="66"/>
      <c r="E51" s="1197" t="s">
        <v>16</v>
      </c>
      <c r="F51" s="1197"/>
      <c r="G51" s="1197"/>
      <c r="H51" s="1197"/>
      <c r="I51" s="1197"/>
      <c r="J51" s="1198"/>
      <c r="K51" s="63" t="s">
        <v>491</v>
      </c>
      <c r="L51" s="64" t="s">
        <v>491</v>
      </c>
      <c r="M51" s="64" t="s">
        <v>491</v>
      </c>
      <c r="N51" s="64" t="s">
        <v>491</v>
      </c>
      <c r="O51" s="65" t="s">
        <v>491</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256</v>
      </c>
      <c r="L52" s="64">
        <v>254</v>
      </c>
      <c r="M52" s="64">
        <v>233</v>
      </c>
      <c r="N52" s="64">
        <v>234</v>
      </c>
      <c r="O52" s="65">
        <v>237</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150</v>
      </c>
      <c r="L53" s="69">
        <v>156</v>
      </c>
      <c r="M53" s="69">
        <v>168</v>
      </c>
      <c r="N53" s="69">
        <v>127</v>
      </c>
      <c r="O53" s="70">
        <v>138</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549</v>
      </c>
      <c r="L57" s="81" t="s">
        <v>550</v>
      </c>
      <c r="M57" s="81" t="s">
        <v>551</v>
      </c>
      <c r="N57" s="81" t="s">
        <v>552</v>
      </c>
      <c r="O57" s="82" t="s">
        <v>553</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u2/SUf3goj0wtw17eq7MFq0BgbR3lGDA6eLJ7wTfm+FBRzVKQiMLX9569FAnYZKtoAByJj92Y+zraSmILD24/A==" saltValue="wHjAtlWeRKa3l75KSNtJy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73" zoomScaleNormal="73"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530</v>
      </c>
      <c r="J40" s="103" t="s">
        <v>531</v>
      </c>
      <c r="K40" s="103" t="s">
        <v>532</v>
      </c>
      <c r="L40" s="103" t="s">
        <v>533</v>
      </c>
      <c r="M40" s="104" t="s">
        <v>534</v>
      </c>
    </row>
    <row r="41" spans="2:13" ht="27.75" customHeight="1" x14ac:dyDescent="0.15">
      <c r="B41" s="1220" t="s">
        <v>30</v>
      </c>
      <c r="C41" s="1221"/>
      <c r="D41" s="105"/>
      <c r="E41" s="1226" t="s">
        <v>31</v>
      </c>
      <c r="F41" s="1226"/>
      <c r="G41" s="1226"/>
      <c r="H41" s="1227"/>
      <c r="I41" s="343">
        <v>2753</v>
      </c>
      <c r="J41" s="344">
        <v>3095</v>
      </c>
      <c r="K41" s="344">
        <v>3255</v>
      </c>
      <c r="L41" s="344">
        <v>3636</v>
      </c>
      <c r="M41" s="345">
        <v>3920</v>
      </c>
    </row>
    <row r="42" spans="2:13" ht="27.75" customHeight="1" x14ac:dyDescent="0.15">
      <c r="B42" s="1222"/>
      <c r="C42" s="1223"/>
      <c r="D42" s="106"/>
      <c r="E42" s="1228" t="s">
        <v>32</v>
      </c>
      <c r="F42" s="1228"/>
      <c r="G42" s="1228"/>
      <c r="H42" s="1229"/>
      <c r="I42" s="346" t="s">
        <v>491</v>
      </c>
      <c r="J42" s="347" t="s">
        <v>491</v>
      </c>
      <c r="K42" s="347" t="s">
        <v>491</v>
      </c>
      <c r="L42" s="347" t="s">
        <v>491</v>
      </c>
      <c r="M42" s="348" t="s">
        <v>491</v>
      </c>
    </row>
    <row r="43" spans="2:13" ht="27.75" customHeight="1" x14ac:dyDescent="0.15">
      <c r="B43" s="1222"/>
      <c r="C43" s="1223"/>
      <c r="D43" s="106"/>
      <c r="E43" s="1228" t="s">
        <v>33</v>
      </c>
      <c r="F43" s="1228"/>
      <c r="G43" s="1228"/>
      <c r="H43" s="1229"/>
      <c r="I43" s="346">
        <v>958</v>
      </c>
      <c r="J43" s="347">
        <v>812</v>
      </c>
      <c r="K43" s="347">
        <v>805</v>
      </c>
      <c r="L43" s="347">
        <v>738</v>
      </c>
      <c r="M43" s="348">
        <v>730</v>
      </c>
    </row>
    <row r="44" spans="2:13" ht="27.75" customHeight="1" x14ac:dyDescent="0.15">
      <c r="B44" s="1222"/>
      <c r="C44" s="1223"/>
      <c r="D44" s="106"/>
      <c r="E44" s="1228" t="s">
        <v>34</v>
      </c>
      <c r="F44" s="1228"/>
      <c r="G44" s="1228"/>
      <c r="H44" s="1229"/>
      <c r="I44" s="346">
        <v>33</v>
      </c>
      <c r="J44" s="347">
        <v>35</v>
      </c>
      <c r="K44" s="347">
        <v>32</v>
      </c>
      <c r="L44" s="347">
        <v>30</v>
      </c>
      <c r="M44" s="348">
        <v>28</v>
      </c>
    </row>
    <row r="45" spans="2:13" ht="27.75" customHeight="1" x14ac:dyDescent="0.15">
      <c r="B45" s="1222"/>
      <c r="C45" s="1223"/>
      <c r="D45" s="106"/>
      <c r="E45" s="1228" t="s">
        <v>35</v>
      </c>
      <c r="F45" s="1228"/>
      <c r="G45" s="1228"/>
      <c r="H45" s="1229"/>
      <c r="I45" s="346">
        <v>317</v>
      </c>
      <c r="J45" s="347">
        <v>303</v>
      </c>
      <c r="K45" s="347">
        <v>269</v>
      </c>
      <c r="L45" s="347">
        <v>191</v>
      </c>
      <c r="M45" s="348">
        <v>211</v>
      </c>
    </row>
    <row r="46" spans="2:13" ht="27.75" customHeight="1" x14ac:dyDescent="0.15">
      <c r="B46" s="1222"/>
      <c r="C46" s="1223"/>
      <c r="D46" s="107"/>
      <c r="E46" s="1228" t="s">
        <v>36</v>
      </c>
      <c r="F46" s="1228"/>
      <c r="G46" s="1228"/>
      <c r="H46" s="1229"/>
      <c r="I46" s="346" t="s">
        <v>491</v>
      </c>
      <c r="J46" s="347" t="s">
        <v>491</v>
      </c>
      <c r="K46" s="347" t="s">
        <v>491</v>
      </c>
      <c r="L46" s="347" t="s">
        <v>491</v>
      </c>
      <c r="M46" s="348" t="s">
        <v>491</v>
      </c>
    </row>
    <row r="47" spans="2:13" ht="27.75" customHeight="1" x14ac:dyDescent="0.15">
      <c r="B47" s="1222"/>
      <c r="C47" s="1223"/>
      <c r="D47" s="108"/>
      <c r="E47" s="1230" t="s">
        <v>37</v>
      </c>
      <c r="F47" s="1231"/>
      <c r="G47" s="1231"/>
      <c r="H47" s="1232"/>
      <c r="I47" s="346" t="s">
        <v>491</v>
      </c>
      <c r="J47" s="347" t="s">
        <v>491</v>
      </c>
      <c r="K47" s="347" t="s">
        <v>491</v>
      </c>
      <c r="L47" s="347" t="s">
        <v>491</v>
      </c>
      <c r="M47" s="348" t="s">
        <v>491</v>
      </c>
    </row>
    <row r="48" spans="2:13" ht="27.75" customHeight="1" x14ac:dyDescent="0.15">
      <c r="B48" s="1222"/>
      <c r="C48" s="1223"/>
      <c r="D48" s="106"/>
      <c r="E48" s="1228" t="s">
        <v>38</v>
      </c>
      <c r="F48" s="1228"/>
      <c r="G48" s="1228"/>
      <c r="H48" s="1229"/>
      <c r="I48" s="346" t="s">
        <v>491</v>
      </c>
      <c r="J48" s="347" t="s">
        <v>491</v>
      </c>
      <c r="K48" s="347" t="s">
        <v>491</v>
      </c>
      <c r="L48" s="347" t="s">
        <v>491</v>
      </c>
      <c r="M48" s="348" t="s">
        <v>491</v>
      </c>
    </row>
    <row r="49" spans="2:13" ht="27.75" customHeight="1" x14ac:dyDescent="0.15">
      <c r="B49" s="1224"/>
      <c r="C49" s="1225"/>
      <c r="D49" s="106"/>
      <c r="E49" s="1228" t="s">
        <v>39</v>
      </c>
      <c r="F49" s="1228"/>
      <c r="G49" s="1228"/>
      <c r="H49" s="1229"/>
      <c r="I49" s="346" t="s">
        <v>491</v>
      </c>
      <c r="J49" s="347" t="s">
        <v>491</v>
      </c>
      <c r="K49" s="347" t="s">
        <v>491</v>
      </c>
      <c r="L49" s="347" t="s">
        <v>491</v>
      </c>
      <c r="M49" s="348" t="s">
        <v>491</v>
      </c>
    </row>
    <row r="50" spans="2:13" ht="27.75" customHeight="1" x14ac:dyDescent="0.15">
      <c r="B50" s="1233" t="s">
        <v>40</v>
      </c>
      <c r="C50" s="1234"/>
      <c r="D50" s="109"/>
      <c r="E50" s="1228" t="s">
        <v>41</v>
      </c>
      <c r="F50" s="1228"/>
      <c r="G50" s="1228"/>
      <c r="H50" s="1229"/>
      <c r="I50" s="346">
        <v>3015</v>
      </c>
      <c r="J50" s="347">
        <v>3120</v>
      </c>
      <c r="K50" s="347">
        <v>2886</v>
      </c>
      <c r="L50" s="347">
        <v>2784</v>
      </c>
      <c r="M50" s="348">
        <v>2441</v>
      </c>
    </row>
    <row r="51" spans="2:13" ht="27.75" customHeight="1" x14ac:dyDescent="0.15">
      <c r="B51" s="1222"/>
      <c r="C51" s="1223"/>
      <c r="D51" s="106"/>
      <c r="E51" s="1228" t="s">
        <v>42</v>
      </c>
      <c r="F51" s="1228"/>
      <c r="G51" s="1228"/>
      <c r="H51" s="1229"/>
      <c r="I51" s="346" t="s">
        <v>491</v>
      </c>
      <c r="J51" s="347" t="s">
        <v>491</v>
      </c>
      <c r="K51" s="347" t="s">
        <v>491</v>
      </c>
      <c r="L51" s="347" t="s">
        <v>491</v>
      </c>
      <c r="M51" s="348" t="s">
        <v>491</v>
      </c>
    </row>
    <row r="52" spans="2:13" ht="27.75" customHeight="1" x14ac:dyDescent="0.15">
      <c r="B52" s="1224"/>
      <c r="C52" s="1225"/>
      <c r="D52" s="106"/>
      <c r="E52" s="1228" t="s">
        <v>43</v>
      </c>
      <c r="F52" s="1228"/>
      <c r="G52" s="1228"/>
      <c r="H52" s="1229"/>
      <c r="I52" s="346">
        <v>2447</v>
      </c>
      <c r="J52" s="347">
        <v>2336</v>
      </c>
      <c r="K52" s="347">
        <v>2276</v>
      </c>
      <c r="L52" s="347">
        <v>2290</v>
      </c>
      <c r="M52" s="348">
        <v>2392</v>
      </c>
    </row>
    <row r="53" spans="2:13" ht="27.75" customHeight="1" thickBot="1" x14ac:dyDescent="0.2">
      <c r="B53" s="1235" t="s">
        <v>19</v>
      </c>
      <c r="C53" s="1236"/>
      <c r="D53" s="110"/>
      <c r="E53" s="1237" t="s">
        <v>44</v>
      </c>
      <c r="F53" s="1237"/>
      <c r="G53" s="1237"/>
      <c r="H53" s="1238"/>
      <c r="I53" s="349">
        <v>-1401</v>
      </c>
      <c r="J53" s="350">
        <v>-1210</v>
      </c>
      <c r="K53" s="350">
        <v>-801</v>
      </c>
      <c r="L53" s="350">
        <v>-478</v>
      </c>
      <c r="M53" s="351">
        <v>55</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XROqpvywfM3tDX/tbIIjnijOa6HtAs3MMbNJ/stpCaukJY1475wPc387dm6Hhjce6jrk72WcbTznMZJwaElXjA==" saltValue="JvNAIBlSheBW5U11IzB85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532</v>
      </c>
      <c r="G54" s="119" t="s">
        <v>533</v>
      </c>
      <c r="H54" s="120" t="s">
        <v>534</v>
      </c>
    </row>
    <row r="55" spans="2:8" ht="52.5" customHeight="1" x14ac:dyDescent="0.15">
      <c r="B55" s="121"/>
      <c r="C55" s="1247" t="s">
        <v>46</v>
      </c>
      <c r="D55" s="1247"/>
      <c r="E55" s="1248"/>
      <c r="F55" s="352">
        <v>1272</v>
      </c>
      <c r="G55" s="352">
        <v>1353</v>
      </c>
      <c r="H55" s="353">
        <v>1288</v>
      </c>
    </row>
    <row r="56" spans="2:8" ht="52.5" customHeight="1" x14ac:dyDescent="0.15">
      <c r="B56" s="122"/>
      <c r="C56" s="1249" t="s">
        <v>47</v>
      </c>
      <c r="D56" s="1249"/>
      <c r="E56" s="1250"/>
      <c r="F56" s="354">
        <v>88</v>
      </c>
      <c r="G56" s="354">
        <v>88</v>
      </c>
      <c r="H56" s="355">
        <v>88</v>
      </c>
    </row>
    <row r="57" spans="2:8" ht="53.25" customHeight="1" x14ac:dyDescent="0.15">
      <c r="B57" s="122"/>
      <c r="C57" s="1251" t="s">
        <v>48</v>
      </c>
      <c r="D57" s="1251"/>
      <c r="E57" s="1252"/>
      <c r="F57" s="356">
        <v>1395</v>
      </c>
      <c r="G57" s="356">
        <v>1120</v>
      </c>
      <c r="H57" s="357">
        <v>872</v>
      </c>
    </row>
    <row r="58" spans="2:8" ht="45.75" customHeight="1" x14ac:dyDescent="0.15">
      <c r="B58" s="123"/>
      <c r="C58" s="1239" t="s">
        <v>49</v>
      </c>
      <c r="D58" s="1240"/>
      <c r="E58" s="1241"/>
      <c r="F58" s="358"/>
      <c r="G58" s="358"/>
      <c r="H58" s="359"/>
    </row>
    <row r="59" spans="2:8" ht="45.75" customHeight="1" x14ac:dyDescent="0.15">
      <c r="B59" s="123"/>
      <c r="C59" s="1239" t="s">
        <v>49</v>
      </c>
      <c r="D59" s="1240"/>
      <c r="E59" s="1241"/>
      <c r="F59" s="358"/>
      <c r="G59" s="358"/>
      <c r="H59" s="359"/>
    </row>
    <row r="60" spans="2:8" ht="45.75" customHeight="1" x14ac:dyDescent="0.15">
      <c r="B60" s="123"/>
      <c r="C60" s="1239" t="s">
        <v>49</v>
      </c>
      <c r="D60" s="1240"/>
      <c r="E60" s="1241"/>
      <c r="F60" s="358"/>
      <c r="G60" s="358"/>
      <c r="H60" s="359"/>
    </row>
    <row r="61" spans="2:8" ht="45.75" customHeight="1" x14ac:dyDescent="0.15">
      <c r="B61" s="123"/>
      <c r="C61" s="1239" t="s">
        <v>49</v>
      </c>
      <c r="D61" s="1240"/>
      <c r="E61" s="1241"/>
      <c r="F61" s="358"/>
      <c r="G61" s="358"/>
      <c r="H61" s="359"/>
    </row>
    <row r="62" spans="2:8" ht="45.75" customHeight="1" thickBot="1" x14ac:dyDescent="0.2">
      <c r="B62" s="124"/>
      <c r="C62" s="1242" t="s">
        <v>49</v>
      </c>
      <c r="D62" s="1243"/>
      <c r="E62" s="1244"/>
      <c r="F62" s="360"/>
      <c r="G62" s="360"/>
      <c r="H62" s="361"/>
    </row>
    <row r="63" spans="2:8" ht="52.5" customHeight="1" thickBot="1" x14ac:dyDescent="0.2">
      <c r="B63" s="125"/>
      <c r="C63" s="1245" t="s">
        <v>50</v>
      </c>
      <c r="D63" s="1245"/>
      <c r="E63" s="1246"/>
      <c r="F63" s="362">
        <v>2755</v>
      </c>
      <c r="G63" s="362">
        <v>2561</v>
      </c>
      <c r="H63" s="363">
        <v>2249</v>
      </c>
    </row>
    <row r="64" spans="2:8" x14ac:dyDescent="0.15"/>
  </sheetData>
  <sheetProtection algorithmName="SHA-512" hashValue="PpC0eCtH+vSYHsZHoeQufYBhfpfto2NVwIfkhz2W8DvUaLvDQrnj/Wrc4LiDdPjSVO7L5+HXyOfJHWX4GLSFhA==" saltValue="YUJhX7gJwHRlZE0Bi/ena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E85"/>
  <sheetViews>
    <sheetView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566</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567</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568</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569</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530</v>
      </c>
      <c r="BQ50" s="1258"/>
      <c r="BR50" s="1258"/>
      <c r="BS50" s="1258"/>
      <c r="BT50" s="1258"/>
      <c r="BU50" s="1258"/>
      <c r="BV50" s="1258"/>
      <c r="BW50" s="1258"/>
      <c r="BX50" s="1258" t="s">
        <v>531</v>
      </c>
      <c r="BY50" s="1258"/>
      <c r="BZ50" s="1258"/>
      <c r="CA50" s="1258"/>
      <c r="CB50" s="1258"/>
      <c r="CC50" s="1258"/>
      <c r="CD50" s="1258"/>
      <c r="CE50" s="1258"/>
      <c r="CF50" s="1258" t="s">
        <v>532</v>
      </c>
      <c r="CG50" s="1258"/>
      <c r="CH50" s="1258"/>
      <c r="CI50" s="1258"/>
      <c r="CJ50" s="1258"/>
      <c r="CK50" s="1258"/>
      <c r="CL50" s="1258"/>
      <c r="CM50" s="1258"/>
      <c r="CN50" s="1258" t="s">
        <v>533</v>
      </c>
      <c r="CO50" s="1258"/>
      <c r="CP50" s="1258"/>
      <c r="CQ50" s="1258"/>
      <c r="CR50" s="1258"/>
      <c r="CS50" s="1258"/>
      <c r="CT50" s="1258"/>
      <c r="CU50" s="1258"/>
      <c r="CV50" s="1258" t="s">
        <v>534</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570</v>
      </c>
      <c r="AO51" s="1256"/>
      <c r="AP51" s="1256"/>
      <c r="AQ51" s="1256"/>
      <c r="AR51" s="1256"/>
      <c r="AS51" s="1256"/>
      <c r="AT51" s="1256"/>
      <c r="AU51" s="1256"/>
      <c r="AV51" s="1256"/>
      <c r="AW51" s="1256"/>
      <c r="AX51" s="1256"/>
      <c r="AY51" s="1256"/>
      <c r="AZ51" s="1256"/>
      <c r="BA51" s="1256"/>
      <c r="BB51" s="1256" t="s">
        <v>571</v>
      </c>
      <c r="BC51" s="1256"/>
      <c r="BD51" s="1256"/>
      <c r="BE51" s="1256"/>
      <c r="BF51" s="1256"/>
      <c r="BG51" s="1256"/>
      <c r="BH51" s="1256"/>
      <c r="BI51" s="1256"/>
      <c r="BJ51" s="1256"/>
      <c r="BK51" s="1256"/>
      <c r="BL51" s="1256"/>
      <c r="BM51" s="1256"/>
      <c r="BN51" s="1256"/>
      <c r="BO51" s="1256"/>
      <c r="BP51" s="1253"/>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v>2.8</v>
      </c>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572</v>
      </c>
      <c r="BC53" s="1256"/>
      <c r="BD53" s="1256"/>
      <c r="BE53" s="1256"/>
      <c r="BF53" s="1256"/>
      <c r="BG53" s="1256"/>
      <c r="BH53" s="1256"/>
      <c r="BI53" s="1256"/>
      <c r="BJ53" s="1256"/>
      <c r="BK53" s="1256"/>
      <c r="BL53" s="1256"/>
      <c r="BM53" s="1256"/>
      <c r="BN53" s="1256"/>
      <c r="BO53" s="1256"/>
      <c r="BP53" s="1253">
        <v>63.7</v>
      </c>
      <c r="BQ53" s="1253"/>
      <c r="BR53" s="1253"/>
      <c r="BS53" s="1253"/>
      <c r="BT53" s="1253"/>
      <c r="BU53" s="1253"/>
      <c r="BV53" s="1253"/>
      <c r="BW53" s="1253"/>
      <c r="BX53" s="1253">
        <v>58.6</v>
      </c>
      <c r="BY53" s="1253"/>
      <c r="BZ53" s="1253"/>
      <c r="CA53" s="1253"/>
      <c r="CB53" s="1253"/>
      <c r="CC53" s="1253"/>
      <c r="CD53" s="1253"/>
      <c r="CE53" s="1253"/>
      <c r="CF53" s="1253">
        <v>59.4</v>
      </c>
      <c r="CG53" s="1253"/>
      <c r="CH53" s="1253"/>
      <c r="CI53" s="1253"/>
      <c r="CJ53" s="1253"/>
      <c r="CK53" s="1253"/>
      <c r="CL53" s="1253"/>
      <c r="CM53" s="1253"/>
      <c r="CN53" s="1253">
        <v>59.8</v>
      </c>
      <c r="CO53" s="1253"/>
      <c r="CP53" s="1253"/>
      <c r="CQ53" s="1253"/>
      <c r="CR53" s="1253"/>
      <c r="CS53" s="1253"/>
      <c r="CT53" s="1253"/>
      <c r="CU53" s="1253"/>
      <c r="CV53" s="1253">
        <v>60.8</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573</v>
      </c>
      <c r="AO55" s="1258"/>
      <c r="AP55" s="1258"/>
      <c r="AQ55" s="1258"/>
      <c r="AR55" s="1258"/>
      <c r="AS55" s="1258"/>
      <c r="AT55" s="1258"/>
      <c r="AU55" s="1258"/>
      <c r="AV55" s="1258"/>
      <c r="AW55" s="1258"/>
      <c r="AX55" s="1258"/>
      <c r="AY55" s="1258"/>
      <c r="AZ55" s="1258"/>
      <c r="BA55" s="1258"/>
      <c r="BB55" s="1256" t="s">
        <v>571</v>
      </c>
      <c r="BC55" s="1256"/>
      <c r="BD55" s="1256"/>
      <c r="BE55" s="1256"/>
      <c r="BF55" s="1256"/>
      <c r="BG55" s="1256"/>
      <c r="BH55" s="1256"/>
      <c r="BI55" s="1256"/>
      <c r="BJ55" s="1256"/>
      <c r="BK55" s="1256"/>
      <c r="BL55" s="1256"/>
      <c r="BM55" s="1256"/>
      <c r="BN55" s="1256"/>
      <c r="BO55" s="1256"/>
      <c r="BP55" s="1253">
        <v>0</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572</v>
      </c>
      <c r="BC57" s="1256"/>
      <c r="BD57" s="1256"/>
      <c r="BE57" s="1256"/>
      <c r="BF57" s="1256"/>
      <c r="BG57" s="1256"/>
      <c r="BH57" s="1256"/>
      <c r="BI57" s="1256"/>
      <c r="BJ57" s="1256"/>
      <c r="BK57" s="1256"/>
      <c r="BL57" s="1256"/>
      <c r="BM57" s="1256"/>
      <c r="BN57" s="1256"/>
      <c r="BO57" s="1256"/>
      <c r="BP57" s="1253">
        <v>62.2</v>
      </c>
      <c r="BQ57" s="1253"/>
      <c r="BR57" s="1253"/>
      <c r="BS57" s="1253"/>
      <c r="BT57" s="1253"/>
      <c r="BU57" s="1253"/>
      <c r="BV57" s="1253"/>
      <c r="BW57" s="1253"/>
      <c r="BX57" s="1253">
        <v>62.9</v>
      </c>
      <c r="BY57" s="1253"/>
      <c r="BZ57" s="1253"/>
      <c r="CA57" s="1253"/>
      <c r="CB57" s="1253"/>
      <c r="CC57" s="1253"/>
      <c r="CD57" s="1253"/>
      <c r="CE57" s="1253"/>
      <c r="CF57" s="1253">
        <v>62.9</v>
      </c>
      <c r="CG57" s="1253"/>
      <c r="CH57" s="1253"/>
      <c r="CI57" s="1253"/>
      <c r="CJ57" s="1253"/>
      <c r="CK57" s="1253"/>
      <c r="CL57" s="1253"/>
      <c r="CM57" s="1253"/>
      <c r="CN57" s="1253">
        <v>64.3</v>
      </c>
      <c r="CO57" s="1253"/>
      <c r="CP57" s="1253"/>
      <c r="CQ57" s="1253"/>
      <c r="CR57" s="1253"/>
      <c r="CS57" s="1253"/>
      <c r="CT57" s="1253"/>
      <c r="CU57" s="1253"/>
      <c r="CV57" s="1253">
        <v>65.8</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574</v>
      </c>
    </row>
    <row r="64" spans="1:109" x14ac:dyDescent="0.15">
      <c r="B64" s="372"/>
      <c r="G64" s="379"/>
      <c r="I64" s="392"/>
      <c r="J64" s="392"/>
      <c r="K64" s="392"/>
      <c r="L64" s="392"/>
      <c r="M64" s="392"/>
      <c r="N64" s="393"/>
      <c r="AM64" s="379"/>
      <c r="AN64" s="379" t="s">
        <v>567</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575</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569</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530</v>
      </c>
      <c r="BQ72" s="1258"/>
      <c r="BR72" s="1258"/>
      <c r="BS72" s="1258"/>
      <c r="BT72" s="1258"/>
      <c r="BU72" s="1258"/>
      <c r="BV72" s="1258"/>
      <c r="BW72" s="1258"/>
      <c r="BX72" s="1258" t="s">
        <v>531</v>
      </c>
      <c r="BY72" s="1258"/>
      <c r="BZ72" s="1258"/>
      <c r="CA72" s="1258"/>
      <c r="CB72" s="1258"/>
      <c r="CC72" s="1258"/>
      <c r="CD72" s="1258"/>
      <c r="CE72" s="1258"/>
      <c r="CF72" s="1258" t="s">
        <v>532</v>
      </c>
      <c r="CG72" s="1258"/>
      <c r="CH72" s="1258"/>
      <c r="CI72" s="1258"/>
      <c r="CJ72" s="1258"/>
      <c r="CK72" s="1258"/>
      <c r="CL72" s="1258"/>
      <c r="CM72" s="1258"/>
      <c r="CN72" s="1258" t="s">
        <v>533</v>
      </c>
      <c r="CO72" s="1258"/>
      <c r="CP72" s="1258"/>
      <c r="CQ72" s="1258"/>
      <c r="CR72" s="1258"/>
      <c r="CS72" s="1258"/>
      <c r="CT72" s="1258"/>
      <c r="CU72" s="1258"/>
      <c r="CV72" s="1258" t="s">
        <v>534</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570</v>
      </c>
      <c r="AO73" s="1256"/>
      <c r="AP73" s="1256"/>
      <c r="AQ73" s="1256"/>
      <c r="AR73" s="1256"/>
      <c r="AS73" s="1256"/>
      <c r="AT73" s="1256"/>
      <c r="AU73" s="1256"/>
      <c r="AV73" s="1256"/>
      <c r="AW73" s="1256"/>
      <c r="AX73" s="1256"/>
      <c r="AY73" s="1256"/>
      <c r="AZ73" s="1256"/>
      <c r="BA73" s="1256"/>
      <c r="BB73" s="1256" t="s">
        <v>571</v>
      </c>
      <c r="BC73" s="1256"/>
      <c r="BD73" s="1256"/>
      <c r="BE73" s="1256"/>
      <c r="BF73" s="1256"/>
      <c r="BG73" s="1256"/>
      <c r="BH73" s="1256"/>
      <c r="BI73" s="1256"/>
      <c r="BJ73" s="1256"/>
      <c r="BK73" s="1256"/>
      <c r="BL73" s="1256"/>
      <c r="BM73" s="1256"/>
      <c r="BN73" s="1256"/>
      <c r="BO73" s="1256"/>
      <c r="BP73" s="1253"/>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v>2.8</v>
      </c>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576</v>
      </c>
      <c r="BC75" s="1256"/>
      <c r="BD75" s="1256"/>
      <c r="BE75" s="1256"/>
      <c r="BF75" s="1256"/>
      <c r="BG75" s="1256"/>
      <c r="BH75" s="1256"/>
      <c r="BI75" s="1256"/>
      <c r="BJ75" s="1256"/>
      <c r="BK75" s="1256"/>
      <c r="BL75" s="1256"/>
      <c r="BM75" s="1256"/>
      <c r="BN75" s="1256"/>
      <c r="BO75" s="1256"/>
      <c r="BP75" s="1253">
        <v>9.1999999999999993</v>
      </c>
      <c r="BQ75" s="1253"/>
      <c r="BR75" s="1253"/>
      <c r="BS75" s="1253"/>
      <c r="BT75" s="1253"/>
      <c r="BU75" s="1253"/>
      <c r="BV75" s="1253"/>
      <c r="BW75" s="1253"/>
      <c r="BX75" s="1253">
        <v>8.8000000000000007</v>
      </c>
      <c r="BY75" s="1253"/>
      <c r="BZ75" s="1253"/>
      <c r="CA75" s="1253"/>
      <c r="CB75" s="1253"/>
      <c r="CC75" s="1253"/>
      <c r="CD75" s="1253"/>
      <c r="CE75" s="1253"/>
      <c r="CF75" s="1253">
        <v>8.6999999999999993</v>
      </c>
      <c r="CG75" s="1253"/>
      <c r="CH75" s="1253"/>
      <c r="CI75" s="1253"/>
      <c r="CJ75" s="1253"/>
      <c r="CK75" s="1253"/>
      <c r="CL75" s="1253"/>
      <c r="CM75" s="1253"/>
      <c r="CN75" s="1253">
        <v>8</v>
      </c>
      <c r="CO75" s="1253"/>
      <c r="CP75" s="1253"/>
      <c r="CQ75" s="1253"/>
      <c r="CR75" s="1253"/>
      <c r="CS75" s="1253"/>
      <c r="CT75" s="1253"/>
      <c r="CU75" s="1253"/>
      <c r="CV75" s="1253">
        <v>7.6</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573</v>
      </c>
      <c r="AO77" s="1258"/>
      <c r="AP77" s="1258"/>
      <c r="AQ77" s="1258"/>
      <c r="AR77" s="1258"/>
      <c r="AS77" s="1258"/>
      <c r="AT77" s="1258"/>
      <c r="AU77" s="1258"/>
      <c r="AV77" s="1258"/>
      <c r="AW77" s="1258"/>
      <c r="AX77" s="1258"/>
      <c r="AY77" s="1258"/>
      <c r="AZ77" s="1258"/>
      <c r="BA77" s="1258"/>
      <c r="BB77" s="1256" t="s">
        <v>571</v>
      </c>
      <c r="BC77" s="1256"/>
      <c r="BD77" s="1256"/>
      <c r="BE77" s="1256"/>
      <c r="BF77" s="1256"/>
      <c r="BG77" s="1256"/>
      <c r="BH77" s="1256"/>
      <c r="BI77" s="1256"/>
      <c r="BJ77" s="1256"/>
      <c r="BK77" s="1256"/>
      <c r="BL77" s="1256"/>
      <c r="BM77" s="1256"/>
      <c r="BN77" s="1256"/>
      <c r="BO77" s="1256"/>
      <c r="BP77" s="1253">
        <v>0</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576</v>
      </c>
      <c r="BC79" s="1256"/>
      <c r="BD79" s="1256"/>
      <c r="BE79" s="1256"/>
      <c r="BF79" s="1256"/>
      <c r="BG79" s="1256"/>
      <c r="BH79" s="1256"/>
      <c r="BI79" s="1256"/>
      <c r="BJ79" s="1256"/>
      <c r="BK79" s="1256"/>
      <c r="BL79" s="1256"/>
      <c r="BM79" s="1256"/>
      <c r="BN79" s="1256"/>
      <c r="BO79" s="1256"/>
      <c r="BP79" s="1253">
        <v>5.8</v>
      </c>
      <c r="BQ79" s="1253"/>
      <c r="BR79" s="1253"/>
      <c r="BS79" s="1253"/>
      <c r="BT79" s="1253"/>
      <c r="BU79" s="1253"/>
      <c r="BV79" s="1253"/>
      <c r="BW79" s="1253"/>
      <c r="BX79" s="1253">
        <v>6.1</v>
      </c>
      <c r="BY79" s="1253"/>
      <c r="BZ79" s="1253"/>
      <c r="CA79" s="1253"/>
      <c r="CB79" s="1253"/>
      <c r="CC79" s="1253"/>
      <c r="CD79" s="1253"/>
      <c r="CE79" s="1253"/>
      <c r="CF79" s="1253">
        <v>6.3</v>
      </c>
      <c r="CG79" s="1253"/>
      <c r="CH79" s="1253"/>
      <c r="CI79" s="1253"/>
      <c r="CJ79" s="1253"/>
      <c r="CK79" s="1253"/>
      <c r="CL79" s="1253"/>
      <c r="CM79" s="1253"/>
      <c r="CN79" s="1253">
        <v>6.7</v>
      </c>
      <c r="CO79" s="1253"/>
      <c r="CP79" s="1253"/>
      <c r="CQ79" s="1253"/>
      <c r="CR79" s="1253"/>
      <c r="CS79" s="1253"/>
      <c r="CT79" s="1253"/>
      <c r="CU79" s="1253"/>
      <c r="CV79" s="1253">
        <v>6.6</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125"/>
  <sheetViews>
    <sheetView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480</v>
      </c>
    </row>
  </sheetData>
  <phoneticPr fontId="2"/>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125"/>
  <sheetViews>
    <sheetView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480</v>
      </c>
    </row>
  </sheetData>
  <phoneticPr fontId="2"/>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51</v>
      </c>
      <c r="E2" s="137"/>
      <c r="F2" s="138" t="s">
        <v>529</v>
      </c>
      <c r="G2" s="139"/>
      <c r="H2" s="140"/>
    </row>
    <row r="3" spans="1:8" x14ac:dyDescent="0.15">
      <c r="A3" s="136" t="s">
        <v>522</v>
      </c>
      <c r="B3" s="141"/>
      <c r="C3" s="142"/>
      <c r="D3" s="143">
        <v>183358</v>
      </c>
      <c r="E3" s="144"/>
      <c r="F3" s="145">
        <v>263613</v>
      </c>
      <c r="G3" s="146"/>
      <c r="H3" s="147"/>
    </row>
    <row r="4" spans="1:8" x14ac:dyDescent="0.15">
      <c r="A4" s="148"/>
      <c r="B4" s="149"/>
      <c r="C4" s="150"/>
      <c r="D4" s="151">
        <v>152236</v>
      </c>
      <c r="E4" s="152"/>
      <c r="F4" s="153">
        <v>128823</v>
      </c>
      <c r="G4" s="154"/>
      <c r="H4" s="155"/>
    </row>
    <row r="5" spans="1:8" x14ac:dyDescent="0.15">
      <c r="A5" s="136" t="s">
        <v>524</v>
      </c>
      <c r="B5" s="141"/>
      <c r="C5" s="142"/>
      <c r="D5" s="143">
        <v>172646</v>
      </c>
      <c r="E5" s="144"/>
      <c r="F5" s="145">
        <v>330026</v>
      </c>
      <c r="G5" s="146"/>
      <c r="H5" s="147"/>
    </row>
    <row r="6" spans="1:8" x14ac:dyDescent="0.15">
      <c r="A6" s="148"/>
      <c r="B6" s="149"/>
      <c r="C6" s="150"/>
      <c r="D6" s="151">
        <v>133933</v>
      </c>
      <c r="E6" s="152"/>
      <c r="F6" s="153">
        <v>141075</v>
      </c>
      <c r="G6" s="154"/>
      <c r="H6" s="155"/>
    </row>
    <row r="7" spans="1:8" x14ac:dyDescent="0.15">
      <c r="A7" s="136" t="s">
        <v>525</v>
      </c>
      <c r="B7" s="141"/>
      <c r="C7" s="142"/>
      <c r="D7" s="143">
        <v>104211</v>
      </c>
      <c r="E7" s="144"/>
      <c r="F7" s="145">
        <v>278179</v>
      </c>
      <c r="G7" s="146"/>
      <c r="H7" s="147"/>
    </row>
    <row r="8" spans="1:8" x14ac:dyDescent="0.15">
      <c r="A8" s="148"/>
      <c r="B8" s="149"/>
      <c r="C8" s="150"/>
      <c r="D8" s="151">
        <v>93773</v>
      </c>
      <c r="E8" s="152"/>
      <c r="F8" s="153">
        <v>122182</v>
      </c>
      <c r="G8" s="154"/>
      <c r="H8" s="155"/>
    </row>
    <row r="9" spans="1:8" x14ac:dyDescent="0.15">
      <c r="A9" s="136" t="s">
        <v>526</v>
      </c>
      <c r="B9" s="141"/>
      <c r="C9" s="142"/>
      <c r="D9" s="143">
        <v>165524</v>
      </c>
      <c r="E9" s="144"/>
      <c r="F9" s="145">
        <v>283153</v>
      </c>
      <c r="G9" s="146"/>
      <c r="H9" s="147"/>
    </row>
    <row r="10" spans="1:8" x14ac:dyDescent="0.15">
      <c r="A10" s="148"/>
      <c r="B10" s="149"/>
      <c r="C10" s="150"/>
      <c r="D10" s="151">
        <v>155684</v>
      </c>
      <c r="E10" s="152"/>
      <c r="F10" s="153">
        <v>127593</v>
      </c>
      <c r="G10" s="154"/>
      <c r="H10" s="155"/>
    </row>
    <row r="11" spans="1:8" x14ac:dyDescent="0.15">
      <c r="A11" s="136" t="s">
        <v>527</v>
      </c>
      <c r="B11" s="141"/>
      <c r="C11" s="142"/>
      <c r="D11" s="143">
        <v>172807</v>
      </c>
      <c r="E11" s="144"/>
      <c r="F11" s="145">
        <v>262169</v>
      </c>
      <c r="G11" s="146"/>
      <c r="H11" s="147"/>
    </row>
    <row r="12" spans="1:8" x14ac:dyDescent="0.15">
      <c r="A12" s="148"/>
      <c r="B12" s="149"/>
      <c r="C12" s="156"/>
      <c r="D12" s="151">
        <v>141971</v>
      </c>
      <c r="E12" s="152"/>
      <c r="F12" s="153">
        <v>152658</v>
      </c>
      <c r="G12" s="154"/>
      <c r="H12" s="155"/>
    </row>
    <row r="13" spans="1:8" x14ac:dyDescent="0.15">
      <c r="A13" s="136"/>
      <c r="B13" s="141"/>
      <c r="C13" s="157"/>
      <c r="D13" s="158">
        <v>159709</v>
      </c>
      <c r="E13" s="159"/>
      <c r="F13" s="160">
        <v>283428</v>
      </c>
      <c r="G13" s="161"/>
      <c r="H13" s="147"/>
    </row>
    <row r="14" spans="1:8" x14ac:dyDescent="0.15">
      <c r="A14" s="148"/>
      <c r="B14" s="149"/>
      <c r="C14" s="150"/>
      <c r="D14" s="151">
        <v>135519</v>
      </c>
      <c r="E14" s="152"/>
      <c r="F14" s="153">
        <v>134466</v>
      </c>
      <c r="G14" s="154"/>
      <c r="H14" s="155"/>
    </row>
    <row r="17" spans="1:11" x14ac:dyDescent="0.15">
      <c r="A17" s="132" t="s">
        <v>52</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53</v>
      </c>
      <c r="B19" s="162">
        <f>ROUND(VALUE(SUBSTITUTE(実質収支比率等に係る経年分析!F$48,"▲","-")),2)</f>
        <v>12.95</v>
      </c>
      <c r="C19" s="162">
        <f>ROUND(VALUE(SUBSTITUTE(実質収支比率等に係る経年分析!G$48,"▲","-")),2)</f>
        <v>10.8</v>
      </c>
      <c r="D19" s="162">
        <f>ROUND(VALUE(SUBSTITUTE(実質収支比率等に係る経年分析!H$48,"▲","-")),2)</f>
        <v>10.119999999999999</v>
      </c>
      <c r="E19" s="162">
        <f>ROUND(VALUE(SUBSTITUTE(実質収支比率等に係る経年分析!I$48,"▲","-")),2)</f>
        <v>10.029999999999999</v>
      </c>
      <c r="F19" s="162">
        <f>ROUND(VALUE(SUBSTITUTE(実質収支比率等に係る経年分析!J$48,"▲","-")),2)</f>
        <v>13.1</v>
      </c>
    </row>
    <row r="20" spans="1:11" x14ac:dyDescent="0.15">
      <c r="A20" s="162" t="s">
        <v>54</v>
      </c>
      <c r="B20" s="162">
        <f>ROUND(VALUE(SUBSTITUTE(実質収支比率等に係る経年分析!F$47,"▲","-")),2)</f>
        <v>54.73</v>
      </c>
      <c r="C20" s="162">
        <f>ROUND(VALUE(SUBSTITUTE(実質収支比率等に係る経年分析!G$47,"▲","-")),2)</f>
        <v>57.37</v>
      </c>
      <c r="D20" s="162">
        <f>ROUND(VALUE(SUBSTITUTE(実質収支比率等に係る経年分析!H$47,"▲","-")),2)</f>
        <v>61.09</v>
      </c>
      <c r="E20" s="162">
        <f>ROUND(VALUE(SUBSTITUTE(実質収支比率等に係る経年分析!I$47,"▲","-")),2)</f>
        <v>63.74</v>
      </c>
      <c r="F20" s="162">
        <f>ROUND(VALUE(SUBSTITUTE(実質収支比率等に係る経年分析!J$47,"▲","-")),2)</f>
        <v>58.85</v>
      </c>
    </row>
    <row r="21" spans="1:11" x14ac:dyDescent="0.15">
      <c r="A21" s="162" t="s">
        <v>55</v>
      </c>
      <c r="B21" s="162">
        <f>IF(ISNUMBER(VALUE(SUBSTITUTE(実質収支比率等に係る経年分析!F$49,"▲","-"))),ROUND(VALUE(SUBSTITUTE(実質収支比率等に係る経年分析!F$49,"▲","-")),2),NA())</f>
        <v>2.38</v>
      </c>
      <c r="C21" s="162">
        <f>IF(ISNUMBER(VALUE(SUBSTITUTE(実質収支比率等に係る経年分析!G$49,"▲","-"))),ROUND(VALUE(SUBSTITUTE(実質収支比率等に係る経年分析!G$49,"▲","-")),2),NA())</f>
        <v>-1.35</v>
      </c>
      <c r="D21" s="162">
        <f>IF(ISNUMBER(VALUE(SUBSTITUTE(実質収支比率等に係る経年分析!H$49,"▲","-"))),ROUND(VALUE(SUBSTITUTE(実質収支比率等に係る経年分析!H$49,"▲","-")),2),NA())</f>
        <v>-3.97</v>
      </c>
      <c r="E21" s="162">
        <f>IF(ISNUMBER(VALUE(SUBSTITUTE(実質収支比率等に係る経年分析!I$49,"▲","-"))),ROUND(VALUE(SUBSTITUTE(実質収支比率等に係る経年分析!I$49,"▲","-")),2),NA())</f>
        <v>-0.98</v>
      </c>
      <c r="F21" s="162">
        <f>IF(ISNUMBER(VALUE(SUBSTITUTE(実質収支比率等に係る経年分析!J$49,"▲","-"))),ROUND(VALUE(SUBSTITUTE(実質収支比率等に係る経年分析!J$49,"▲","-")),2),NA())</f>
        <v>-4.33</v>
      </c>
    </row>
    <row r="24" spans="1:11" x14ac:dyDescent="0.15">
      <c r="A24" s="132" t="s">
        <v>56</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57</v>
      </c>
      <c r="C26" s="163" t="s">
        <v>58</v>
      </c>
      <c r="D26" s="163" t="s">
        <v>57</v>
      </c>
      <c r="E26" s="163" t="s">
        <v>58</v>
      </c>
      <c r="F26" s="163" t="s">
        <v>57</v>
      </c>
      <c r="G26" s="163" t="s">
        <v>58</v>
      </c>
      <c r="H26" s="163" t="s">
        <v>57</v>
      </c>
      <c r="I26" s="163" t="s">
        <v>58</v>
      </c>
      <c r="J26" s="163" t="s">
        <v>57</v>
      </c>
      <c r="K26" s="163" t="s">
        <v>58</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0.77</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0.57999999999999996</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1</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後期高齢者医療特別会計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0.01</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0.01</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墓地会計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0.27</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0.14000000000000001</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0.15</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0.18</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0.18</v>
      </c>
    </row>
    <row r="31" spans="1:11" x14ac:dyDescent="0.15">
      <c r="A31" s="163" t="str">
        <f>IF(連結実質赤字比率に係る赤字・黒字の構成分析!C$39="",NA(),連結実質赤字比率に係る赤字・黒字の構成分析!C$39)</f>
        <v>介護保険特別会計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1.71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1.75</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1.43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1.08</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1.7</v>
      </c>
    </row>
    <row r="32" spans="1:11" x14ac:dyDescent="0.15">
      <c r="A32" s="163" t="str">
        <f>IF(連結実質赤字比率に係る赤字・黒字の構成分析!C$38="",NA(),連結実質赤字比率に係る赤字・黒字の構成分析!C$38)</f>
        <v>農業集落排水処理事業</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1.1599999999999999</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1.87</v>
      </c>
    </row>
    <row r="33" spans="1:16" x14ac:dyDescent="0.15">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2.82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2.2799999999999998</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1.9</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1.95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v>
      </c>
    </row>
    <row r="34" spans="1:16" x14ac:dyDescent="0.15">
      <c r="A34" s="163" t="str">
        <f>IF(連結実質赤字比率に係る赤字・黒字の構成分析!C$36="",NA(),連結実質赤字比率に係る赤字・黒字の構成分析!C$36)</f>
        <v>土地造成事業特別会計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2.0699999999999998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2.17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2.4700000000000002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2.44</v>
      </c>
    </row>
    <row r="35" spans="1:16" x14ac:dyDescent="0.15">
      <c r="A35" s="163" t="str">
        <f>IF(連結実質赤字比率に係る赤字・黒字の構成分析!C$35="",NA(),連結実質赤字比率に係る赤字・黒字の構成分析!C$35)</f>
        <v>簡易水道事業</v>
      </c>
      <c r="B35" s="163" t="e">
        <f>IF(ROUND(VALUE(SUBSTITUTE(連結実質赤字比率に係る赤字・黒字の構成分析!F$35,"▲", "-")), 2) &lt; 0, ABS(ROUND(VALUE(SUBSTITUTE(連結実質赤字比率に係る赤字・黒字の構成分析!F$35,"▲", "-")), 2)), NA())</f>
        <v>#VALUE!</v>
      </c>
      <c r="C35" s="163" t="e">
        <f>IF(ROUND(VALUE(SUBSTITUTE(連結実質赤字比率に係る赤字・黒字の構成分析!F$35,"▲", "-")), 2) &gt;= 0, ABS(ROUND(VALUE(SUBSTITUTE(連結実質赤字比率に係る赤字・黒字の構成分析!F$35,"▲", "-")), 2)), NA())</f>
        <v>#VALUE!</v>
      </c>
      <c r="D35" s="163" t="e">
        <f>IF(ROUND(VALUE(SUBSTITUTE(連結実質赤字比率に係る赤字・黒字の構成分析!G$35,"▲", "-")), 2) &lt; 0, ABS(ROUND(VALUE(SUBSTITUTE(連結実質赤字比率に係る赤字・黒字の構成分析!G$35,"▲", "-")), 2)), NA())</f>
        <v>#VALUE!</v>
      </c>
      <c r="E35" s="163" t="e">
        <f>IF(ROUND(VALUE(SUBSTITUTE(連結実質赤字比率に係る赤字・黒字の構成分析!G$35,"▲", "-")), 2) &gt;= 0, ABS(ROUND(VALUE(SUBSTITUTE(連結実質赤字比率に係る赤字・黒字の構成分析!G$35,"▲", "-")), 2)), NA())</f>
        <v>#VALUE!</v>
      </c>
      <c r="F35" s="163" t="e">
        <f>IF(ROUND(VALUE(SUBSTITUTE(連結実質赤字比率に係る赤字・黒字の構成分析!H$35,"▲", "-")), 2) &lt; 0, ABS(ROUND(VALUE(SUBSTITUTE(連結実質赤字比率に係る赤字・黒字の構成分析!H$35,"▲", "-")), 2)), NA())</f>
        <v>#VALUE!</v>
      </c>
      <c r="G35" s="163" t="e">
        <f>IF(ROUND(VALUE(SUBSTITUTE(連結実質赤字比率に係る赤字・黒字の構成分析!H$35,"▲", "-")), 2) &gt;= 0, ABS(ROUND(VALUE(SUBSTITUTE(連結実質赤字比率に係る赤字・黒字の構成分析!H$35,"▲", "-")), 2)), NA())</f>
        <v>#VALUE!</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2.0299999999999998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2.94</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12.67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10.65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9.9700000000000006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10.029999999999999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13.1</v>
      </c>
    </row>
    <row r="39" spans="1:16" x14ac:dyDescent="0.15">
      <c r="A39" s="132" t="s">
        <v>59</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60</v>
      </c>
      <c r="C41" s="164"/>
      <c r="D41" s="164" t="s">
        <v>61</v>
      </c>
      <c r="E41" s="164" t="s">
        <v>60</v>
      </c>
      <c r="F41" s="164"/>
      <c r="G41" s="164" t="s">
        <v>61</v>
      </c>
      <c r="H41" s="164" t="s">
        <v>60</v>
      </c>
      <c r="I41" s="164"/>
      <c r="J41" s="164" t="s">
        <v>61</v>
      </c>
      <c r="K41" s="164" t="s">
        <v>60</v>
      </c>
      <c r="L41" s="164"/>
      <c r="M41" s="164" t="s">
        <v>61</v>
      </c>
      <c r="N41" s="164" t="s">
        <v>60</v>
      </c>
      <c r="O41" s="164"/>
      <c r="P41" s="164" t="s">
        <v>61</v>
      </c>
    </row>
    <row r="42" spans="1:16" x14ac:dyDescent="0.15">
      <c r="A42" s="164" t="s">
        <v>62</v>
      </c>
      <c r="B42" s="164"/>
      <c r="C42" s="164"/>
      <c r="D42" s="164">
        <f>'実質公債費比率（分子）の構造'!K$52</f>
        <v>256</v>
      </c>
      <c r="E42" s="164"/>
      <c r="F42" s="164"/>
      <c r="G42" s="164">
        <f>'実質公債費比率（分子）の構造'!L$52</f>
        <v>254</v>
      </c>
      <c r="H42" s="164"/>
      <c r="I42" s="164"/>
      <c r="J42" s="164">
        <f>'実質公債費比率（分子）の構造'!M$52</f>
        <v>233</v>
      </c>
      <c r="K42" s="164"/>
      <c r="L42" s="164"/>
      <c r="M42" s="164">
        <f>'実質公債費比率（分子）の構造'!N$52</f>
        <v>234</v>
      </c>
      <c r="N42" s="164"/>
      <c r="O42" s="164"/>
      <c r="P42" s="164">
        <f>'実質公債費比率（分子）の構造'!O$52</f>
        <v>237</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63</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64</v>
      </c>
      <c r="B45" s="164">
        <f>'実質公債費比率（分子）の構造'!K$49</f>
        <v>4</v>
      </c>
      <c r="C45" s="164"/>
      <c r="D45" s="164"/>
      <c r="E45" s="164">
        <f>'実質公債費比率（分子）の構造'!L$49</f>
        <v>5</v>
      </c>
      <c r="F45" s="164"/>
      <c r="G45" s="164"/>
      <c r="H45" s="164">
        <f>'実質公債費比率（分子）の構造'!M$49</f>
        <v>7</v>
      </c>
      <c r="I45" s="164"/>
      <c r="J45" s="164"/>
      <c r="K45" s="164">
        <f>'実質公債費比率（分子）の構造'!N$49</f>
        <v>6</v>
      </c>
      <c r="L45" s="164"/>
      <c r="M45" s="164"/>
      <c r="N45" s="164">
        <f>'実質公債費比率（分子）の構造'!O$49</f>
        <v>6</v>
      </c>
      <c r="O45" s="164"/>
      <c r="P45" s="164"/>
    </row>
    <row r="46" spans="1:16" x14ac:dyDescent="0.15">
      <c r="A46" s="164" t="s">
        <v>65</v>
      </c>
      <c r="B46" s="164">
        <f>'実質公債費比率（分子）の構造'!K$48</f>
        <v>173</v>
      </c>
      <c r="C46" s="164"/>
      <c r="D46" s="164"/>
      <c r="E46" s="164">
        <f>'実質公債費比率（分子）の構造'!L$48</f>
        <v>153</v>
      </c>
      <c r="F46" s="164"/>
      <c r="G46" s="164"/>
      <c r="H46" s="164">
        <f>'実質公債費比率（分子）の構造'!M$48</f>
        <v>140</v>
      </c>
      <c r="I46" s="164"/>
      <c r="J46" s="164"/>
      <c r="K46" s="164">
        <f>'実質公債費比率（分子）の構造'!N$48</f>
        <v>108</v>
      </c>
      <c r="L46" s="164"/>
      <c r="M46" s="164"/>
      <c r="N46" s="164">
        <f>'実質公債費比率（分子）の構造'!O$48</f>
        <v>113</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66</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67</v>
      </c>
      <c r="B49" s="164">
        <f>'実質公債費比率（分子）の構造'!K$45</f>
        <v>229</v>
      </c>
      <c r="C49" s="164"/>
      <c r="D49" s="164"/>
      <c r="E49" s="164">
        <f>'実質公債費比率（分子）の構造'!L$45</f>
        <v>252</v>
      </c>
      <c r="F49" s="164"/>
      <c r="G49" s="164"/>
      <c r="H49" s="164">
        <f>'実質公債費比率（分子）の構造'!M$45</f>
        <v>254</v>
      </c>
      <c r="I49" s="164"/>
      <c r="J49" s="164"/>
      <c r="K49" s="164">
        <f>'実質公債費比率（分子）の構造'!N$45</f>
        <v>247</v>
      </c>
      <c r="L49" s="164"/>
      <c r="M49" s="164"/>
      <c r="N49" s="164">
        <f>'実質公債費比率（分子）の構造'!O$45</f>
        <v>256</v>
      </c>
      <c r="O49" s="164"/>
      <c r="P49" s="164"/>
    </row>
    <row r="50" spans="1:16" x14ac:dyDescent="0.15">
      <c r="A50" s="164" t="s">
        <v>68</v>
      </c>
      <c r="B50" s="164" t="e">
        <f>NA()</f>
        <v>#N/A</v>
      </c>
      <c r="C50" s="164">
        <f>IF(ISNUMBER('実質公債費比率（分子）の構造'!K$53),'実質公債費比率（分子）の構造'!K$53,NA())</f>
        <v>150</v>
      </c>
      <c r="D50" s="164" t="e">
        <f>NA()</f>
        <v>#N/A</v>
      </c>
      <c r="E50" s="164" t="e">
        <f>NA()</f>
        <v>#N/A</v>
      </c>
      <c r="F50" s="164">
        <f>IF(ISNUMBER('実質公債費比率（分子）の構造'!L$53),'実質公債費比率（分子）の構造'!L$53,NA())</f>
        <v>156</v>
      </c>
      <c r="G50" s="164" t="e">
        <f>NA()</f>
        <v>#N/A</v>
      </c>
      <c r="H50" s="164" t="e">
        <f>NA()</f>
        <v>#N/A</v>
      </c>
      <c r="I50" s="164">
        <f>IF(ISNUMBER('実質公債費比率（分子）の構造'!M$53),'実質公債費比率（分子）の構造'!M$53,NA())</f>
        <v>168</v>
      </c>
      <c r="J50" s="164" t="e">
        <f>NA()</f>
        <v>#N/A</v>
      </c>
      <c r="K50" s="164" t="e">
        <f>NA()</f>
        <v>#N/A</v>
      </c>
      <c r="L50" s="164">
        <f>IF(ISNUMBER('実質公債費比率（分子）の構造'!N$53),'実質公債費比率（分子）の構造'!N$53,NA())</f>
        <v>127</v>
      </c>
      <c r="M50" s="164" t="e">
        <f>NA()</f>
        <v>#N/A</v>
      </c>
      <c r="N50" s="164" t="e">
        <f>NA()</f>
        <v>#N/A</v>
      </c>
      <c r="O50" s="164">
        <f>IF(ISNUMBER('実質公債費比率（分子）の構造'!O$53),'実質公債費比率（分子）の構造'!O$53,NA())</f>
        <v>138</v>
      </c>
      <c r="P50" s="164" t="e">
        <f>NA()</f>
        <v>#N/A</v>
      </c>
    </row>
    <row r="53" spans="1:16" x14ac:dyDescent="0.15">
      <c r="A53" s="132" t="s">
        <v>69</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70</v>
      </c>
      <c r="C55" s="163"/>
      <c r="D55" s="163" t="s">
        <v>71</v>
      </c>
      <c r="E55" s="163" t="s">
        <v>70</v>
      </c>
      <c r="F55" s="163"/>
      <c r="G55" s="163" t="s">
        <v>71</v>
      </c>
      <c r="H55" s="163" t="s">
        <v>70</v>
      </c>
      <c r="I55" s="163"/>
      <c r="J55" s="163" t="s">
        <v>71</v>
      </c>
      <c r="K55" s="163" t="s">
        <v>70</v>
      </c>
      <c r="L55" s="163"/>
      <c r="M55" s="163" t="s">
        <v>71</v>
      </c>
      <c r="N55" s="163" t="s">
        <v>70</v>
      </c>
      <c r="O55" s="163"/>
      <c r="P55" s="163" t="s">
        <v>71</v>
      </c>
    </row>
    <row r="56" spans="1:16" x14ac:dyDescent="0.15">
      <c r="A56" s="163" t="s">
        <v>43</v>
      </c>
      <c r="B56" s="163"/>
      <c r="C56" s="163"/>
      <c r="D56" s="163">
        <f>'将来負担比率（分子）の構造'!I$52</f>
        <v>2447</v>
      </c>
      <c r="E56" s="163"/>
      <c r="F56" s="163"/>
      <c r="G56" s="163">
        <f>'将来負担比率（分子）の構造'!J$52</f>
        <v>2336</v>
      </c>
      <c r="H56" s="163"/>
      <c r="I56" s="163"/>
      <c r="J56" s="163">
        <f>'将来負担比率（分子）の構造'!K$52</f>
        <v>2276</v>
      </c>
      <c r="K56" s="163"/>
      <c r="L56" s="163"/>
      <c r="M56" s="163">
        <f>'将来負担比率（分子）の構造'!L$52</f>
        <v>2290</v>
      </c>
      <c r="N56" s="163"/>
      <c r="O56" s="163"/>
      <c r="P56" s="163">
        <f>'将来負担比率（分子）の構造'!M$52</f>
        <v>2392</v>
      </c>
    </row>
    <row r="57" spans="1:16" x14ac:dyDescent="0.15">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3015</v>
      </c>
      <c r="E58" s="163"/>
      <c r="F58" s="163"/>
      <c r="G58" s="163">
        <f>'将来負担比率（分子）の構造'!J$50</f>
        <v>3120</v>
      </c>
      <c r="H58" s="163"/>
      <c r="I58" s="163"/>
      <c r="J58" s="163">
        <f>'将来負担比率（分子）の構造'!K$50</f>
        <v>2886</v>
      </c>
      <c r="K58" s="163"/>
      <c r="L58" s="163"/>
      <c r="M58" s="163">
        <f>'将来負担比率（分子）の構造'!L$50</f>
        <v>2784</v>
      </c>
      <c r="N58" s="163"/>
      <c r="O58" s="163"/>
      <c r="P58" s="163">
        <f>'将来負担比率（分子）の構造'!M$50</f>
        <v>2441</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317</v>
      </c>
      <c r="C62" s="163"/>
      <c r="D62" s="163"/>
      <c r="E62" s="163">
        <f>'将来負担比率（分子）の構造'!J$45</f>
        <v>303</v>
      </c>
      <c r="F62" s="163"/>
      <c r="G62" s="163"/>
      <c r="H62" s="163">
        <f>'将来負担比率（分子）の構造'!K$45</f>
        <v>269</v>
      </c>
      <c r="I62" s="163"/>
      <c r="J62" s="163"/>
      <c r="K62" s="163">
        <f>'将来負担比率（分子）の構造'!L$45</f>
        <v>191</v>
      </c>
      <c r="L62" s="163"/>
      <c r="M62" s="163"/>
      <c r="N62" s="163">
        <f>'将来負担比率（分子）の構造'!M$45</f>
        <v>211</v>
      </c>
      <c r="O62" s="163"/>
      <c r="P62" s="163"/>
    </row>
    <row r="63" spans="1:16" x14ac:dyDescent="0.15">
      <c r="A63" s="163" t="s">
        <v>34</v>
      </c>
      <c r="B63" s="163">
        <f>'将来負担比率（分子）の構造'!I$44</f>
        <v>33</v>
      </c>
      <c r="C63" s="163"/>
      <c r="D63" s="163"/>
      <c r="E63" s="163">
        <f>'将来負担比率（分子）の構造'!J$44</f>
        <v>35</v>
      </c>
      <c r="F63" s="163"/>
      <c r="G63" s="163"/>
      <c r="H63" s="163">
        <f>'将来負担比率（分子）の構造'!K$44</f>
        <v>32</v>
      </c>
      <c r="I63" s="163"/>
      <c r="J63" s="163"/>
      <c r="K63" s="163">
        <f>'将来負担比率（分子）の構造'!L$44</f>
        <v>30</v>
      </c>
      <c r="L63" s="163"/>
      <c r="M63" s="163"/>
      <c r="N63" s="163">
        <f>'将来負担比率（分子）の構造'!M$44</f>
        <v>28</v>
      </c>
      <c r="O63" s="163"/>
      <c r="P63" s="163"/>
    </row>
    <row r="64" spans="1:16" x14ac:dyDescent="0.15">
      <c r="A64" s="163" t="s">
        <v>33</v>
      </c>
      <c r="B64" s="163">
        <f>'将来負担比率（分子）の構造'!I$43</f>
        <v>958</v>
      </c>
      <c r="C64" s="163"/>
      <c r="D64" s="163"/>
      <c r="E64" s="163">
        <f>'将来負担比率（分子）の構造'!J$43</f>
        <v>812</v>
      </c>
      <c r="F64" s="163"/>
      <c r="G64" s="163"/>
      <c r="H64" s="163">
        <f>'将来負担比率（分子）の構造'!K$43</f>
        <v>805</v>
      </c>
      <c r="I64" s="163"/>
      <c r="J64" s="163"/>
      <c r="K64" s="163">
        <f>'将来負担比率（分子）の構造'!L$43</f>
        <v>738</v>
      </c>
      <c r="L64" s="163"/>
      <c r="M64" s="163"/>
      <c r="N64" s="163">
        <f>'将来負担比率（分子）の構造'!M$43</f>
        <v>730</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2753</v>
      </c>
      <c r="C66" s="163"/>
      <c r="D66" s="163"/>
      <c r="E66" s="163">
        <f>'将来負担比率（分子）の構造'!J$41</f>
        <v>3095</v>
      </c>
      <c r="F66" s="163"/>
      <c r="G66" s="163"/>
      <c r="H66" s="163">
        <f>'将来負担比率（分子）の構造'!K$41</f>
        <v>3255</v>
      </c>
      <c r="I66" s="163"/>
      <c r="J66" s="163"/>
      <c r="K66" s="163">
        <f>'将来負担比率（分子）の構造'!L$41</f>
        <v>3636</v>
      </c>
      <c r="L66" s="163"/>
      <c r="M66" s="163"/>
      <c r="N66" s="163">
        <f>'将来負担比率（分子）の構造'!M$41</f>
        <v>3920</v>
      </c>
      <c r="O66" s="163"/>
      <c r="P66" s="163"/>
    </row>
    <row r="67" spans="1:16" x14ac:dyDescent="0.15">
      <c r="A67" s="163" t="s">
        <v>72</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55</v>
      </c>
      <c r="P67" s="163" t="e">
        <f>NA()</f>
        <v>#N/A</v>
      </c>
    </row>
    <row r="70" spans="1:16" x14ac:dyDescent="0.15">
      <c r="A70" s="165" t="s">
        <v>73</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74</v>
      </c>
      <c r="B72" s="167">
        <f>基金残高に係る経年分析!F55</f>
        <v>1272</v>
      </c>
      <c r="C72" s="167">
        <f>基金残高に係る経年分析!G55</f>
        <v>1353</v>
      </c>
      <c r="D72" s="167">
        <f>基金残高に係る経年分析!H55</f>
        <v>1288</v>
      </c>
    </row>
    <row r="73" spans="1:16" x14ac:dyDescent="0.15">
      <c r="A73" s="166" t="s">
        <v>75</v>
      </c>
      <c r="B73" s="167">
        <f>基金残高に係る経年分析!F56</f>
        <v>88</v>
      </c>
      <c r="C73" s="167">
        <f>基金残高に係る経年分析!G56</f>
        <v>88</v>
      </c>
      <c r="D73" s="167">
        <f>基金残高に係る経年分析!H56</f>
        <v>88</v>
      </c>
    </row>
    <row r="74" spans="1:16" x14ac:dyDescent="0.15">
      <c r="A74" s="166" t="s">
        <v>76</v>
      </c>
      <c r="B74" s="167">
        <f>基金残高に係る経年分析!F57</f>
        <v>1395</v>
      </c>
      <c r="C74" s="167">
        <f>基金残高に係る経年分析!G57</f>
        <v>1120</v>
      </c>
      <c r="D74" s="167">
        <f>基金残高に係る経年分析!H57</f>
        <v>872</v>
      </c>
    </row>
  </sheetData>
  <sheetProtection algorithmName="SHA-512" hashValue="oKZx6BcWjjEzw7Mnp8gaWmFQ5bXynvn1rHMZxljkxFD7l4Y/96twP9T7fL6ydH0n78PvOB7cE8ditkLDSKYS9A==" saltValue="2KRUkoTNU/LEu9Bpb6Dbs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2026-03-11T00:10:35Z</cp:lastPrinted>
  <dcterms:created xsi:type="dcterms:W3CDTF">2026-02-26T09:30:02Z</dcterms:created>
  <dcterms:modified xsi:type="dcterms:W3CDTF">2026-08-19T04:30:17Z</dcterms:modified>
  <cp:category/>
</cp:coreProperties>
</file>