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BC3E36DA-0DD8-46BE-8E7A-6C619290F4EC}" xr6:coauthVersionLast="47" xr6:coauthVersionMax="47" xr10:uidLastSave="{00000000-0000-0000-0000-000000000000}"/>
  <bookViews>
    <workbookView xWindow="28690" yWindow="-1070" windowWidth="29020" windowHeight="15700" tabRatio="8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<sst xmlns="http://schemas.openxmlformats.org/spreadsheetml/2006/main" count="1050" uniqueCount="566">
  <si>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</si>
  <si>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</si>
  <si>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</si>
  <si>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</si>
  <si>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</si>
  <si>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</si>
  <si>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</si>
  <si>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</si>
  <si>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</si>
  <si>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</si>
  <si>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</si>
  <si>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</si>
  <si>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</si>
  <si>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</si>
  <si>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</si>
  <si>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</si>
  <si>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</si>
  <si>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</si>
  <si>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</si>
  <si>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</si>
  <si>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</si>
  <si>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</si>
  <si>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</si>
  <si>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</si>
  <si>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</si>
  <si>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</si>
  <si>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</si>
  <si>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</si>
  <si>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</si>
  <si>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</si>
  <si>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</si>
  <si>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</si>
  <si>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</si>
  <si>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</si>
  <si>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</si>
  <si>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</si>
  <si>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</si>
  <si>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</si>
  <si>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</si>
  <si>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</si>
  <si>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</si>
  <si>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</si>
  <si>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</si>
  <si>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</si>
  <si>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</si>
  <si>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</si>
  <si>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</si>
  <si>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</si>
  <si>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</si>
  <si>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</si>
  <si>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</si>
  <si>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</si>
  <si>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</si>
  <si>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</si>
  <si>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</si>
  <si>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</si>
  <si>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</si>
  <si>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</si>
  <si>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</si>
  <si>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</si>
  <si>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</si>
  <si>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</si>
  <si>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</si>
  <si>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</si>
  <si>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</si>
  <si>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</si>
  <si>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</si>
  <si>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</si>
  <si>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</si>
  <si>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</si>
  <si>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</si>
  <si>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</si>
  <si>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</si>
  <si>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</si>
  <si>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</si>
  <si>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</si>
  <si>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</si>
  <si>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</si>
  <si>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</si>
  <si>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</si>
  <si>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</si>
  <si>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</si>
  <si>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</si>
  <si>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</si>
  <si>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</si>
  <si>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</si>
  <si>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</si>
  <si>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</si>
  <si>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</si>
  <si>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</si>
  <si>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</si>
  <si>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</si>
  <si>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</si>
  <si>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</si>
  <si>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矢吹町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</si>
  <si>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</si>
  <si>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</si>
  <si>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</si>
  <si>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</si>
  <si>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</si>
  <si>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</si>
  <si>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</si>
  <si>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</si>
  <si>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</si>
  <si>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</si>
  <si>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</si>
  <si>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</si>
  <si>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</si>
  <si>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</si>
  <si>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</si>
  <si>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</si>
  <si>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</si>
  <si>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</si>
  <si>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</si>
  <si>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</si>
  <si>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</si>
  <si>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</si>
  <si>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</si>
  <si>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</si>
  <si>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</si>
  <si>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</si>
  <si>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</si>
  <si>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</si>
  <si>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</si>
  <si>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</si>
  <si>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</si>
  <si>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</si>
  <si>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</si>
  <si>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</si>
  <si>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</si>
  <si>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</si>
  <si>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</si>
  <si>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</si>
  <si>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</si>
  <si>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</si>
  <si>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</si>
  <si>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</si>
  <si>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</si>
  <si>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</si>
  <si>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</si>
  <si>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</si>
  <si>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</si>
  <si>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</si>
  <si>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</si>
  <si>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</si>
  <si>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</si>
  <si>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</si>
  <si>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</si>
  <si>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</si>
  <si>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</si>
  <si>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</si>
  <si>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</si>
  <si>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</si>
  <si>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</si>
  <si>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</si>
  <si>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</si>
  <si>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</si>
  <si>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</si>
  <si>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</si>
  <si>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</si>
  <si>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</si>
  <si>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</si>
  <si>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</si>
  <si>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</si>
  <si>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</si>
  <si>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</si>
  <si>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</si>
  <si>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</si>
  <si>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</si>
  <si>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</si>
  <si>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</si>
  <si>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</si>
  <si>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</si>
  <si>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</si>
  <si>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</si>
  <si>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</si>
  <si>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</si>
  <si>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</si>
  <si>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</si>
  <si>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</si>
  <si>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</si>
  <si>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</si>
  <si>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</si>
  <si>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</si>
  <si>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</si>
  <si>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</si>
  <si>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</si>
  <si>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</si>
  <si>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</si>
  <si>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</si>
  <si>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</si>
  <si>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</si>
  <si>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</si>
  <si>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</si>
  <si>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</si>
  <si>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</si>
  <si>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</si>
  <si>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</si>
  <si>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</si>
  <si>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</si>
  <si>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</si>
  <si>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</si>
  <si>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</si>
  <si>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</si>
  <si>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福島県矢吹町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</si>
  <si>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</si>
  <si>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</si>
  <si>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</si>
  <si>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</si>
  <si>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</si>
  <si>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</si>
  <si>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</si>
  <si>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</si>
  <si>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</si>
  <si>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</si>
  <si>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</si>
  <si>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</si>
  <si>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</si>
  <si>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</si>
  <si>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</si>
  <si>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</si>
  <si>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</si>
  <si>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</si>
  <si>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</si>
  <si>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</si>
  <si>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</si>
  <si>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</si>
  <si>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</si>
  <si>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</si>
  <si>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</si>
  <si>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</si>
  <si>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</si>
  <si>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</si>
  <si>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</si>
  <si>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</si>
  <si>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</si>
  <si>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</si>
  <si>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</si>
  <si>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</si>
  <si>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</si>
  <si>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</si>
  <si>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</si>
  <si>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</si>
  <si>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</si>
  <si>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</si>
  <si>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</si>
  <si>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</si>
  <si>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</si>
  <si>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</si>
  <si>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</si>
  <si>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</si>
  <si>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</si>
  <si>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</si>
  <si>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</si>
  <si>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</si>
  <si>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</si>
  <si>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</si>
  <si>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</si>
  <si>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</si>
  <si>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</si>
  <si>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</si>
  <si>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</si>
  <si>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</si>
  <si>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</si>
  <si>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</si>
  <si>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</si>
  <si>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</si>
  <si>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</si>
  <si>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</si>
  <si>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</si>
  <si>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</si>
  <si>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</si>
  <si>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</si>
  <si>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</si>
  <si>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</si>
  <si>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</si>
  <si>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</si>
  <si>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</si>
  <si>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</si>
  <si>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</si>
  <si>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</si>
  <si>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</si>
  <si>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</si>
  <si>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</si>
  <si>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</si>
  <si>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</si>
  <si>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</si>
  <si>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</si>
  <si>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</si>
  <si>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</si>
  <si>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</si>
  <si>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</si>
  <si>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</si>
  <si>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</si>
  <si>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</si>
  <si>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</si>
  <si>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</si>
  <si>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</si>
  <si>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</si>
  <si>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</si>
  <si>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</si>
  <si>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</si>
  <si>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</si>
  <si>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</si>
  <si>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</si>
  <si>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</si>
  <si>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</si>
  <si>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</si>
  <si>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</si>
  <si>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</si>
  <si>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</si>
  <si>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</si>
  <si>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</si>
  <si>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</si>
  <si>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</si>
  <si>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</si>
  <si>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</si>
  <si>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</si>
  <si>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</si>
  <si>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</si>
  <si>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</si>
  <si>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</si>
  <si>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</si>
  <si>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</si>
  <si>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</si>
  <si>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</si>
  <si>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</si>
  <si>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</si>
  <si>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</si>
  <si>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</si>
  <si>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</si>
  <si>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</si>
  <si>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</si>
  <si>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</si>
  <si>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</si>
  <si>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</si>
  <si>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</si>
  <si>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</si>
  <si>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</si>
  <si>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</si>
  <si>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</si>
  <si>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</si>
  <si>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</si>
  <si>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</si>
  <si>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</si>
  <si>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</si>
  <si>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</si>
  <si>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</si>
  <si>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</si>
  <si>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</si>
  <si>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</si>
  <si>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</si>
  <si>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</si>
  <si>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</si>
  <si>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</si>
  <si>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福島県矢吹町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</si>
  <si>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</si>
  <si>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</si>
  <si>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</si>
  <si>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</si>
  <si>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</si>
  <si>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</si>
  <si>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</si>
  <si>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</si>
  <si>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</si>
  <si>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</si>
  <si>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</si>
  <si>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</si>
  <si>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</si>
  <si>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</si>
  <si>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</si>
  <si>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</si>
  <si>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</si>
  <si>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</si>
  <si>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</si>
  <si>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</si>
  <si>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</si>
  <si>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</si>
  <si>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</si>
  <si>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</si>
  <si>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</si>
  <si>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</si>
  <si>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</si>
  <si>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</si>
  <si>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</si>
  <si>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</si>
  <si>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</si>
  <si>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</si>
  <si>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</si>
  <si>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</si>
  <si>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</si>
  <si>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</si>
  <si>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</si>
  <si>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</si>
  <si>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</si>
  <si>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土地造成事業特別会計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</si>
  <si>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</si>
  <si>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</si>
  <si>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</si>
  <si>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</si>
  <si>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</si>
  <si>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</si>
  <si>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</si>
  <si>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</si>
  <si>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</si>
  <si>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</si>
  <si>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</si>
  <si>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</si>
  <si>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</si>
  <si>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</si>
  <si>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</si>
  <si>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</si>
  <si>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</si>
  <si>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</si>
  <si>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</si>
  <si>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</si>
  <si>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</si>
  <si>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</si>
  <si>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</si>
  <si>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</si>
  <si>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</si>
  <si>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</si>
  <si>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</si>
  <si>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</si>
  <si>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</si>
  <si>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</si>
  <si>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</si>
  <si>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</si>
  <si>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</si>
  <si>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</si>
  <si>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</si>
  <si>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</si>
  <si>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</si>
  <si>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</si>
  <si>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</si>
  <si>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</si>
  <si>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</si>
  <si>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</si>
  <si>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</si>
  <si>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</si>
  <si>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</si>
  <si>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</si>
  <si>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</si>
  <si>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</si>
  <si>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</si>
  <si>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</si>
  <si>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</si>
  <si>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</si>
  <si>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</si>
  <si>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</si>
  <si>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</si>
  <si>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</si>
  <si>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</si>
  <si>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</si>
  <si>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</si>
  <si>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</si>
  <si>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</si>
  <si>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</si>
  <si>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</si>
  <si>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</si>
  <si>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</si>
  <si>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</si>
  <si>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</si>
  <si>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</si>
  <si>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</si>
  <si>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</si>
  <si>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</si>
  <si>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</si>
  <si>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</si>
  <si>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</si>
  <si>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</si>
  <si>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</si>
  <si>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</si>
  <si>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</si>
  <si>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</si>
  <si>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</si>
  <si>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</si>
  <si>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</si>
  <si>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</si>
  <si>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</si>
  <si>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</si>
  <si>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</si>
  <si>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</si>
  <si>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</si>
  <si>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</si>
  <si>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</si>
  <si>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</si>
  <si>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</si>
  <si>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</si>
  <si>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</si>
  <si>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</si>
  <si>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</si>
  <si>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</si>
  <si>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</si>
  <si>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</si>
  <si>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</si>
  <si>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</si>
  <si>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</si>
  <si>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</si>
  <si>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</si>
  <si>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</si>
  <si>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</si>
  <si>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</si>
  <si>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</si>
  <si>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</si>
  <si>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</si>
  <si>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</si>
  <si>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</si>
  <si>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</si>
  <si>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</si>
  <si>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</si>
  <si>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</si>
  <si>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</si>
  <si>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</si>
  <si>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</si>
  <si>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</si>
  <si>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</si>
  <si>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</si>
  <si>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</si>
  <si>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</si>
  <si>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</si>
  <si>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</si>
  <si>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</si>
  <si>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</si>
  <si>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</si>
  <si>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</si>
  <si>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</si>
  <si>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</si>
  <si>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</si>
  <si>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</si>
  <si>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</si>
  <si>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</si>
  <si>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6.46</t>
  </si>
  <si>
    <t>▲ 9.83</t>
  </si>
  <si>
    <t>▲ 6.05</t>
  </si>
  <si>
    <t>▲ 8.48</t>
  </si>
  <si>
    <t>水道事業会計</t>
  </si>
  <si>
    <t>一般会計</t>
  </si>
  <si>
    <t>下水道事業会計</t>
  </si>
  <si>
    <t>介護保険特別会計</t>
  </si>
  <si>
    <t>国民健康保険特別会計</t>
  </si>
  <si>
    <t>後期高齢者医療特別会計</t>
  </si>
  <si>
    <t>▲ 0.02</t>
  </si>
  <si>
    <t>土地造成事業特別会計</t>
  </si>
  <si>
    <t>その他会計（赤字）</t>
  </si>
  <si>
    <t>その他会計（黒字）</t>
  </si>
  <si>
    <t>R02</t>
    <phoneticPr fontId="5"/>
  </si>
  <si>
    <t>R03</t>
    <phoneticPr fontId="5"/>
  </si>
  <si>
    <t>R04</t>
    <phoneticPr fontId="5"/>
  </si>
  <si>
    <t>R05</t>
    <phoneticPr fontId="5"/>
  </si>
  <si>
    <t>R06</t>
    <phoneticPr fontId="5"/>
  </si>
  <si>
    <t>財政調整基金</t>
    <phoneticPr fontId="5"/>
  </si>
  <si>
    <t>公共施設等整備基金</t>
    <phoneticPr fontId="5"/>
  </si>
  <si>
    <t>ふるさと思いやり基金</t>
    <phoneticPr fontId="2"/>
  </si>
  <si>
    <t>減債基金</t>
    <phoneticPr fontId="2"/>
  </si>
  <si>
    <t>子ども子育て支援基金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</si>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</sst>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D9E876-C89B-4705-9FA1-33D9872DA88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B747-458C-AE25-36474105550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111218</c:v>
                </c:pt>
                <c:pt idx="1">
                  <c:v>46483</c:v>
                </c:pt>
                <c:pt idx="2">
                  <c:v>58503</c:v>
                </c:pt>
                <c:pt idx="3">
                  <c:v>48595</c:v>
                </c:pt>
                <c:pt idx="4">
                  <c:v>52191</c:v>
                </c:pt>
              </c:numCache>
            </c:numRef>
          </c:val>
          <c:smooth val="0"/>
          <c:extLst>
            <c:ext xmlns:c16="http://schemas.microsoft.com/office/drawing/2014/chart" uri="{C3380CC4-5D6E-409C-BE32-E72D297353CC}">
              <c16:uniqueId val="{00000001-B747-458C-AE25-3647410555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6.11</c:v>
                </c:pt>
                <c:pt idx="1">
                  <c:v>8.34</c:v>
                </c:pt>
                <c:pt idx="2">
                  <c:v>4.46</c:v>
                </c:pt>
                <c:pt idx="3">
                  <c:v>3.47</c:v>
                </c:pt>
                <c:pt idx="4">
                  <c:v>3.34</c:v>
                </c:pt>
              </c:numCache>
            </c:numRef>
          </c:val>
          <c:extLst>
            <c:ext xmlns:c16="http://schemas.microsoft.com/office/drawing/2014/chart" uri="{C3380CC4-5D6E-409C-BE32-E72D297353CC}">
              <c16:uniqueId val="{00000000-BA72-4383-A4E5-5FDD45FC3A6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21.85</c:v>
                </c:pt>
                <c:pt idx="1">
                  <c:v>23.34</c:v>
                </c:pt>
                <c:pt idx="2">
                  <c:v>21.51</c:v>
                </c:pt>
                <c:pt idx="3">
                  <c:v>16.600000000000001</c:v>
                </c:pt>
                <c:pt idx="4">
                  <c:v>7.73</c:v>
                </c:pt>
              </c:numCache>
            </c:numRef>
          </c:val>
          <c:extLst>
            <c:ext xmlns:c16="http://schemas.microsoft.com/office/drawing/2014/chart" uri="{C3380CC4-5D6E-409C-BE32-E72D297353CC}">
              <c16:uniqueId val="{00000001-BA72-4383-A4E5-5FDD45FC3A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-6.46</c:v>
                </c:pt>
                <c:pt idx="1">
                  <c:v>3.88</c:v>
                </c:pt>
                <c:pt idx="2">
                  <c:v>-9.83</c:v>
                </c:pt>
                <c:pt idx="3">
                  <c:v>-6.05</c:v>
                </c:pt>
                <c:pt idx="4">
                  <c:v>-8.48</c:v>
                </c:pt>
              </c:numCache>
            </c:numRef>
          </c:val>
          <c:smooth val="0"/>
          <c:extLst>
            <c:ext xmlns:c16="http://schemas.microsoft.com/office/drawing/2014/chart" uri="{C3380CC4-5D6E-409C-BE32-E72D297353CC}">
              <c16:uniqueId val="{00000002-BA72-4383-A4E5-5FDD45FC3A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0.36</c:v>
                </c:pt>
                <c:pt idx="2">
                  <c:v>#N/A</c:v>
                </c:pt>
                <c:pt idx="3">
                  <c:v>0.41</c:v>
                </c:pt>
                <c:pt idx="4">
                  <c:v>0</c:v>
                </c:pt>
                <c:pt idx="5">
                  <c:v>0</c:v>
                </c:pt>
                <c:pt idx="6">
                  <c:v>0</c:v>
                </c:pt>
                <c:pt idx="7">
                  <c:v>0</c:v>
                </c:pt>
                <c:pt idx="8">
                  <c:v>0</c:v>
                </c:pt>
                <c:pt idx="9">
                  <c:v>0</c:v>
                </c:pt>
              </c:numCache>
            </c:numRef>
          </c:val>
          <c:extLst>
            <c:ext xmlns:c16="http://schemas.microsoft.com/office/drawing/2014/chart" uri="{C3380CC4-5D6E-409C-BE32-E72D297353CC}">
              <c16:uniqueId val="{00000000-2940-4D06-BF84-93AA1EFB4E3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940-4D06-BF84-93AA1EFB4E3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940-4D06-BF84-93AA1EFB4E3C}"/>
            </c:ext>
          </c:extLst>
        </c:ser>
        <c:ser>
          <c:idx val="3"/>
          <c:order val="3"/>
          <c:tx>
            <c:strRef>
              <c:f>データシート!$A$30</c:f>
              <c:strCache>
                <c:ptCount val="1"/>
                <c:pt idx="0">
                  <c:v>土地造成事業特別会計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940-4D06-BF84-93AA1EFB4E3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0.02</c:v>
                </c:pt>
                <c:pt idx="7">
                  <c:v>#N/A</c:v>
                </c:pt>
                <c:pt idx="8">
                  <c:v>#N/A</c:v>
                </c:pt>
                <c:pt idx="9">
                  <c:v>0</c:v>
                </c:pt>
              </c:numCache>
            </c:numRef>
          </c:val>
          <c:extLst>
            <c:ext xmlns:c16="http://schemas.microsoft.com/office/drawing/2014/chart" uri="{C3380CC4-5D6E-409C-BE32-E72D297353CC}">
              <c16:uniqueId val="{00000004-2940-4D06-BF84-93AA1EFB4E3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0.28000000000000003</c:v>
                </c:pt>
                <c:pt idx="4">
                  <c:v>#N/A</c:v>
                </c:pt>
                <c:pt idx="5">
                  <c:v>0.3</c:v>
                </c:pt>
                <c:pt idx="6">
                  <c:v>#N/A</c:v>
                </c:pt>
                <c:pt idx="7">
                  <c:v>0.14000000000000001</c:v>
                </c:pt>
                <c:pt idx="8">
                  <c:v>#N/A</c:v>
                </c:pt>
                <c:pt idx="9">
                  <c:v>0.27</c:v>
                </c:pt>
              </c:numCache>
            </c:numRef>
          </c:val>
          <c:extLst>
            <c:ext xmlns:c16="http://schemas.microsoft.com/office/drawing/2014/chart" uri="{C3380CC4-5D6E-409C-BE32-E72D297353CC}">
              <c16:uniqueId val="{00000005-2940-4D06-BF84-93AA1EFB4E3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1.1299999999999999</c:v>
                </c:pt>
                <c:pt idx="2">
                  <c:v>#N/A</c:v>
                </c:pt>
                <c:pt idx="3">
                  <c:v>1.37</c:v>
                </c:pt>
                <c:pt idx="4">
                  <c:v>#N/A</c:v>
                </c:pt>
                <c:pt idx="5">
                  <c:v>0.88</c:v>
                </c:pt>
                <c:pt idx="6">
                  <c:v>#N/A</c:v>
                </c:pt>
                <c:pt idx="7">
                  <c:v>0.26</c:v>
                </c:pt>
                <c:pt idx="8">
                  <c:v>#N/A</c:v>
                </c:pt>
                <c:pt idx="9">
                  <c:v>0.92</c:v>
                </c:pt>
              </c:numCache>
            </c:numRef>
          </c:val>
          <c:extLst>
            <c:ext xmlns:c16="http://schemas.microsoft.com/office/drawing/2014/chart" uri="{C3380CC4-5D6E-409C-BE32-E72D297353CC}">
              <c16:uniqueId val="{00000006-2940-4D06-BF84-93AA1EFB4E3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1.1599999999999999</c:v>
                </c:pt>
                <c:pt idx="6">
                  <c:v>#N/A</c:v>
                </c:pt>
                <c:pt idx="7">
                  <c:v>1.58</c:v>
                </c:pt>
                <c:pt idx="8">
                  <c:v>#N/A</c:v>
                </c:pt>
                <c:pt idx="9">
                  <c:v>2.04</c:v>
                </c:pt>
              </c:numCache>
            </c:numRef>
          </c:val>
          <c:extLst>
            <c:ext xmlns:c16="http://schemas.microsoft.com/office/drawing/2014/chart" uri="{C3380CC4-5D6E-409C-BE32-E72D297353CC}">
              <c16:uniqueId val="{00000007-2940-4D06-BF84-93AA1EFB4E3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6.11</c:v>
                </c:pt>
                <c:pt idx="2">
                  <c:v>#N/A</c:v>
                </c:pt>
                <c:pt idx="3">
                  <c:v>8.34</c:v>
                </c:pt>
                <c:pt idx="4">
                  <c:v>#N/A</c:v>
                </c:pt>
                <c:pt idx="5">
                  <c:v>4.45</c:v>
                </c:pt>
                <c:pt idx="6">
                  <c:v>#N/A</c:v>
                </c:pt>
                <c:pt idx="7">
                  <c:v>3.47</c:v>
                </c:pt>
                <c:pt idx="8">
                  <c:v>#N/A</c:v>
                </c:pt>
                <c:pt idx="9">
                  <c:v>3.34</c:v>
                </c:pt>
              </c:numCache>
            </c:numRef>
          </c:val>
          <c:extLst>
            <c:ext xmlns:c16="http://schemas.microsoft.com/office/drawing/2014/chart" uri="{C3380CC4-5D6E-409C-BE32-E72D297353CC}">
              <c16:uniqueId val="{00000008-2940-4D06-BF84-93AA1EFB4E3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9.01</c:v>
                </c:pt>
                <c:pt idx="2">
                  <c:v>#N/A</c:v>
                </c:pt>
                <c:pt idx="3">
                  <c:v>9.48</c:v>
                </c:pt>
                <c:pt idx="4">
                  <c:v>#N/A</c:v>
                </c:pt>
                <c:pt idx="5">
                  <c:v>10.26</c:v>
                </c:pt>
                <c:pt idx="6">
                  <c:v>#N/A</c:v>
                </c:pt>
                <c:pt idx="7">
                  <c:v>11.18</c:v>
                </c:pt>
                <c:pt idx="8">
                  <c:v>#N/A</c:v>
                </c:pt>
                <c:pt idx="9">
                  <c:v>11.73</c:v>
                </c:pt>
              </c:numCache>
            </c:numRef>
          </c:val>
          <c:extLst>
            <c:ext xmlns:c16="http://schemas.microsoft.com/office/drawing/2014/chart" uri="{C3380CC4-5D6E-409C-BE32-E72D297353CC}">
              <c16:uniqueId val="{00000009-2940-4D06-BF84-93AA1EFB4E3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673</c:v>
                </c:pt>
                <c:pt idx="5">
                  <c:v>668</c:v>
                </c:pt>
                <c:pt idx="8">
                  <c:v>648</c:v>
                </c:pt>
                <c:pt idx="11">
                  <c:v>668</c:v>
                </c:pt>
                <c:pt idx="14">
                  <c:v>641</c:v>
                </c:pt>
              </c:numCache>
            </c:numRef>
          </c:val>
          <c:extLst>
            <c:ext xmlns:c16="http://schemas.microsoft.com/office/drawing/2014/chart" uri="{C3380CC4-5D6E-409C-BE32-E72D297353CC}">
              <c16:uniqueId val="{00000000-DC69-46A8-9009-D48440CF46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69-46A8-9009-D48440CF46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78</c:v>
                </c:pt>
                <c:pt idx="3">
                  <c:v>71</c:v>
                </c:pt>
                <c:pt idx="6">
                  <c:v>82</c:v>
                </c:pt>
                <c:pt idx="9">
                  <c:v>83</c:v>
                </c:pt>
                <c:pt idx="12">
                  <c:v>74</c:v>
                </c:pt>
              </c:numCache>
            </c:numRef>
          </c:val>
          <c:extLst>
            <c:ext xmlns:c16="http://schemas.microsoft.com/office/drawing/2014/chart" uri="{C3380CC4-5D6E-409C-BE32-E72D297353CC}">
              <c16:uniqueId val="{00000002-DC69-46A8-9009-D48440CF46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14</c:v>
                </c:pt>
                <c:pt idx="6">
                  <c:v>15</c:v>
                </c:pt>
                <c:pt idx="9">
                  <c:v>13</c:v>
                </c:pt>
                <c:pt idx="12">
                  <c:v>12</c:v>
                </c:pt>
              </c:numCache>
            </c:numRef>
          </c:val>
          <c:extLst>
            <c:ext xmlns:c16="http://schemas.microsoft.com/office/drawing/2014/chart" uri="{C3380CC4-5D6E-409C-BE32-E72D297353CC}">
              <c16:uniqueId val="{00000003-DC69-46A8-9009-D48440CF46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315</c:v>
                </c:pt>
                <c:pt idx="3">
                  <c:v>339</c:v>
                </c:pt>
                <c:pt idx="6">
                  <c:v>357</c:v>
                </c:pt>
                <c:pt idx="9">
                  <c:v>313</c:v>
                </c:pt>
                <c:pt idx="12">
                  <c:v>231</c:v>
                </c:pt>
              </c:numCache>
            </c:numRef>
          </c:val>
          <c:extLst>
            <c:ext xmlns:c16="http://schemas.microsoft.com/office/drawing/2014/chart" uri="{C3380CC4-5D6E-409C-BE32-E72D297353CC}">
              <c16:uniqueId val="{00000004-DC69-46A8-9009-D48440CF46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69-46A8-9009-D48440CF46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69-46A8-9009-D48440CF46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728</c:v>
                </c:pt>
                <c:pt idx="3">
                  <c:v>720</c:v>
                </c:pt>
                <c:pt idx="6">
                  <c:v>727</c:v>
                </c:pt>
                <c:pt idx="9">
                  <c:v>713</c:v>
                </c:pt>
                <c:pt idx="12">
                  <c:v>715</c:v>
                </c:pt>
              </c:numCache>
            </c:numRef>
          </c:val>
          <c:extLst>
            <c:ext xmlns:c16="http://schemas.microsoft.com/office/drawing/2014/chart" uri="{C3380CC4-5D6E-409C-BE32-E72D297353CC}">
              <c16:uniqueId val="{00000007-DC69-46A8-9009-D48440CF465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458</c:v>
                </c:pt>
                <c:pt idx="2">
                  <c:v>#N/A</c:v>
                </c:pt>
                <c:pt idx="3">
                  <c:v>#N/A</c:v>
                </c:pt>
                <c:pt idx="4">
                  <c:v>476</c:v>
                </c:pt>
                <c:pt idx="5">
                  <c:v>#N/A</c:v>
                </c:pt>
                <c:pt idx="6">
                  <c:v>#N/A</c:v>
                </c:pt>
                <c:pt idx="7">
                  <c:v>533</c:v>
                </c:pt>
                <c:pt idx="8">
                  <c:v>#N/A</c:v>
                </c:pt>
                <c:pt idx="9">
                  <c:v>#N/A</c:v>
                </c:pt>
                <c:pt idx="10">
                  <c:v>454</c:v>
                </c:pt>
                <c:pt idx="11">
                  <c:v>#N/A</c:v>
                </c:pt>
                <c:pt idx="12">
                  <c:v>#N/A</c:v>
                </c:pt>
                <c:pt idx="13">
                  <c:v>391</c:v>
                </c:pt>
                <c:pt idx="14">
                  <c:v>#N/A</c:v>
                </c:pt>
              </c:numCache>
            </c:numRef>
          </c:val>
          <c:smooth val="0"/>
          <c:extLst>
            <c:ext xmlns:c16="http://schemas.microsoft.com/office/drawing/2014/chart" uri="{C3380CC4-5D6E-409C-BE32-E72D297353CC}">
              <c16:uniqueId val="{00000008-DC69-46A8-9009-D48440CF465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7406</c:v>
                </c:pt>
                <c:pt idx="5">
                  <c:v>6970</c:v>
                </c:pt>
                <c:pt idx="8">
                  <c:v>6697</c:v>
                </c:pt>
                <c:pt idx="11">
                  <c:v>6332</c:v>
                </c:pt>
                <c:pt idx="14">
                  <c:v>5998</c:v>
                </c:pt>
              </c:numCache>
            </c:numRef>
          </c:val>
          <c:extLst>
            <c:ext xmlns:c16="http://schemas.microsoft.com/office/drawing/2014/chart" uri="{C3380CC4-5D6E-409C-BE32-E72D297353CC}">
              <c16:uniqueId val="{00000000-E2D4-4AAE-848D-78EED8CDA9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204</c:v>
                </c:pt>
                <c:pt idx="5">
                  <c:v>195</c:v>
                </c:pt>
                <c:pt idx="8">
                  <c:v>172</c:v>
                </c:pt>
                <c:pt idx="11">
                  <c:v>176</c:v>
                </c:pt>
                <c:pt idx="14">
                  <c:v>160</c:v>
                </c:pt>
              </c:numCache>
            </c:numRef>
          </c:val>
          <c:extLst>
            <c:ext xmlns:c16="http://schemas.microsoft.com/office/drawing/2014/chart" uri="{C3380CC4-5D6E-409C-BE32-E72D297353CC}">
              <c16:uniqueId val="{00000001-E2D4-4AAE-848D-78EED8CDA9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2025</c:v>
                </c:pt>
                <c:pt idx="5">
                  <c:v>2248</c:v>
                </c:pt>
                <c:pt idx="8">
                  <c:v>2045</c:v>
                </c:pt>
                <c:pt idx="11">
                  <c:v>1603</c:v>
                </c:pt>
                <c:pt idx="14">
                  <c:v>1267</c:v>
                </c:pt>
              </c:numCache>
            </c:numRef>
          </c:val>
          <c:extLst>
            <c:ext xmlns:c16="http://schemas.microsoft.com/office/drawing/2014/chart" uri="{C3380CC4-5D6E-409C-BE32-E72D297353CC}">
              <c16:uniqueId val="{00000002-E2D4-4AAE-848D-78EED8CDA9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2D4-4AAE-848D-78EED8CDA9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2D4-4AAE-848D-78EED8CDA9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D4-4AAE-848D-78EED8CDA9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795</c:v>
                </c:pt>
                <c:pt idx="3">
                  <c:v>751</c:v>
                </c:pt>
                <c:pt idx="6">
                  <c:v>716</c:v>
                </c:pt>
                <c:pt idx="9">
                  <c:v>742</c:v>
                </c:pt>
                <c:pt idx="12">
                  <c:v>706</c:v>
                </c:pt>
              </c:numCache>
            </c:numRef>
          </c:val>
          <c:extLst>
            <c:ext xmlns:c16="http://schemas.microsoft.com/office/drawing/2014/chart" uri="{C3380CC4-5D6E-409C-BE32-E72D297353CC}">
              <c16:uniqueId val="{00000006-E2D4-4AAE-848D-78EED8CDA9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83</c:v>
                </c:pt>
                <c:pt idx="3">
                  <c:v>76</c:v>
                </c:pt>
                <c:pt idx="6">
                  <c:v>65</c:v>
                </c:pt>
                <c:pt idx="9">
                  <c:v>61</c:v>
                </c:pt>
                <c:pt idx="12">
                  <c:v>57</c:v>
                </c:pt>
              </c:numCache>
            </c:numRef>
          </c:val>
          <c:extLst>
            <c:ext xmlns:c16="http://schemas.microsoft.com/office/drawing/2014/chart" uri="{C3380CC4-5D6E-409C-BE32-E72D297353CC}">
              <c16:uniqueId val="{00000007-E2D4-4AAE-848D-78EED8CDA9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3612</c:v>
                </c:pt>
                <c:pt idx="3">
                  <c:v>3145</c:v>
                </c:pt>
                <c:pt idx="6">
                  <c:v>2865</c:v>
                </c:pt>
                <c:pt idx="9">
                  <c:v>2489</c:v>
                </c:pt>
                <c:pt idx="12">
                  <c:v>1774</c:v>
                </c:pt>
              </c:numCache>
            </c:numRef>
          </c:val>
          <c:extLst>
            <c:ext xmlns:c16="http://schemas.microsoft.com/office/drawing/2014/chart" uri="{C3380CC4-5D6E-409C-BE32-E72D297353CC}">
              <c16:uniqueId val="{00000008-E2D4-4AAE-848D-78EED8CDA9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684</c:v>
                </c:pt>
                <c:pt idx="3">
                  <c:v>637</c:v>
                </c:pt>
                <c:pt idx="6">
                  <c:v>590</c:v>
                </c:pt>
                <c:pt idx="9">
                  <c:v>543</c:v>
                </c:pt>
                <c:pt idx="12">
                  <c:v>641</c:v>
                </c:pt>
              </c:numCache>
            </c:numRef>
          </c:val>
          <c:extLst>
            <c:ext xmlns:c16="http://schemas.microsoft.com/office/drawing/2014/chart" uri="{C3380CC4-5D6E-409C-BE32-E72D297353CC}">
              <c16:uniqueId val="{00000009-E2D4-4AAE-848D-78EED8CDA9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8078</c:v>
                </c:pt>
                <c:pt idx="3">
                  <c:v>8007</c:v>
                </c:pt>
                <c:pt idx="6">
                  <c:v>7774</c:v>
                </c:pt>
                <c:pt idx="9">
                  <c:v>7475</c:v>
                </c:pt>
                <c:pt idx="12">
                  <c:v>7222</c:v>
                </c:pt>
              </c:numCache>
            </c:numRef>
          </c:val>
          <c:extLst>
            <c:ext xmlns:c16="http://schemas.microsoft.com/office/drawing/2014/chart" uri="{C3380CC4-5D6E-409C-BE32-E72D297353CC}">
              <c16:uniqueId val="{0000000A-E2D4-4AAE-848D-78EED8CDA9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3618</c:v>
                </c:pt>
                <c:pt idx="2">
                  <c:v>#N/A</c:v>
                </c:pt>
                <c:pt idx="3">
                  <c:v>#N/A</c:v>
                </c:pt>
                <c:pt idx="4">
                  <c:v>3204</c:v>
                </c:pt>
                <c:pt idx="5">
                  <c:v>#N/A</c:v>
                </c:pt>
                <c:pt idx="6">
                  <c:v>#N/A</c:v>
                </c:pt>
                <c:pt idx="7">
                  <c:v>3096</c:v>
                </c:pt>
                <c:pt idx="8">
                  <c:v>#N/A</c:v>
                </c:pt>
                <c:pt idx="9">
                  <c:v>#N/A</c:v>
                </c:pt>
                <c:pt idx="10">
                  <c:v>3199</c:v>
                </c:pt>
                <c:pt idx="11">
                  <c:v>#N/A</c:v>
                </c:pt>
                <c:pt idx="12">
                  <c:v>#N/A</c:v>
                </c:pt>
                <c:pt idx="13">
                  <c:v>2974</c:v>
                </c:pt>
                <c:pt idx="14">
                  <c:v>#N/A</c:v>
                </c:pt>
              </c:numCache>
            </c:numRef>
          </c:val>
          <c:smooth val="0"/>
          <c:extLst>
            <c:ext xmlns:c16="http://schemas.microsoft.com/office/drawing/2014/chart" uri="{C3380CC4-5D6E-409C-BE32-E72D297353CC}">
              <c16:uniqueId val="{0000000B-E2D4-4AAE-848D-78EED8CDA9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1054</c:v>
                </c:pt>
                <c:pt idx="1">
                  <c:v>838</c:v>
                </c:pt>
                <c:pt idx="2">
                  <c:v>400</c:v>
                </c:pt>
              </c:numCache>
            </c:numRef>
          </c:val>
          <c:extLst>
            <c:ext xmlns:c16="http://schemas.microsoft.com/office/drawing/2014/chart" uri="{C3380CC4-5D6E-409C-BE32-E72D297353CC}">
              <c16:uniqueId val="{00000000-0779-454F-9082-DC531A915B4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c:v>
                </c:pt>
                <c:pt idx="1">
                  <c:v>61</c:v>
                </c:pt>
                <c:pt idx="2">
                  <c:v>70</c:v>
                </c:pt>
              </c:numCache>
            </c:numRef>
          </c:val>
          <c:extLst>
            <c:ext xmlns:c16="http://schemas.microsoft.com/office/drawing/2014/chart" uri="{C3380CC4-5D6E-409C-BE32-E72D297353CC}">
              <c16:uniqueId val="{00000001-0779-454F-9082-DC531A915B4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478</c:v>
                </c:pt>
                <c:pt idx="1">
                  <c:v>302</c:v>
                </c:pt>
                <c:pt idx="2">
                  <c:v>422</c:v>
                </c:pt>
              </c:numCache>
            </c:numRef>
          </c:val>
          <c:extLst>
            <c:ext xmlns:c16="http://schemas.microsoft.com/office/drawing/2014/chart" uri="{C3380CC4-5D6E-409C-BE32-E72D297353CC}">
              <c16:uniqueId val="{00000002-0779-454F-9082-DC531A915B4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{51B61EC3-117F-4F7A-BF80-68FF206C3460}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0C3-4FCC-97E9-2CE60D9C07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{917713B1-414C-4BE7-8A6B-94A992317C04}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C3-4FCC-97E9-2CE60D9C07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{26DFAFB9-39FF-4108-9AE6-A4377118013C}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C3-4FCC-97E9-2CE60D9C07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{65B34C7D-A1CD-4360-B32C-642F95E9E66F}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C3-4FCC-97E9-2CE60D9C07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{B79072D0-3E34-49CD-99BB-660EE223A511}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C3-4FCC-97E9-2CE60D9C07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{967E7948-85A9-4C08-AB4E-B726D3C0D32D}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0C3-4FCC-97E9-2CE60D9C07D1}"/>
                </c:ext>
              </c:extLst>
            </c:dLbl>
            <c:dLbl>
              <c:idx val="16"/>
              <c:layout>
                <c:manualLayout>
                  <c:x val="-2.278163926863916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{237C7639-CC32-4D79-AADE-4E12802A6185}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0C3-4FCC-97E9-2CE60D9C07D1}"/>
                </c:ext>
              </c:extLst>
            </c:dLbl>
            <c:dLbl>
              <c:idx val="24"/>
              <c:layout>
                <c:manualLayout>
                  <c:x val="-4.1249862031829287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{0304940A-74DC-4A81-9744-B6C9C4262253}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0C3-4FCC-97E9-2CE60D9C07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{4EF2F3CA-1656-47D4-B953-C9EC29578C0A}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0C3-4FCC-97E9-2CE60D9C07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c:v>
                </c:pt>
                <c:pt idx="8">
                  <c:v>51.3</c:v>
                </c:pt>
                <c:pt idx="16">
                  <c:v>54.4</c:v>
                </c:pt>
                <c:pt idx="24">
                  <c:v>54.7</c:v>
                </c:pt>
                <c:pt idx="32">
                  <c:v>57.8</c:v>
                </c:pt>
              </c:numCache>
            </c:numRef>
          </c:xVal>
          <c:yVal>
            <c:numRef>
              <c:f>公会計指標分析・財政指標組合せ分析表!$BP$51:$DC$51</c:f>
              <c:numCache>
                <c:formatCode>#,##0.0;"▲ "#,##0.0</c:formatCode>
                <c:ptCount val="40"/>
                <c:pt idx="0">
                  <c:v>89.5</c:v>
                </c:pt>
                <c:pt idx="8">
                  <c:v>73.099999999999994</c:v>
                </c:pt>
                <c:pt idx="16">
                  <c:v>72.3</c:v>
                </c:pt>
                <c:pt idx="24">
                  <c:v>72.599999999999994</c:v>
                </c:pt>
                <c:pt idx="32">
                  <c:v>65.099999999999994</c:v>
                </c:pt>
              </c:numCache>
            </c:numRef>
          </c:yVal>
          <c:smooth val="0"/>
          <c:extLst>
            <c:ext xmlns:c16="http://schemas.microsoft.com/office/drawing/2014/chart" uri="{C3380CC4-5D6E-409C-BE32-E72D297353CC}">
              <c16:uniqueId val="{00000009-30C3-4FCC-97E9-2CE60D9C07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{2288F345-EECB-4E59-82EE-644E089FDB6E}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0C3-4FCC-97E9-2CE60D9C07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{20BD2359-F992-418B-B75D-5BD1265FF29A}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C3-4FCC-97E9-2CE60D9C07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{DE831787-BAAA-4BDA-B3B6-DBAB4D74BC97}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C3-4FCC-97E9-2CE60D9C07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{F67E9438-59A5-43E3-86D6-24073065BA6E}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C3-4FCC-97E9-2CE60D9C07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{03FD9ADF-CA8C-477B-ACA6-71484683B0D1}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C3-4FCC-97E9-2CE60D9C07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{D4330979-D593-4F48-8DB0-2621BB0EE330}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0C3-4FCC-97E9-2CE60D9C07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{93D45455-A655-47BD-8A27-8594120DA4EB}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0C3-4FCC-97E9-2CE60D9C07D1}"/>
                </c:ext>
              </c:extLst>
            </c:dLbl>
            <c:dLbl>
              <c:idx val="24"/>
              <c:layout>
                <c:manualLayout>
                  <c:x val="-2.7070447203257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{E69E7CE0-7A99-482A-9EB1-F1D4DA290A26}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0C3-4FCC-97E9-2CE60D9C07D1}"/>
                </c:ext>
              </c:extLst>
            </c:dLbl>
            <c:dLbl>
              <c:idx val="32"/>
              <c:layout>
                <c:manualLayout>
                  <c:x val="-3.6961054097210552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{3B70D3F1-0DDB-4866-91DF-859337F31123}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0C3-4FCC-97E9-2CE60D9C07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30C3-4FCC-97E9-2CE60D9C07D1}"/>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{342B0AAC-00B7-4988-A72B-F5CB98B2A0DA}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38-40CF-BE6D-61FB1F376D5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{518246AF-BAE6-432F-A19F-A1652CBA5A0E}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38-40CF-BE6D-61FB1F376D5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{8F312459-F42D-4433-9B5B-D3DDC77FD8BF}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38-40CF-BE6D-61FB1F376D5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{C8598120-061A-450A-84AC-49956EFDAEAC}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38-40CF-BE6D-61FB1F376D5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{A543FBCC-C755-443C-8907-1E93BD696478}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38-40CF-BE6D-61FB1F376D50}"/>
                </c:ext>
              </c:extLst>
            </c:dLbl>
            <c:dLbl>
              <c:idx val="8"/>
              <c:layout>
                <c:manualLayout>
                  <c:x val="-4.4905057365901176E-2"/>
                  <c:y val="-4.511914115077201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{C7869B36-5CEA-4A22-BF7C-0A5EE2D76A5E}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38-40CF-BE6D-61FB1F376D5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{1F496D82-681A-4C12-BC62-BBF5CB5FE961}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38-40CF-BE6D-61FB1F376D50}"/>
                </c:ext>
              </c:extLst>
            </c:dLbl>
            <c:dLbl>
              <c:idx val="24"/>
              <c:layout>
                <c:manualLayout>
                  <c:x val="-1.8235628084249993E-2"/>
                  <c:y val="-7.9714153024816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{B3A5AB73-20E8-4D3B-983C-5EFD33AAE6C1}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38-40CF-BE6D-61FB1F376D5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{B65B259C-6043-4334-A32D-B2E34691F8FB}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38-40CF-BE6D-61FB1F376D5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11.2</c:v>
                </c:pt>
                <c:pt idx="16">
                  <c:v>11.5</c:v>
                </c:pt>
                <c:pt idx="24">
                  <c:v>11.2</c:v>
                </c:pt>
                <c:pt idx="32">
                  <c:v>10.4</c:v>
                </c:pt>
              </c:numCache>
            </c:numRef>
          </c:xVal>
          <c:yVal>
            <c:numRef>
              <c:f>公会計指標分析・財政指標組合せ分析表!$BP$73:$DC$73</c:f>
              <c:numCache>
                <c:formatCode>#,##0.0;"▲ "#,##0.0</c:formatCode>
                <c:ptCount val="40"/>
                <c:pt idx="0">
                  <c:v>89.5</c:v>
                </c:pt>
                <c:pt idx="8">
                  <c:v>73.099999999999994</c:v>
                </c:pt>
                <c:pt idx="16">
                  <c:v>72.3</c:v>
                </c:pt>
                <c:pt idx="24">
                  <c:v>72.599999999999994</c:v>
                </c:pt>
                <c:pt idx="32">
                  <c:v>65.099999999999994</c:v>
                </c:pt>
              </c:numCache>
            </c:numRef>
          </c:yVal>
          <c:smooth val="0"/>
          <c:extLst>
            <c:ext xmlns:c16="http://schemas.microsoft.com/office/drawing/2014/chart" uri="{C3380CC4-5D6E-409C-BE32-E72D297353CC}">
              <c16:uniqueId val="{00000009-1038-40CF-BE6D-61FB1F376D5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{04122F94-606B-4EDD-A5CB-82C2C75016D3}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38-40CF-BE6D-61FB1F376D5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{B660BDB0-F0F6-4E98-9779-9BEAEAD5F8D7}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38-40CF-BE6D-61FB1F376D5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{E25CC4A5-1ED4-450C-AA0D-FAFF52F0F216}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38-40CF-BE6D-61FB1F376D5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{8266C377-CCF7-4FEE-8143-D85F88BF5185}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38-40CF-BE6D-61FB1F376D5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{6900B0EB-58B0-42AC-B944-AFF762633F3E}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38-40CF-BE6D-61FB1F376D50}"/>
                </c:ext>
              </c:extLst>
            </c:dLbl>
            <c:dLbl>
              <c:idx val="8"/>
              <c:layout>
                <c:manualLayout>
                  <c:x val="-2.6710925941242011E-2"/>
                  <c:y val="-0.11016181167704518"/>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{AA138A77-B4CF-498A-AB2C-B20ECB96932C}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38-40CF-BE6D-61FB1F376D50}"/>
                </c:ext>
              </c:extLst>
            </c:dLbl>
            <c:dLbl>
              <c:idx val="16"/>
              <c:layout>
                <c:manualLayout>
                  <c:x val="-3.6429759508909289E-2"/>
                  <c:y val="-8.359162604193280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{6D664BC6-084F-4FB4-BB6E-1B6EACE1377B}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38-40CF-BE6D-61FB1F376D50}"/>
                </c:ext>
              </c:extLst>
            </c:dLbl>
            <c:dLbl>
              <c:idx val="24"/>
              <c:layout>
                <c:manualLayout>
                  <c:x val="-3.1570342725075584E-2"/>
                  <c:y val="-9.035849543840806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{C63F7B43-2E5C-4D66-AF1C-A2611A16E7D4}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38-40CF-BE6D-61FB1F376D50}"/>
                </c:ext>
              </c:extLst>
            </c:dLbl>
            <c:dLbl>
              <c:idx val="32"/>
              <c:layout>
                <c:manualLayout>
                  <c:x val="-3.1570342725075584E-2"/>
                  <c:y val="-4.687730108835699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{69780E8C-B61D-4931-8BA7-6DFDD3026B85}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38-40CF-BE6D-61FB1F376D5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1038-40CF-BE6D-61FB1F376D50}"/>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が昨年度より増加したものの、町民税や固定資産税（償却資産）の増収により基準財政収入額も増加したことにより、前年度と同水準を維持し、類似団体平均を上回っている。しかし、人口減少等に伴う税収減少が見込まれるため、行政の効率化等による歳出抑制及び税の納付に係る利便性向上（キャッシュレス決済の推進等）による徴収率向上に取り組む</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5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5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110672</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59872</xdr:rowOff>
    </xdr:from>
    <xdr:to>
      <xdr:col>7</xdr:col>
      <xdr:colOff>31750</xdr:colOff>
      <xdr:row>41</xdr:row>
      <xdr:rowOff>161472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継続的に借入抑制や繰上償還の実施による公債費の削減に取り組んでいるため、類似団体平均よりも低い数値となっている。引き続き公債費抑制に取り組み、加えて事務事業の見直し等による経常経費の削減に取り組む。</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63</xdr:row>
      <xdr:rowOff>69487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698480"/>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799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143510</xdr:rowOff>
    </xdr:from>
    <xdr:to>
      <xdr:col>19</xdr:col>
      <xdr:colOff>133350</xdr:colOff>
      <xdr:row>63</xdr:row>
      <xdr:rowOff>69487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601960"/>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53884</xdr:rowOff>
    </xdr:from>
    <xdr:to>
      <xdr:col>15</xdr:col>
      <xdr:colOff>82550</xdr:colOff>
      <xdr:row>61</xdr:row>
      <xdr:rowOff>143510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512334"/>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40096</xdr:rowOff>
    </xdr:from>
    <xdr:to>
      <xdr:col>11</xdr:col>
      <xdr:colOff>31750</xdr:colOff>
      <xdr:row>61</xdr:row>
      <xdr:rowOff>53884</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a:off x="1447800" y="1049854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34307</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18687</xdr:rowOff>
    </xdr:from>
    <xdr:to>
      <xdr:col>19</xdr:col>
      <xdr:colOff>184150</xdr:colOff>
      <xdr:row>63</xdr:row>
      <xdr:rowOff>120287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82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105064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906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92710</xdr:rowOff>
    </xdr:from>
    <xdr:to>
      <xdr:col>15</xdr:col>
      <xdr:colOff>133350</xdr:colOff>
      <xdr:row>62</xdr:row>
      <xdr:rowOff>22860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33037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3084</xdr:rowOff>
    </xdr:from>
    <xdr:to>
      <xdr:col>11</xdr:col>
      <xdr:colOff>82550</xdr:colOff>
      <xdr:row>61</xdr:row>
      <xdr:rowOff>104684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114861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160746</xdr:rowOff>
    </xdr:from>
    <xdr:to>
      <xdr:col>7</xdr:col>
      <xdr:colOff>31750</xdr:colOff>
      <xdr:row>61</xdr:row>
      <xdr:rowOff>90896</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101073</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21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について、類似団体平均よりも低い数値となっている。要因として、他の自治体と比較して一般職員数が類似団体と比較して少ないことが挙げられる。今後も定員適正化計画による人件費の管理や公共施設の統廃合を検討し、需用費や委託料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33956</xdr:rowOff>
    </xdr:from>
    <xdr:to>
      <xdr:col>23</xdr:col>
      <xdr:colOff>133350</xdr:colOff>
      <xdr:row>80</xdr:row>
      <xdr:rowOff>48526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49956"/>
          <a:ext cx="838200" cy="14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11657</xdr:rowOff>
    </xdr:from>
    <xdr:to>
      <xdr:col>19</xdr:col>
      <xdr:colOff>133350</xdr:colOff>
      <xdr:row>80</xdr:row>
      <xdr:rowOff>33956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727657"/>
          <a:ext cx="889000" cy="2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5434</xdr:rowOff>
    </xdr:from>
    <xdr:to>
      <xdr:col>15</xdr:col>
      <xdr:colOff>82550</xdr:colOff>
      <xdr:row>80</xdr:row>
      <xdr:rowOff>11657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21434"/>
          <a:ext cx="8890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5434</xdr:rowOff>
    </xdr:from>
    <xdr:to>
      <xdr:col>11</xdr:col>
      <xdr:colOff>31750</xdr:colOff>
      <xdr:row>80</xdr:row>
      <xdr:rowOff>29868</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721434"/>
          <a:ext cx="889000" cy="2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169176</xdr:rowOff>
    </xdr:from>
    <xdr:to>
      <xdr:col>23</xdr:col>
      <xdr:colOff>184150</xdr:colOff>
      <xdr:row>80</xdr:row>
      <xdr:rowOff>99326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1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90453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3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154606</xdr:rowOff>
    </xdr:from>
    <xdr:to>
      <xdr:col>19</xdr:col>
      <xdr:colOff>184150</xdr:colOff>
      <xdr:row>80</xdr:row>
      <xdr:rowOff>84756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9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94933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68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132307</xdr:rowOff>
    </xdr:from>
    <xdr:to>
      <xdr:col>15</xdr:col>
      <xdr:colOff>133350</xdr:colOff>
      <xdr:row>80</xdr:row>
      <xdr:rowOff>62457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7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72634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45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126084</xdr:rowOff>
    </xdr:from>
    <xdr:to>
      <xdr:col>11</xdr:col>
      <xdr:colOff>82550</xdr:colOff>
      <xdr:row>80</xdr:row>
      <xdr:rowOff>56234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7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66411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39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150518</xdr:rowOff>
    </xdr:from>
    <xdr:to>
      <xdr:col>7</xdr:col>
      <xdr:colOff>31750</xdr:colOff>
      <xdr:row>80</xdr:row>
      <xdr:rowOff>80668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9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90845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6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上昇している。要因としては、若い世代の職員が退職し、採用した職員の給与が平均的に高くなったことが挙げられる。今後も、国の給与水準の動向を注視しながら、給与の適正化に努める。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87</xdr:row>
      <xdr:rowOff>151341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04738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87</xdr:row>
      <xdr:rowOff>131234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96695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88</xdr:row>
      <xdr:rowOff>60325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96695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89</xdr:row>
      <xdr:rowOff>29634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14792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100541</xdr:rowOff>
    </xdr:from>
    <xdr:to>
      <xdr:col>81</xdr:col>
      <xdr:colOff>95250</xdr:colOff>
      <xdr:row>88</xdr:row>
      <xdr:rowOff>30691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72618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98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150284</xdr:rowOff>
    </xdr:from>
    <xdr:to>
      <xdr:col>64</xdr:col>
      <xdr:colOff>152400</xdr:colOff>
      <xdr:row>89</xdr:row>
      <xdr:rowOff>80434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65211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人当たりの職員数について類似団体より低い数値である。要因としては、平成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年度に矢吹町行財政改革実行計画に基づき、早期退職勧奨や採用抑制に取り組んだことにより、定数より職員数が少ないことが挙げられる。今後も定員適正化計画に基づき、職員管理に努める。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157208</xdr:rowOff>
    </xdr:from>
    <xdr:to>
      <xdr:col>81</xdr:col>
      <xdr:colOff>44450</xdr:colOff>
      <xdr:row>60</xdr:row>
      <xdr:rowOff>68490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72758"/>
          <a:ext cx="8382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157208</xdr:rowOff>
    </xdr:from>
    <xdr:to>
      <xdr:col>77</xdr:col>
      <xdr:colOff>44450</xdr:colOff>
      <xdr:row>60</xdr:row>
      <xdr:rowOff>4717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272758"/>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145143</xdr:rowOff>
    </xdr:from>
    <xdr:to>
      <xdr:col>72</xdr:col>
      <xdr:colOff>203200</xdr:colOff>
      <xdr:row>60</xdr:row>
      <xdr:rowOff>4717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26069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134801</xdr:rowOff>
    </xdr:from>
    <xdr:to>
      <xdr:col>68</xdr:col>
      <xdr:colOff>152400</xdr:colOff>
      <xdr:row>59</xdr:row>
      <xdr:rowOff>145143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5035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17690</xdr:rowOff>
    </xdr:from>
    <xdr:to>
      <xdr:col>81</xdr:col>
      <xdr:colOff>95250</xdr:colOff>
      <xdr:row>60</xdr:row>
      <xdr:rowOff>119290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3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34217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49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106408</xdr:rowOff>
    </xdr:from>
    <xdr:to>
      <xdr:col>77</xdr:col>
      <xdr:colOff>95250</xdr:colOff>
      <xdr:row>60</xdr:row>
      <xdr:rowOff>36558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2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46735</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90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125367</xdr:rowOff>
    </xdr:from>
    <xdr:to>
      <xdr:col>73</xdr:col>
      <xdr:colOff>44450</xdr:colOff>
      <xdr:row>60</xdr:row>
      <xdr:rowOff>55517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65694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94343</xdr:rowOff>
    </xdr:from>
    <xdr:to>
      <xdr:col>68</xdr:col>
      <xdr:colOff>203200</xdr:colOff>
      <xdr:row>60</xdr:row>
      <xdr:rowOff>24493</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34670</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7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84001</xdr:rowOff>
    </xdr:from>
    <xdr:to>
      <xdr:col>64</xdr:col>
      <xdr:colOff>152400</xdr:colOff>
      <xdr:row>60</xdr:row>
      <xdr:rowOff>14151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24328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6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起債の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借入抑制及び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繰上償還に取り組んでいることから、徐々に改善している。しかしながら類似団体平均より高い数値となっており、類似団体内でも下位となっている。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％改善した要因は、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公営企業に要する経費の財源とする地方債の償還の財源に充てたと認められる繰入金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が大きく減ったこと、税収や交付税が伸びたことが挙げられる。今後も引き続き繰上償還と借入抑制に取り組み、健全性のある財政運営に努める。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46990</xdr:rowOff>
    </xdr:from>
    <xdr:to>
      <xdr:col>81</xdr:col>
      <xdr:colOff>44450</xdr:colOff>
      <xdr:row>43</xdr:row>
      <xdr:rowOff>111337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41934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111337</xdr:rowOff>
    </xdr:from>
    <xdr:to>
      <xdr:col>77</xdr:col>
      <xdr:colOff>44450</xdr:colOff>
      <xdr:row>43</xdr:row>
      <xdr:rowOff>135467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4836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111337</xdr:rowOff>
    </xdr:from>
    <xdr:to>
      <xdr:col>72</xdr:col>
      <xdr:colOff>203200</xdr:colOff>
      <xdr:row>43</xdr:row>
      <xdr:rowOff>135467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4836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111337</xdr:rowOff>
    </xdr:from>
    <xdr:to>
      <xdr:col>68</xdr:col>
      <xdr:colOff>152400</xdr:colOff>
      <xdr:row>43</xdr:row>
      <xdr:rowOff>135467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4836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167640</xdr:rowOff>
    </xdr:from>
    <xdr:to>
      <xdr:col>81</xdr:col>
      <xdr:colOff>95250</xdr:colOff>
      <xdr:row>43</xdr:row>
      <xdr:rowOff>97790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139717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60537</xdr:rowOff>
    </xdr:from>
    <xdr:to>
      <xdr:col>77</xdr:col>
      <xdr:colOff>95250</xdr:colOff>
      <xdr:row>43</xdr:row>
      <xdr:rowOff>162137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146914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84667</xdr:rowOff>
    </xdr:from>
    <xdr:to>
      <xdr:col>73</xdr:col>
      <xdr:colOff>44450</xdr:colOff>
      <xdr:row>44</xdr:row>
      <xdr:rowOff>14817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171044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60537</xdr:rowOff>
    </xdr:from>
    <xdr:to>
      <xdr:col>68</xdr:col>
      <xdr:colOff>203200</xdr:colOff>
      <xdr:row>43</xdr:row>
      <xdr:rowOff>162137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146914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84667</xdr:rowOff>
    </xdr:from>
    <xdr:to>
      <xdr:col>64</xdr:col>
      <xdr:colOff>152400</xdr:colOff>
      <xdr:row>44</xdr:row>
      <xdr:rowOff>14817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171044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将来負担比率について、借入額の抑制や繰上償還に継続的に取り組み、数値が改善されてきていたが、</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した。要因は</a:t>
          </a:r>
          <a:r>
            <a:rPr kumimoji="1" lang="ja-JP" altLang="en-US" sz="1100">
              <a:solidFill>
                <a:schemeClr val="dk1"/>
              </a:solidFill>
              <a:effectLst/>
              <a:latin typeface="+mn-lt"/>
              <a:ea typeface="+mn-ea"/>
              <a:cs typeface="+mn-cs"/>
            </a:rPr>
            <a:t>公営企業債等繰入見込額の減少</a:t>
          </a:r>
          <a:r>
            <a:rPr kumimoji="1" lang="ja-JP" altLang="ja-JP" sz="1100">
              <a:solidFill>
                <a:schemeClr val="dk1"/>
              </a:solidFill>
              <a:effectLst/>
              <a:latin typeface="+mn-lt"/>
              <a:ea typeface="+mn-ea"/>
              <a:cs typeface="+mn-cs"/>
            </a:rPr>
            <a:t>が挙げられる。今後も継続的に借入額の抑制に努めると同時に、基金の積み増しに努める。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6259</xdr:rowOff>
    </xdr:from>
    <xdr:to>
      <xdr:col>81</xdr:col>
      <xdr:colOff>44450</xdr:colOff>
      <xdr:row>20</xdr:row>
      <xdr:rowOff>135527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3435259"/>
          <a:ext cx="838200" cy="12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130356</xdr:rowOff>
    </xdr:from>
    <xdr:to>
      <xdr:col>77</xdr:col>
      <xdr:colOff>44450</xdr:colOff>
      <xdr:row>20</xdr:row>
      <xdr:rowOff>135527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3559356"/>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130356</xdr:rowOff>
    </xdr:from>
    <xdr:to>
      <xdr:col>72</xdr:col>
      <xdr:colOff>203200</xdr:colOff>
      <xdr:row>20</xdr:row>
      <xdr:rowOff>144145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355935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144145</xdr:rowOff>
    </xdr:from>
    <xdr:to>
      <xdr:col>68</xdr:col>
      <xdr:colOff>152400</xdr:colOff>
      <xdr:row>22</xdr:row>
      <xdr:rowOff>83911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573145"/>
          <a:ext cx="889000" cy="28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126909</xdr:rowOff>
    </xdr:from>
    <xdr:to>
      <xdr:col>81</xdr:col>
      <xdr:colOff>95250</xdr:colOff>
      <xdr:row>20</xdr:row>
      <xdr:rowOff>57059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38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98986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35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84727</xdr:rowOff>
    </xdr:from>
    <xdr:to>
      <xdr:col>77</xdr:col>
      <xdr:colOff>95250</xdr:colOff>
      <xdr:row>21</xdr:row>
      <xdr:rowOff>14877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51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171104</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600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79556</xdr:rowOff>
    </xdr:from>
    <xdr:to>
      <xdr:col>73</xdr:col>
      <xdr:colOff>44450</xdr:colOff>
      <xdr:row>21</xdr:row>
      <xdr:rowOff>9706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50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165933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594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93345</xdr:rowOff>
    </xdr:from>
    <xdr:to>
      <xdr:col>68</xdr:col>
      <xdr:colOff>203200</xdr:colOff>
      <xdr:row>21</xdr:row>
      <xdr:rowOff>23495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52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8272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60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33111</xdr:rowOff>
    </xdr:from>
    <xdr:to>
      <xdr:col>64</xdr:col>
      <xdr:colOff>152400</xdr:colOff>
      <xdr:row>22</xdr:row>
      <xdr:rowOff>134711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80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119488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89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全国平均、県平均、類似団体平均よりも低い数値で推移している。今後も、時間外勤務の抑制や定員適正化計画に基づいた職員採用等を実施し、行財政改革への取り組みを通じて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49276</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2147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3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81280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0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077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169926</xdr:rowOff>
    </xdr:from>
    <xdr:to>
      <xdr:col>24</xdr:col>
      <xdr:colOff>76200</xdr:colOff>
      <xdr:row>36</xdr:row>
      <xdr:rowOff>100076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160782</xdr:rowOff>
    </xdr:from>
    <xdr:to>
      <xdr:col>6</xdr:col>
      <xdr:colOff>171450</xdr:colOff>
      <xdr:row>36</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101109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物件費について、前年度より改善したが、類似団体平均より高い数値となった。要因として、データ連携基盤構築等による</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にかかる各種委託順次終了したことが挙げられる。</a:t>
          </a:r>
        </a:p>
        <a:p>
          <a:r>
            <a:rPr kumimoji="1" lang="ja-JP" altLang="en-US" sz="1300">
              <a:latin typeface="ＭＳ Ｐゴシック" panose="020B0600070205080204" pitchFamily="50" charset="-128"/>
              <a:ea typeface="ＭＳ Ｐゴシック" panose="020B0600070205080204" pitchFamily="50" charset="-128"/>
            </a:rPr>
            <a:t>　今後は、物件費の歳出抑制に努めるため、委託費、備品購入費について事業の見直しを行っていけるよう取り組む。</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154214</xdr:rowOff>
    </xdr:from>
    <xdr:to>
      <xdr:col>82</xdr:col>
      <xdr:colOff>107950</xdr:colOff>
      <xdr:row>17</xdr:row>
      <xdr:rowOff>102507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97414"/>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20864</xdr:rowOff>
    </xdr:from>
    <xdr:to>
      <xdr:col>78</xdr:col>
      <xdr:colOff>69850</xdr:colOff>
      <xdr:row>17</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592614"/>
          <a:ext cx="889000" cy="42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20864</xdr:rowOff>
    </xdr:from>
    <xdr:to>
      <xdr:col>73</xdr:col>
      <xdr:colOff>180975</xdr:colOff>
      <xdr:row>16</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592614"/>
          <a:ext cx="889000" cy="23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1814</xdr:rowOff>
    </xdr:from>
    <xdr:to>
      <xdr:col>69</xdr:col>
      <xdr:colOff>92075</xdr:colOff>
      <xdr:row>16</xdr:row>
      <xdr:rowOff>88900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450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103414</xdr:rowOff>
    </xdr:from>
    <xdr:to>
      <xdr:col>82</xdr:col>
      <xdr:colOff>158750</xdr:colOff>
      <xdr:row>17</xdr:row>
      <xdr:rowOff>33564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75491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1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51707</xdr:rowOff>
    </xdr:from>
    <xdr:to>
      <xdr:col>78</xdr:col>
      <xdr:colOff>120650</xdr:colOff>
      <xdr:row>17</xdr:row>
      <xdr:rowOff>153307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138084</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141514</xdr:rowOff>
    </xdr:from>
    <xdr:to>
      <xdr:col>74</xdr:col>
      <xdr:colOff>31750</xdr:colOff>
      <xdr:row>15</xdr:row>
      <xdr:rowOff>71664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81841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122464</xdr:rowOff>
    </xdr:from>
    <xdr:to>
      <xdr:col>65</xdr:col>
      <xdr:colOff>53975</xdr:colOff>
      <xdr:row>16</xdr:row>
      <xdr:rowOff>52614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37391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ついて、前年度と比較し、上昇した。要因としては、自立支援費が増額したことがが挙げられる。今後も、増加が見込まれ、義務的経費であることから、抑制することは容易ではないが、歳出の適正化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130810</xdr:rowOff>
    </xdr:from>
    <xdr:to>
      <xdr:col>24</xdr:col>
      <xdr:colOff>25400</xdr:colOff>
      <xdr:row>62</xdr:row>
      <xdr:rowOff>5080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1766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148607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0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xdr:rowOff>
    </xdr:from>
    <xdr:to>
      <xdr:col>24</xdr:col>
      <xdr:colOff>114300</xdr:colOff>
      <xdr:row>62</xdr:row>
      <xdr:rowOff>5080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3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45737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6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130810</xdr:rowOff>
    </xdr:from>
    <xdr:to>
      <xdr:col>24</xdr:col>
      <xdr:colOff>114300</xdr:colOff>
      <xdr:row>53</xdr:row>
      <xdr:rowOff>130810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17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165100</xdr:rowOff>
    </xdr:from>
    <xdr:to>
      <xdr:col>24</xdr:col>
      <xdr:colOff>25400</xdr:colOff>
      <xdr:row>54</xdr:row>
      <xdr:rowOff>20320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08050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151147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80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xdr:rowOff>
    </xdr:from>
    <xdr:to>
      <xdr:col>24</xdr:col>
      <xdr:colOff>76200</xdr:colOff>
      <xdr:row>56</xdr:row>
      <xdr:rowOff>109220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165100</xdr:rowOff>
    </xdr:from>
    <xdr:to>
      <xdr:col>19</xdr:col>
      <xdr:colOff>187325</xdr:colOff>
      <xdr:row>54</xdr:row>
      <xdr:rowOff>66040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0805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148590</xdr:rowOff>
    </xdr:from>
    <xdr:to>
      <xdr:col>20</xdr:col>
      <xdr:colOff>38100</xdr:colOff>
      <xdr:row>56</xdr:row>
      <xdr:rowOff>78740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63517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64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54</xdr:row>
      <xdr:rowOff>66040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329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87630</xdr:rowOff>
    </xdr:from>
    <xdr:to>
      <xdr:col>15</xdr:col>
      <xdr:colOff>149225</xdr:colOff>
      <xdr:row>56</xdr:row>
      <xdr:rowOff>17780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2557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0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96520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329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72390</xdr:rowOff>
    </xdr:from>
    <xdr:to>
      <xdr:col>11</xdr:col>
      <xdr:colOff>60325</xdr:colOff>
      <xdr:row>56</xdr:row>
      <xdr:rowOff>2540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158767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8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140970</xdr:rowOff>
    </xdr:from>
    <xdr:to>
      <xdr:col>24</xdr:col>
      <xdr:colOff>76200</xdr:colOff>
      <xdr:row>54</xdr:row>
      <xdr:rowOff>71120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49547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36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114300</xdr:rowOff>
    </xdr:from>
    <xdr:to>
      <xdr:col>20</xdr:col>
      <xdr:colOff>38100</xdr:colOff>
      <xdr:row>53</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54627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79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xdr:rowOff>
    </xdr:from>
    <xdr:to>
      <xdr:col>15</xdr:col>
      <xdr:colOff>149225</xdr:colOff>
      <xdr:row>54</xdr:row>
      <xdr:rowOff>116840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127017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45720</xdr:rowOff>
    </xdr:from>
    <xdr:to>
      <xdr:col>6</xdr:col>
      <xdr:colOff>171450</xdr:colOff>
      <xdr:row>54</xdr:row>
      <xdr:rowOff>147320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157497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その他の経費について、前年度より増加したが依然として全国、県・類似団体平均よりは低い状況である。要因としては、維持補修費が抑えられていることが挙げられる。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今後は、公共施設等総合管理計画を基に施設の維持管理費の抑制に努める。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60</xdr:row>
      <xdr:rowOff>112713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2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84790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7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112713</xdr:rowOff>
    </xdr:from>
    <xdr:to>
      <xdr:col>82</xdr:col>
      <xdr:colOff>196850</xdr:colOff>
      <xdr:row>60</xdr:row>
      <xdr:rowOff>112713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9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26988</xdr:rowOff>
    </xdr:from>
    <xdr:to>
      <xdr:col>82</xdr:col>
      <xdr:colOff>107950</xdr:colOff>
      <xdr:row>56</xdr:row>
      <xdr:rowOff>69850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628188"/>
          <a:ext cx="8382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12700</xdr:rowOff>
    </xdr:from>
    <xdr:to>
      <xdr:col>78</xdr:col>
      <xdr:colOff>69850</xdr:colOff>
      <xdr:row>56</xdr:row>
      <xdr:rowOff>26988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42450"/>
          <a:ext cx="889000" cy="18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47625</xdr:rowOff>
    </xdr:from>
    <xdr:to>
      <xdr:col>78</xdr:col>
      <xdr:colOff>120650</xdr:colOff>
      <xdr:row>58</xdr:row>
      <xdr:rowOff>149225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9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134002</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78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12700</xdr:rowOff>
    </xdr:from>
    <xdr:to>
      <xdr:col>73</xdr:col>
      <xdr:colOff>180975</xdr:colOff>
      <xdr:row>61</xdr:row>
      <xdr:rowOff>69850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42450"/>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84138</xdr:rowOff>
    </xdr:from>
    <xdr:to>
      <xdr:col>69</xdr:col>
      <xdr:colOff>92075</xdr:colOff>
      <xdr:row>61</xdr:row>
      <xdr:rowOff>69850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371138"/>
          <a:ext cx="889000" cy="15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104775</xdr:rowOff>
    </xdr:from>
    <xdr:to>
      <xdr:col>69</xdr:col>
      <xdr:colOff>142875</xdr:colOff>
      <xdr:row>59</xdr:row>
      <xdr:rowOff>34925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04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45102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1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133350</xdr:rowOff>
    </xdr:from>
    <xdr:to>
      <xdr:col>65</xdr:col>
      <xdr:colOff>53975</xdr:colOff>
      <xdr:row>59</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19050</xdr:rowOff>
    </xdr:from>
    <xdr:to>
      <xdr:col>82</xdr:col>
      <xdr:colOff>158750</xdr:colOff>
      <xdr:row>56</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147638</xdr:rowOff>
    </xdr:from>
    <xdr:to>
      <xdr:col>78</xdr:col>
      <xdr:colOff>120650</xdr:colOff>
      <xdr:row>56</xdr:row>
      <xdr:rowOff>77788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7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87965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346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133350</xdr:rowOff>
    </xdr:from>
    <xdr:to>
      <xdr:col>74</xdr:col>
      <xdr:colOff>31750</xdr:colOff>
      <xdr:row>55</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19050</xdr:rowOff>
    </xdr:from>
    <xdr:to>
      <xdr:col>69</xdr:col>
      <xdr:colOff>142875</xdr:colOff>
      <xdr:row>61</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33338</xdr:rowOff>
    </xdr:from>
    <xdr:to>
      <xdr:col>65</xdr:col>
      <xdr:colOff>53975</xdr:colOff>
      <xdr:row>60</xdr:row>
      <xdr:rowOff>134938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2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119715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0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について、前年度と比較し改善したが、全国、県・類似団体平均を大きく上回っている。要因の一つとしまして、保育園等への施設型給付費について、町独自に上乗せして行っていることであると捉え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今後については、補助費の各項目を整理し補助費の抑制に努める。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14986</xdr:rowOff>
    </xdr:from>
    <xdr:to>
      <xdr:col>82</xdr:col>
      <xdr:colOff>107950</xdr:colOff>
      <xdr:row>39</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70153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60706</xdr:rowOff>
    </xdr:from>
    <xdr:to>
      <xdr:col>78</xdr:col>
      <xdr:colOff>69850</xdr:colOff>
      <xdr:row>39</xdr:row>
      <xdr:rowOff>69850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7472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39</xdr:row>
      <xdr:rowOff>60706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44920"/>
          <a:ext cx="8890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1270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326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135636</xdr:rowOff>
    </xdr:from>
    <xdr:to>
      <xdr:col>82</xdr:col>
      <xdr:colOff>158750</xdr:colOff>
      <xdr:row>39</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107713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19050</xdr:rowOff>
    </xdr:from>
    <xdr:to>
      <xdr:col>78</xdr:col>
      <xdr:colOff>120650</xdr:colOff>
      <xdr:row>39</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105427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9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9906</xdr:rowOff>
    </xdr:from>
    <xdr:to>
      <xdr:col>74</xdr:col>
      <xdr:colOff>31750</xdr:colOff>
      <xdr:row>39</xdr:row>
      <xdr:rowOff>111506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96283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782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％減少したが、要因としては、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年度は繰上償還を行っていたが、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年度は繰上げ償還を行わなかった事が挙げられる。今後も繰上償還の実施や新規借入の抑制等により公債費の抑制に努める。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109855</xdr:rowOff>
    </xdr:from>
    <xdr:to>
      <xdr:col>24</xdr:col>
      <xdr:colOff>25400</xdr:colOff>
      <xdr:row>78</xdr:row>
      <xdr:rowOff>115570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48295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115570</xdr:rowOff>
    </xdr:from>
    <xdr:to>
      <xdr:col>19</xdr:col>
      <xdr:colOff>187325</xdr:colOff>
      <xdr:row>78</xdr:row>
      <xdr:rowOff>167005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4886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167005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5001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79</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5001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59055</xdr:rowOff>
    </xdr:from>
    <xdr:to>
      <xdr:col>24</xdr:col>
      <xdr:colOff>76200</xdr:colOff>
      <xdr:row>78</xdr:row>
      <xdr:rowOff>160655</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43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75582</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27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64770</xdr:rowOff>
    </xdr:from>
    <xdr:to>
      <xdr:col>20</xdr:col>
      <xdr:colOff>38100</xdr:colOff>
      <xdr:row>78</xdr:row>
      <xdr:rowOff>166370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5097</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206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116205</xdr:rowOff>
    </xdr:from>
    <xdr:to>
      <xdr:col>15</xdr:col>
      <xdr:colOff>149225</xdr:colOff>
      <xdr:row>79</xdr:row>
      <xdr:rowOff>46355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56532</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25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16527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21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144780</xdr:rowOff>
    </xdr:from>
    <xdr:to>
      <xdr:col>6</xdr:col>
      <xdr:colOff>171450</xdr:colOff>
      <xdr:row>79</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85107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28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公債費以外については、全国、県平均、類似団体平均値よりも低くなった。今後も、補助費の抑制に努めながら、「第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次矢吹町まちづくり総合計画」に基づき、事業計画を遂行し、今効果的な政策運営と効率的な財政運営に努める。</a:t>
          </a: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121557</xdr:rowOff>
    </xdr:from>
    <xdr:to>
      <xdr:col>82</xdr:col>
      <xdr:colOff>107950</xdr:colOff>
      <xdr:row>78</xdr:row>
      <xdr:rowOff>39914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51757"/>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31750</xdr:rowOff>
    </xdr:from>
    <xdr:to>
      <xdr:col>78</xdr:col>
      <xdr:colOff>69850</xdr:colOff>
      <xdr:row>78</xdr:row>
      <xdr:rowOff>39914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890500"/>
          <a:ext cx="889000" cy="52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137885</xdr:rowOff>
    </xdr:from>
    <xdr:to>
      <xdr:col>73</xdr:col>
      <xdr:colOff>180975</xdr:colOff>
      <xdr:row>75</xdr:row>
      <xdr:rowOff>31750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25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156935</xdr:rowOff>
    </xdr:from>
    <xdr:to>
      <xdr:col>69</xdr:col>
      <xdr:colOff>92075</xdr:colOff>
      <xdr:row>74</xdr:row>
      <xdr:rowOff>137885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267278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15620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70757</xdr:rowOff>
    </xdr:from>
    <xdr:to>
      <xdr:col>82</xdr:col>
      <xdr:colOff>158750</xdr:colOff>
      <xdr:row>77</xdr:row>
      <xdr:rowOff>907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87284</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160564</xdr:rowOff>
    </xdr:from>
    <xdr:to>
      <xdr:col>78</xdr:col>
      <xdr:colOff>120650</xdr:colOff>
      <xdr:row>78</xdr:row>
      <xdr:rowOff>90714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75491</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48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152400</xdr:rowOff>
    </xdr:from>
    <xdr:to>
      <xdr:col>74</xdr:col>
      <xdr:colOff>31750</xdr:colOff>
      <xdr:row>75</xdr:row>
      <xdr:rowOff>82550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92727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87085</xdr:rowOff>
    </xdr:from>
    <xdr:to>
      <xdr:col>69</xdr:col>
      <xdr:colOff>142875</xdr:colOff>
      <xdr:row>75</xdr:row>
      <xdr:rowOff>17235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7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2012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6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106135</xdr:rowOff>
    </xdr:from>
    <xdr:to>
      <xdr:col>65</xdr:col>
      <xdr:colOff>53975</xdr:colOff>
      <xdr:row>74</xdr:row>
      <xdr:rowOff>36285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46462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39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159398</xdr:rowOff>
    </xdr:from>
    <xdr:to>
      <xdr:col>29</xdr:col>
      <xdr:colOff>127000</xdr:colOff>
      <xdr:row>17</xdr:row>
      <xdr:rowOff>143307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50223"/>
          <a:ext cx="647700" cy="1553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143307</xdr:rowOff>
    </xdr:from>
    <xdr:to>
      <xdr:col>26</xdr:col>
      <xdr:colOff>50800</xdr:colOff>
      <xdr:row>18</xdr:row>
      <xdr:rowOff>30772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5582"/>
          <a:ext cx="698500" cy="58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30772</xdr:rowOff>
    </xdr:from>
    <xdr:to>
      <xdr:col>22</xdr:col>
      <xdr:colOff>114300</xdr:colOff>
      <xdr:row>18</xdr:row>
      <xdr:rowOff>69152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4497"/>
          <a:ext cx="698500" cy="38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69152</xdr:rowOff>
    </xdr:from>
    <xdr:to>
      <xdr:col>18</xdr:col>
      <xdr:colOff>177800</xdr:colOff>
      <xdr:row>18</xdr:row>
      <xdr:rowOff>123927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2877"/>
          <a:ext cx="698500" cy="54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108598</xdr:rowOff>
    </xdr:from>
    <xdr:to>
      <xdr:col>29</xdr:col>
      <xdr:colOff>177800</xdr:colOff>
      <xdr:row>17</xdr:row>
      <xdr:rowOff>38748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99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80675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71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92507</xdr:rowOff>
    </xdr:from>
    <xdr:to>
      <xdr:col>26</xdr:col>
      <xdr:colOff>101600</xdr:colOff>
      <xdr:row>18</xdr:row>
      <xdr:rowOff>22657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4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7434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1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151422</xdr:rowOff>
    </xdr:from>
    <xdr:to>
      <xdr:col>22</xdr:col>
      <xdr:colOff>165100</xdr:colOff>
      <xdr:row>18</xdr:row>
      <xdr:rowOff>81572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3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66349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18352</xdr:rowOff>
    </xdr:from>
    <xdr:to>
      <xdr:col>19</xdr:col>
      <xdr:colOff>38100</xdr:colOff>
      <xdr:row>18</xdr:row>
      <xdr:rowOff>119952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2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104729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73127</xdr:rowOff>
    </xdr:from>
    <xdr:to>
      <xdr:col>15</xdr:col>
      <xdr:colOff>101600</xdr:colOff>
      <xdr:row>19</xdr:row>
      <xdr:rowOff>3277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6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159504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53963</xdr:rowOff>
    </xdr:from>
    <xdr:to>
      <xdr:col>29</xdr:col>
      <xdr:colOff>127000</xdr:colOff>
      <xdr:row>35</xdr:row>
      <xdr:rowOff>121723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64313"/>
          <a:ext cx="647700" cy="67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307880</xdr:rowOff>
    </xdr:from>
    <xdr:to>
      <xdr:col>26</xdr:col>
      <xdr:colOff>50800</xdr:colOff>
      <xdr:row>35</xdr:row>
      <xdr:rowOff>53963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75330"/>
          <a:ext cx="698500" cy="88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307880</xdr:rowOff>
    </xdr:from>
    <xdr:to>
      <xdr:col>22</xdr:col>
      <xdr:colOff>114300</xdr:colOff>
      <xdr:row>35</xdr:row>
      <xdr:rowOff>33845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75330"/>
          <a:ext cx="698500" cy="68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33845</xdr:rowOff>
    </xdr:from>
    <xdr:to>
      <xdr:col>18</xdr:col>
      <xdr:colOff>177800</xdr:colOff>
      <xdr:row>35</xdr:row>
      <xdr:rowOff>57868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44195"/>
          <a:ext cx="698500" cy="24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70923</xdr:rowOff>
    </xdr:from>
    <xdr:to>
      <xdr:col>29</xdr:col>
      <xdr:colOff>177800</xdr:colOff>
      <xdr:row>35</xdr:row>
      <xdr:rowOff>172523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81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43000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5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3163</xdr:rowOff>
    </xdr:from>
    <xdr:to>
      <xdr:col>26</xdr:col>
      <xdr:colOff>101600</xdr:colOff>
      <xdr:row>35</xdr:row>
      <xdr:rowOff>104763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13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114939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82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257080</xdr:rowOff>
    </xdr:from>
    <xdr:to>
      <xdr:col>22</xdr:col>
      <xdr:colOff>165100</xdr:colOff>
      <xdr:row>35</xdr:row>
      <xdr:rowOff>15780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2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25957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9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325945</xdr:rowOff>
    </xdr:from>
    <xdr:to>
      <xdr:col>19</xdr:col>
      <xdr:colOff>38100</xdr:colOff>
      <xdr:row>35</xdr:row>
      <xdr:rowOff>84645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93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94823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62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7068</xdr:rowOff>
    </xdr:from>
    <xdr:to>
      <xdr:col>15</xdr:col>
      <xdr:colOff>101600</xdr:colOff>
      <xdr:row>35</xdr:row>
      <xdr:rowOff>108668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17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118844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86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18009</xdr:rowOff>
    </xdr:from>
    <xdr:to>
      <xdr:col>24</xdr:col>
      <xdr:colOff>63500</xdr:colOff>
      <xdr:row>37</xdr:row>
      <xdr:rowOff>128829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61659"/>
          <a:ext cx="838200" cy="1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128829</xdr:rowOff>
    </xdr:from>
    <xdr:to>
      <xdr:col>19</xdr:col>
      <xdr:colOff>177800</xdr:colOff>
      <xdr:row>37</xdr:row>
      <xdr:rowOff>163157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72479"/>
          <a:ext cx="889000" cy="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163157</xdr:rowOff>
    </xdr:from>
    <xdr:to>
      <xdr:col>15</xdr:col>
      <xdr:colOff>50800</xdr:colOff>
      <xdr:row>38</xdr:row>
      <xdr:rowOff>29655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06807"/>
          <a:ext cx="8890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29655</xdr:rowOff>
    </xdr:from>
    <xdr:to>
      <xdr:col>10</xdr:col>
      <xdr:colOff>114300</xdr:colOff>
      <xdr:row>38</xdr:row>
      <xdr:rowOff>87605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44755"/>
          <a:ext cx="8890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138659</xdr:rowOff>
    </xdr:from>
    <xdr:to>
      <xdr:col>24</xdr:col>
      <xdr:colOff>114300</xdr:colOff>
      <xdr:row>37</xdr:row>
      <xdr:rowOff>68809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1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117086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78029</xdr:rowOff>
    </xdr:from>
    <xdr:to>
      <xdr:col>20</xdr:col>
      <xdr:colOff>38100</xdr:colOff>
      <xdr:row>38</xdr:row>
      <xdr:rowOff>8179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170756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1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112357</xdr:rowOff>
    </xdr:from>
    <xdr:to>
      <xdr:col>15</xdr:col>
      <xdr:colOff>101600</xdr:colOff>
      <xdr:row>38</xdr:row>
      <xdr:rowOff>42507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5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33634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4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150304</xdr:rowOff>
    </xdr:from>
    <xdr:to>
      <xdr:col>10</xdr:col>
      <xdr:colOff>165100</xdr:colOff>
      <xdr:row>38</xdr:row>
      <xdr:rowOff>80454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9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71582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8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36805</xdr:rowOff>
    </xdr:from>
    <xdr:to>
      <xdr:col>6</xdr:col>
      <xdr:colOff>38100</xdr:colOff>
      <xdr:row>38</xdr:row>
      <xdr:rowOff>138405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129532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41204</xdr:rowOff>
    </xdr:from>
    <xdr:to>
      <xdr:col>24</xdr:col>
      <xdr:colOff>63500</xdr:colOff>
      <xdr:row>58</xdr:row>
      <xdr:rowOff>42307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985304"/>
          <a:ext cx="838200" cy="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41204</xdr:rowOff>
    </xdr:from>
    <xdr:to>
      <xdr:col>19</xdr:col>
      <xdr:colOff>177800</xdr:colOff>
      <xdr:row>58</xdr:row>
      <xdr:rowOff>57313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85304"/>
          <a:ext cx="889000" cy="1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52270</xdr:rowOff>
    </xdr:from>
    <xdr:to>
      <xdr:col>15</xdr:col>
      <xdr:colOff>50800</xdr:colOff>
      <xdr:row>58</xdr:row>
      <xdr:rowOff>57313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96370"/>
          <a:ext cx="889000" cy="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22058</xdr:rowOff>
    </xdr:from>
    <xdr:to>
      <xdr:col>10</xdr:col>
      <xdr:colOff>114300</xdr:colOff>
      <xdr:row>58</xdr:row>
      <xdr:rowOff>52270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966158"/>
          <a:ext cx="889000" cy="3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162957</xdr:rowOff>
    </xdr:from>
    <xdr:to>
      <xdr:col>24</xdr:col>
      <xdr:colOff>114300</xdr:colOff>
      <xdr:row>58</xdr:row>
      <xdr:rowOff>93107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3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77884</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5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161854</xdr:rowOff>
    </xdr:from>
    <xdr:to>
      <xdr:col>20</xdr:col>
      <xdr:colOff>38100</xdr:colOff>
      <xdr:row>58</xdr:row>
      <xdr:rowOff>92004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3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83131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2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6513</xdr:rowOff>
    </xdr:from>
    <xdr:to>
      <xdr:col>15</xdr:col>
      <xdr:colOff>101600</xdr:colOff>
      <xdr:row>58</xdr:row>
      <xdr:rowOff>108113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99240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4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1470</xdr:rowOff>
    </xdr:from>
    <xdr:to>
      <xdr:col>10</xdr:col>
      <xdr:colOff>165100</xdr:colOff>
      <xdr:row>58</xdr:row>
      <xdr:rowOff>103070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4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94197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3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142708</xdr:rowOff>
    </xdr:from>
    <xdr:to>
      <xdr:col>6</xdr:col>
      <xdr:colOff>38100</xdr:colOff>
      <xdr:row>58</xdr:row>
      <xdr:rowOff>72858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1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89385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9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104763</xdr:rowOff>
    </xdr:from>
    <xdr:to>
      <xdr:col>24</xdr:col>
      <xdr:colOff>63500</xdr:colOff>
      <xdr:row>78</xdr:row>
      <xdr:rowOff>115164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77863"/>
          <a:ext cx="8382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112840</xdr:rowOff>
    </xdr:from>
    <xdr:to>
      <xdr:col>19</xdr:col>
      <xdr:colOff>177800</xdr:colOff>
      <xdr:row>78</xdr:row>
      <xdr:rowOff>115164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85940"/>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112840</xdr:rowOff>
    </xdr:from>
    <xdr:to>
      <xdr:col>15</xdr:col>
      <xdr:colOff>50800</xdr:colOff>
      <xdr:row>78</xdr:row>
      <xdr:rowOff>136804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85940"/>
          <a:ext cx="8890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136804</xdr:rowOff>
    </xdr:from>
    <xdr:to>
      <xdr:col>10</xdr:col>
      <xdr:colOff>114300</xdr:colOff>
      <xdr:row>78</xdr:row>
      <xdr:rowOff>150521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0990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53963</xdr:rowOff>
    </xdr:from>
    <xdr:to>
      <xdr:col>24</xdr:col>
      <xdr:colOff>114300</xdr:colOff>
      <xdr:row>78</xdr:row>
      <xdr:rowOff>155563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140340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4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64364</xdr:rowOff>
    </xdr:from>
    <xdr:to>
      <xdr:col>20</xdr:col>
      <xdr:colOff>38100</xdr:colOff>
      <xdr:row>78</xdr:row>
      <xdr:rowOff>165964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157091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62040</xdr:rowOff>
    </xdr:from>
    <xdr:to>
      <xdr:col>15</xdr:col>
      <xdr:colOff>101600</xdr:colOff>
      <xdr:row>78</xdr:row>
      <xdr:rowOff>163640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3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154767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2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86004</xdr:rowOff>
    </xdr:from>
    <xdr:to>
      <xdr:col>10</xdr:col>
      <xdr:colOff>165100</xdr:colOff>
      <xdr:row>79</xdr:row>
      <xdr:rowOff>16154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7281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99721</xdr:rowOff>
    </xdr:from>
    <xdr:to>
      <xdr:col>6</xdr:col>
      <xdr:colOff>38100</xdr:colOff>
      <xdr:row>79</xdr:row>
      <xdr:rowOff>29871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20998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44259</xdr:rowOff>
    </xdr:from>
    <xdr:to>
      <xdr:col>24</xdr:col>
      <xdr:colOff>63500</xdr:colOff>
      <xdr:row>97</xdr:row>
      <xdr:rowOff>42126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03459"/>
          <a:ext cx="838200" cy="16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42126</xdr:rowOff>
    </xdr:from>
    <xdr:to>
      <xdr:col>19</xdr:col>
      <xdr:colOff>177800</xdr:colOff>
      <xdr:row>97</xdr:row>
      <xdr:rowOff>76225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72776"/>
          <a:ext cx="889000" cy="3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29020</xdr:rowOff>
    </xdr:from>
    <xdr:to>
      <xdr:col>15</xdr:col>
      <xdr:colOff>50800</xdr:colOff>
      <xdr:row>97</xdr:row>
      <xdr:rowOff>76225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88220"/>
          <a:ext cx="889000" cy="21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29020</xdr:rowOff>
    </xdr:from>
    <xdr:to>
      <xdr:col>10</xdr:col>
      <xdr:colOff>114300</xdr:colOff>
      <xdr:row>98</xdr:row>
      <xdr:rowOff>25425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88220"/>
          <a:ext cx="889000" cy="33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164909</xdr:rowOff>
    </xdr:from>
    <xdr:to>
      <xdr:col>24</xdr:col>
      <xdr:colOff>114300</xdr:colOff>
      <xdr:row>96</xdr:row>
      <xdr:rowOff>95059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5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143336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3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162776</xdr:rowOff>
    </xdr:from>
    <xdr:to>
      <xdr:col>20</xdr:col>
      <xdr:colOff>38100</xdr:colOff>
      <xdr:row>97</xdr:row>
      <xdr:rowOff>92926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2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84053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1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25425</xdr:rowOff>
    </xdr:from>
    <xdr:to>
      <xdr:col>15</xdr:col>
      <xdr:colOff>101600</xdr:colOff>
      <xdr:row>97</xdr:row>
      <xdr:rowOff>127025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5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118152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4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149670</xdr:rowOff>
    </xdr:from>
    <xdr:to>
      <xdr:col>10</xdr:col>
      <xdr:colOff>165100</xdr:colOff>
      <xdr:row>96</xdr:row>
      <xdr:rowOff>79820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70947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3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146075</xdr:rowOff>
    </xdr:from>
    <xdr:to>
      <xdr:col>6</xdr:col>
      <xdr:colOff>38100</xdr:colOff>
      <xdr:row>98</xdr:row>
      <xdr:rowOff>76225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67352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91648</xdr:rowOff>
    </xdr:from>
    <xdr:to>
      <xdr:col>55</xdr:col>
      <xdr:colOff>0</xdr:colOff>
      <xdr:row>35</xdr:row>
      <xdr:rowOff>118971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092398"/>
          <a:ext cx="838200" cy="2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46052</xdr:rowOff>
    </xdr:from>
    <xdr:to>
      <xdr:col>50</xdr:col>
      <xdr:colOff>114300</xdr:colOff>
      <xdr:row>35</xdr:row>
      <xdr:rowOff>91648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046802"/>
          <a:ext cx="889000" cy="4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46052</xdr:rowOff>
    </xdr:from>
    <xdr:to>
      <xdr:col>45</xdr:col>
      <xdr:colOff>177800</xdr:colOff>
      <xdr:row>36</xdr:row>
      <xdr:rowOff>85165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046802"/>
          <a:ext cx="889000" cy="21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75822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2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98653</xdr:rowOff>
    </xdr:from>
    <xdr:to>
      <xdr:col>41</xdr:col>
      <xdr:colOff>50800</xdr:colOff>
      <xdr:row>36</xdr:row>
      <xdr:rowOff>85165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756503"/>
          <a:ext cx="889000" cy="50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68171</xdr:rowOff>
    </xdr:from>
    <xdr:to>
      <xdr:col>55</xdr:col>
      <xdr:colOff>50800</xdr:colOff>
      <xdr:row>35</xdr:row>
      <xdr:rowOff>169771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6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91048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2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40848</xdr:rowOff>
    </xdr:from>
    <xdr:to>
      <xdr:col>50</xdr:col>
      <xdr:colOff>165100</xdr:colOff>
      <xdr:row>35</xdr:row>
      <xdr:rowOff>142448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04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158975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81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166702</xdr:rowOff>
    </xdr:from>
    <xdr:to>
      <xdr:col>46</xdr:col>
      <xdr:colOff>38100</xdr:colOff>
      <xdr:row>35</xdr:row>
      <xdr:rowOff>96852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99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113379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77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34365</xdr:rowOff>
    </xdr:from>
    <xdr:to>
      <xdr:col>41</xdr:col>
      <xdr:colOff>101600</xdr:colOff>
      <xdr:row>36</xdr:row>
      <xdr:rowOff>135965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0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127092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29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47853</xdr:rowOff>
    </xdr:from>
    <xdr:to>
      <xdr:col>36</xdr:col>
      <xdr:colOff>165100</xdr:colOff>
      <xdr:row>33</xdr:row>
      <xdr:rowOff>149453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0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140580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79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119666</xdr:rowOff>
    </xdr:from>
    <xdr:to>
      <xdr:col>55</xdr:col>
      <xdr:colOff>0</xdr:colOff>
      <xdr:row>58</xdr:row>
      <xdr:rowOff>152547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63766"/>
          <a:ext cx="838200" cy="3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61949</xdr:rowOff>
    </xdr:from>
    <xdr:to>
      <xdr:col>50</xdr:col>
      <xdr:colOff>114300</xdr:colOff>
      <xdr:row>58</xdr:row>
      <xdr:rowOff>152547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06049"/>
          <a:ext cx="889000" cy="9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61949</xdr:rowOff>
    </xdr:from>
    <xdr:to>
      <xdr:col>45</xdr:col>
      <xdr:colOff>177800</xdr:colOff>
      <xdr:row>59</xdr:row>
      <xdr:rowOff>409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06049"/>
          <a:ext cx="889000" cy="10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94273</xdr:rowOff>
    </xdr:from>
    <xdr:to>
      <xdr:col>41</xdr:col>
      <xdr:colOff>50800</xdr:colOff>
      <xdr:row>59</xdr:row>
      <xdr:rowOff>409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524023"/>
          <a:ext cx="889000" cy="59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68866</xdr:rowOff>
    </xdr:from>
    <xdr:to>
      <xdr:col>55</xdr:col>
      <xdr:colOff>50800</xdr:colOff>
      <xdr:row>58</xdr:row>
      <xdr:rowOff>170466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47293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9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101747</xdr:rowOff>
    </xdr:from>
    <xdr:to>
      <xdr:col>50</xdr:col>
      <xdr:colOff>165100</xdr:colOff>
      <xdr:row>59</xdr:row>
      <xdr:rowOff>31897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4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23024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3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11149</xdr:rowOff>
    </xdr:from>
    <xdr:to>
      <xdr:col>46</xdr:col>
      <xdr:colOff>38100</xdr:colOff>
      <xdr:row>58</xdr:row>
      <xdr:rowOff>112749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5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103876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4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121059</xdr:rowOff>
    </xdr:from>
    <xdr:to>
      <xdr:col>41</xdr:col>
      <xdr:colOff>101600</xdr:colOff>
      <xdr:row>59</xdr:row>
      <xdr:rowOff>51209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6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42336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43473</xdr:rowOff>
    </xdr:from>
    <xdr:to>
      <xdr:col>36</xdr:col>
      <xdr:colOff>165100</xdr:colOff>
      <xdr:row>55</xdr:row>
      <xdr:rowOff>145073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7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161600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24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153581</xdr:rowOff>
    </xdr:from>
    <xdr:to>
      <xdr:col>55</xdr:col>
      <xdr:colOff>0</xdr:colOff>
      <xdr:row>78</xdr:row>
      <xdr:rowOff>18652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55231"/>
          <a:ext cx="838200" cy="3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1626</xdr:rowOff>
    </xdr:from>
    <xdr:to>
      <xdr:col>50</xdr:col>
      <xdr:colOff>114300</xdr:colOff>
      <xdr:row>77</xdr:row>
      <xdr:rowOff>153581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203276"/>
          <a:ext cx="889000" cy="15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1626</xdr:rowOff>
    </xdr:from>
    <xdr:to>
      <xdr:col>45</xdr:col>
      <xdr:colOff>177800</xdr:colOff>
      <xdr:row>78</xdr:row>
      <xdr:rowOff>33347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203276"/>
          <a:ext cx="889000" cy="20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41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33347</xdr:rowOff>
    </xdr:from>
    <xdr:to>
      <xdr:col>41</xdr:col>
      <xdr:colOff>50800</xdr:colOff>
      <xdr:row>78</xdr:row>
      <xdr:rowOff>44135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06447"/>
          <a:ext cx="889000" cy="1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139302</xdr:rowOff>
    </xdr:from>
    <xdr:to>
      <xdr:col>55</xdr:col>
      <xdr:colOff>50800</xdr:colOff>
      <xdr:row>78</xdr:row>
      <xdr:rowOff>69452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54229</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102781</xdr:rowOff>
    </xdr:from>
    <xdr:to>
      <xdr:col>50</xdr:col>
      <xdr:colOff>165100</xdr:colOff>
      <xdr:row>78</xdr:row>
      <xdr:rowOff>32931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49458</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07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122276</xdr:rowOff>
    </xdr:from>
    <xdr:to>
      <xdr:col>46</xdr:col>
      <xdr:colOff>38100</xdr:colOff>
      <xdr:row>77</xdr:row>
      <xdr:rowOff>52426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5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68952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2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153997</xdr:rowOff>
    </xdr:from>
    <xdr:to>
      <xdr:col>41</xdr:col>
      <xdr:colOff>101600</xdr:colOff>
      <xdr:row>78</xdr:row>
      <xdr:rowOff>84147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5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75274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44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164785</xdr:rowOff>
    </xdr:from>
    <xdr:to>
      <xdr:col>36</xdr:col>
      <xdr:colOff>165100</xdr:colOff>
      <xdr:row>78</xdr:row>
      <xdr:rowOff>94935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6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86062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45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13002</xdr:rowOff>
    </xdr:from>
    <xdr:to>
      <xdr:col>55</xdr:col>
      <xdr:colOff>0</xdr:colOff>
      <xdr:row>98</xdr:row>
      <xdr:rowOff>57069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815102"/>
          <a:ext cx="838200" cy="44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50958</xdr:rowOff>
    </xdr:from>
    <xdr:to>
      <xdr:col>50</xdr:col>
      <xdr:colOff>114300</xdr:colOff>
      <xdr:row>98</xdr:row>
      <xdr:rowOff>57069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853058"/>
          <a:ext cx="889000" cy="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23296</xdr:rowOff>
    </xdr:from>
    <xdr:to>
      <xdr:col>45</xdr:col>
      <xdr:colOff>177800</xdr:colOff>
      <xdr:row>98</xdr:row>
      <xdr:rowOff>50958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825396"/>
          <a:ext cx="889000" cy="2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141979</xdr:rowOff>
    </xdr:from>
    <xdr:to>
      <xdr:col>41</xdr:col>
      <xdr:colOff>50800</xdr:colOff>
      <xdr:row>98</xdr:row>
      <xdr:rowOff>23296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29729"/>
          <a:ext cx="889000" cy="39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133652</xdr:rowOff>
    </xdr:from>
    <xdr:to>
      <xdr:col>55</xdr:col>
      <xdr:colOff>50800</xdr:colOff>
      <xdr:row>98</xdr:row>
      <xdr:rowOff>63802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76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48579</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7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6269</xdr:rowOff>
    </xdr:from>
    <xdr:to>
      <xdr:col>50</xdr:col>
      <xdr:colOff>165100</xdr:colOff>
      <xdr:row>98</xdr:row>
      <xdr:rowOff>107869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80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98996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90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158</xdr:rowOff>
    </xdr:from>
    <xdr:to>
      <xdr:col>46</xdr:col>
      <xdr:colOff>38100</xdr:colOff>
      <xdr:row>98</xdr:row>
      <xdr:rowOff>101758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0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92885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9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143946</xdr:rowOff>
    </xdr:from>
    <xdr:to>
      <xdr:col>41</xdr:col>
      <xdr:colOff>101600</xdr:colOff>
      <xdr:row>98</xdr:row>
      <xdr:rowOff>74096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7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65223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6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91179</xdr:rowOff>
    </xdr:from>
    <xdr:to>
      <xdr:col>36</xdr:col>
      <xdr:colOff>165100</xdr:colOff>
      <xdr:row>96</xdr:row>
      <xdr:rowOff>21329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7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37856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5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94127</xdr:rowOff>
    </xdr:from>
    <xdr:to>
      <xdr:col>85</xdr:col>
      <xdr:colOff>127000</xdr:colOff>
      <xdr:row>39</xdr:row>
      <xdr:rowOff>94797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80677"/>
          <a:ext cx="8382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48587</xdr:rowOff>
    </xdr:from>
    <xdr:to>
      <xdr:col>81</xdr:col>
      <xdr:colOff>50800</xdr:colOff>
      <xdr:row>39</xdr:row>
      <xdr:rowOff>94127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563687"/>
          <a:ext cx="889000" cy="21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106504</xdr:rowOff>
    </xdr:from>
    <xdr:to>
      <xdr:col>76</xdr:col>
      <xdr:colOff>114300</xdr:colOff>
      <xdr:row>38</xdr:row>
      <xdr:rowOff>48587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450154"/>
          <a:ext cx="889000" cy="11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147342</xdr:rowOff>
    </xdr:from>
    <xdr:to>
      <xdr:col>71</xdr:col>
      <xdr:colOff>177800</xdr:colOff>
      <xdr:row>37</xdr:row>
      <xdr:rowOff>106504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2814300" y="6148092"/>
          <a:ext cx="889000" cy="30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60142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24072</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7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43997</xdr:rowOff>
    </xdr:from>
    <xdr:to>
      <xdr:col>85</xdr:col>
      <xdr:colOff>177800</xdr:colOff>
      <xdr:row>39</xdr:row>
      <xdr:rowOff>145597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130374</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5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43327</xdr:rowOff>
    </xdr:from>
    <xdr:to>
      <xdr:col>81</xdr:col>
      <xdr:colOff>101600</xdr:colOff>
      <xdr:row>39</xdr:row>
      <xdr:rowOff>144927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2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136054</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22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169237</xdr:rowOff>
    </xdr:from>
    <xdr:to>
      <xdr:col>76</xdr:col>
      <xdr:colOff>165100</xdr:colOff>
      <xdr:row>38</xdr:row>
      <xdr:rowOff>99387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115914</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25111" y="628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55704</xdr:rowOff>
    </xdr:from>
    <xdr:to>
      <xdr:col>72</xdr:col>
      <xdr:colOff>38100</xdr:colOff>
      <xdr:row>37</xdr:row>
      <xdr:rowOff>157304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3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2381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36111" y="617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96542</xdr:rowOff>
    </xdr:from>
    <xdr:to>
      <xdr:col>67</xdr:col>
      <xdr:colOff>101600</xdr:colOff>
      <xdr:row>36</xdr:row>
      <xdr:rowOff>26692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09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43219</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47111" y="587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147625</xdr:rowOff>
    </xdr:from>
    <xdr:to>
      <xdr:col>85</xdr:col>
      <xdr:colOff>127000</xdr:colOff>
      <xdr:row>76</xdr:row>
      <xdr:rowOff>17196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006375"/>
          <a:ext cx="838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147625</xdr:rowOff>
    </xdr:from>
    <xdr:to>
      <xdr:col>81</xdr:col>
      <xdr:colOff>50800</xdr:colOff>
      <xdr:row>75</xdr:row>
      <xdr:rowOff>150864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006375"/>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149250</xdr:rowOff>
    </xdr:from>
    <xdr:to>
      <xdr:col>76</xdr:col>
      <xdr:colOff>114300</xdr:colOff>
      <xdr:row>75</xdr:row>
      <xdr:rowOff>150864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008000"/>
          <a:ext cx="889000" cy="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149250</xdr:rowOff>
    </xdr:from>
    <xdr:to>
      <xdr:col>71</xdr:col>
      <xdr:colOff>177800</xdr:colOff>
      <xdr:row>76</xdr:row>
      <xdr:rowOff>20638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008000"/>
          <a:ext cx="889000" cy="4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137846</xdr:rowOff>
    </xdr:from>
    <xdr:to>
      <xdr:col>85</xdr:col>
      <xdr:colOff>177800</xdr:colOff>
      <xdr:row>76</xdr:row>
      <xdr:rowOff>67996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9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116273</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97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96825</xdr:rowOff>
    </xdr:from>
    <xdr:to>
      <xdr:col>81</xdr:col>
      <xdr:colOff>101600</xdr:colOff>
      <xdr:row>76</xdr:row>
      <xdr:rowOff>26975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95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18102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04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100064</xdr:rowOff>
    </xdr:from>
    <xdr:to>
      <xdr:col>76</xdr:col>
      <xdr:colOff>165100</xdr:colOff>
      <xdr:row>76</xdr:row>
      <xdr:rowOff>30214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9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21341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0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98451</xdr:rowOff>
    </xdr:from>
    <xdr:to>
      <xdr:col>72</xdr:col>
      <xdr:colOff>38100</xdr:colOff>
      <xdr:row>76</xdr:row>
      <xdr:rowOff>28600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9572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19727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04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141288</xdr:rowOff>
    </xdr:from>
    <xdr:to>
      <xdr:col>67</xdr:col>
      <xdr:colOff>101600</xdr:colOff>
      <xdr:row>76</xdr:row>
      <xdr:rowOff>71438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0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62565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92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7595</xdr:rowOff>
    </xdr:from>
    <xdr:to>
      <xdr:col>85</xdr:col>
      <xdr:colOff>127000</xdr:colOff>
      <xdr:row>99</xdr:row>
      <xdr:rowOff>6604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809695"/>
          <a:ext cx="838200" cy="17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157341</xdr:rowOff>
    </xdr:from>
    <xdr:to>
      <xdr:col>81</xdr:col>
      <xdr:colOff>50800</xdr:colOff>
      <xdr:row>99</xdr:row>
      <xdr:rowOff>6604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959441"/>
          <a:ext cx="889000" cy="20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47613</xdr:rowOff>
    </xdr:from>
    <xdr:to>
      <xdr:col>76</xdr:col>
      <xdr:colOff>114300</xdr:colOff>
      <xdr:row>98</xdr:row>
      <xdr:rowOff>157341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849713"/>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47613</xdr:rowOff>
    </xdr:from>
    <xdr:to>
      <xdr:col>71</xdr:col>
      <xdr:colOff>177800</xdr:colOff>
      <xdr:row>98</xdr:row>
      <xdr:rowOff>80429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49713"/>
          <a:ext cx="889000" cy="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128245</xdr:rowOff>
    </xdr:from>
    <xdr:to>
      <xdr:col>85</xdr:col>
      <xdr:colOff>177800</xdr:colOff>
      <xdr:row>98</xdr:row>
      <xdr:rowOff>58395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106672</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3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127254</xdr:rowOff>
    </xdr:from>
    <xdr:to>
      <xdr:col>81</xdr:col>
      <xdr:colOff>101600</xdr:colOff>
      <xdr:row>99</xdr:row>
      <xdr:rowOff>57404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92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48531</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702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106541</xdr:rowOff>
    </xdr:from>
    <xdr:to>
      <xdr:col>76</xdr:col>
      <xdr:colOff>165100</xdr:colOff>
      <xdr:row>99</xdr:row>
      <xdr:rowOff>36691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90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27818</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700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168263</xdr:rowOff>
    </xdr:from>
    <xdr:to>
      <xdr:col>72</xdr:col>
      <xdr:colOff>38100</xdr:colOff>
      <xdr:row>98</xdr:row>
      <xdr:rowOff>98413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79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89540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8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29629</xdr:rowOff>
    </xdr:from>
    <xdr:to>
      <xdr:col>67</xdr:col>
      <xdr:colOff>101600</xdr:colOff>
      <xdr:row>98</xdr:row>
      <xdr:rowOff>131229</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3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122356</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92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28372</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372022"/>
          <a:ext cx="889000" cy="16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28372</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372022"/>
          <a:ext cx="889000" cy="16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149022</xdr:rowOff>
    </xdr:from>
    <xdr:to>
      <xdr:col>107</xdr:col>
      <xdr:colOff>101600</xdr:colOff>
      <xdr:row>37</xdr:row>
      <xdr:rowOff>79172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32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70299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1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92837</xdr:rowOff>
    </xdr:from>
    <xdr:to>
      <xdr:col>116</xdr:col>
      <xdr:colOff>63500</xdr:colOff>
      <xdr:row>58</xdr:row>
      <xdr:rowOff>94345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10036937"/>
          <a:ext cx="8382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91191</xdr:rowOff>
    </xdr:from>
    <xdr:to>
      <xdr:col>111</xdr:col>
      <xdr:colOff>177800</xdr:colOff>
      <xdr:row>58</xdr:row>
      <xdr:rowOff>94345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35291"/>
          <a:ext cx="889000" cy="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91191</xdr:rowOff>
    </xdr:from>
    <xdr:to>
      <xdr:col>107</xdr:col>
      <xdr:colOff>50800</xdr:colOff>
      <xdr:row>58</xdr:row>
      <xdr:rowOff>93706</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35291"/>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93706</xdr:rowOff>
    </xdr:from>
    <xdr:to>
      <xdr:col>102</xdr:col>
      <xdr:colOff>114300</xdr:colOff>
      <xdr:row>58</xdr:row>
      <xdr:rowOff>94848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1003780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42037</xdr:rowOff>
    </xdr:from>
    <xdr:to>
      <xdr:col>116</xdr:col>
      <xdr:colOff>114300</xdr:colOff>
      <xdr:row>58</xdr:row>
      <xdr:rowOff>143637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8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128414</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0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43545</xdr:rowOff>
    </xdr:from>
    <xdr:to>
      <xdr:col>112</xdr:col>
      <xdr:colOff>38100</xdr:colOff>
      <xdr:row>58</xdr:row>
      <xdr:rowOff>145145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136272</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080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40391</xdr:rowOff>
    </xdr:from>
    <xdr:to>
      <xdr:col>107</xdr:col>
      <xdr:colOff>101600</xdr:colOff>
      <xdr:row>58</xdr:row>
      <xdr:rowOff>141991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98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133118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42906</xdr:rowOff>
    </xdr:from>
    <xdr:to>
      <xdr:col>102</xdr:col>
      <xdr:colOff>165100</xdr:colOff>
      <xdr:row>58</xdr:row>
      <xdr:rowOff>144506</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98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135633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44048</xdr:rowOff>
    </xdr:from>
    <xdr:to>
      <xdr:col>98</xdr:col>
      <xdr:colOff>38100</xdr:colOff>
      <xdr:row>58</xdr:row>
      <xdr:rowOff>145648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98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136775</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080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49599</xdr:rowOff>
    </xdr:from>
    <xdr:to>
      <xdr:col>116</xdr:col>
      <xdr:colOff>63500</xdr:colOff>
      <xdr:row>76</xdr:row>
      <xdr:rowOff>97475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079799"/>
          <a:ext cx="838200" cy="4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92543</xdr:rowOff>
    </xdr:from>
    <xdr:to>
      <xdr:col>111</xdr:col>
      <xdr:colOff>177800</xdr:colOff>
      <xdr:row>76</xdr:row>
      <xdr:rowOff>97475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3122743"/>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140549</xdr:rowOff>
    </xdr:from>
    <xdr:to>
      <xdr:col>107</xdr:col>
      <xdr:colOff>50800</xdr:colOff>
      <xdr:row>76</xdr:row>
      <xdr:rowOff>92543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545300" y="12484949"/>
          <a:ext cx="889000" cy="63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140549</xdr:rowOff>
    </xdr:from>
    <xdr:to>
      <xdr:col>102</xdr:col>
      <xdr:colOff>114300</xdr:colOff>
      <xdr:row>73</xdr:row>
      <xdr:rowOff>38333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484949"/>
          <a:ext cx="889000" cy="6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170249</xdr:rowOff>
    </xdr:from>
    <xdr:to>
      <xdr:col>116</xdr:col>
      <xdr:colOff>114300</xdr:colOff>
      <xdr:row>76</xdr:row>
      <xdr:rowOff>100399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0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148676</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0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46675</xdr:rowOff>
    </xdr:from>
    <xdr:to>
      <xdr:col>112</xdr:col>
      <xdr:colOff>38100</xdr:colOff>
      <xdr:row>76</xdr:row>
      <xdr:rowOff>148275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07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139402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16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41743</xdr:rowOff>
    </xdr:from>
    <xdr:to>
      <xdr:col>107</xdr:col>
      <xdr:colOff>101600</xdr:colOff>
      <xdr:row>76</xdr:row>
      <xdr:rowOff>143343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07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134470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16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89749</xdr:rowOff>
    </xdr:from>
    <xdr:to>
      <xdr:col>102</xdr:col>
      <xdr:colOff>165100</xdr:colOff>
      <xdr:row>73</xdr:row>
      <xdr:rowOff>19899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43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2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158983</xdr:rowOff>
    </xdr:from>
    <xdr:to>
      <xdr:col>98</xdr:col>
      <xdr:colOff>38100</xdr:colOff>
      <xdr:row>73</xdr:row>
      <xdr:rowOff>89133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50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80260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96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人件費については、類似団体平均よりも低い数値で推移している。今後も、超過勤務手当の抑制や定員適正化計画に基づいた職員採用、行財政改革への取り組みを通じ人件費の抑制に努める。</a:t>
          </a:r>
        </a:p>
        <a:p>
          <a:r>
            <a:rPr kumimoji="1" lang="ja-JP" altLang="en-US" sz="1300">
              <a:latin typeface="ＭＳ Ｐゴシック" panose="020B0600070205080204" pitchFamily="50" charset="-128"/>
              <a:ea typeface="ＭＳ Ｐゴシック" panose="020B0600070205080204" pitchFamily="50" charset="-128"/>
            </a:rPr>
            <a:t>維持補修費、普通建設事業費共に類似団体と比較し低いことから、今後急激に増加しないよう計画的に設備等の更新を実施し、公共施設数についても今後検討を行い、維持管理費の抑制に努める。</a:t>
          </a:r>
        </a:p>
        <a:p>
          <a:r>
            <a:rPr kumimoji="1" lang="ja-JP" altLang="en-US" sz="1300">
              <a:latin typeface="ＭＳ Ｐゴシック" panose="020B0600070205080204" pitchFamily="50" charset="-128"/>
              <a:ea typeface="ＭＳ Ｐゴシック" panose="020B0600070205080204" pitchFamily="50" charset="-128"/>
            </a:rPr>
            <a:t>積立金については、類似団体平均よりも低い傾向が続いており、基金の残高が少ない要因と捉えている。今後は積立金について、第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次行財政改革大綱の計画の基、積立金の増額に努め、</a:t>
          </a:r>
        </a:p>
        <a:p>
          <a:r>
            <a:rPr kumimoji="1" lang="ja-JP" altLang="en-US" sz="1300">
              <a:latin typeface="ＭＳ Ｐゴシック" panose="020B0600070205080204" pitchFamily="50" charset="-128"/>
              <a:ea typeface="ＭＳ Ｐゴシック" panose="020B0600070205080204" pitchFamily="50" charset="-128"/>
            </a:rPr>
            <a:t>強固な財政基盤の確立に努める。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112595</xdr:rowOff>
    </xdr:from>
    <xdr:to>
      <xdr:col>24</xdr:col>
      <xdr:colOff>63500</xdr:colOff>
      <xdr:row>35</xdr:row>
      <xdr:rowOff>115860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113345"/>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104430</xdr:rowOff>
    </xdr:from>
    <xdr:to>
      <xdr:col>19</xdr:col>
      <xdr:colOff>177800</xdr:colOff>
      <xdr:row>35</xdr:row>
      <xdr:rowOff>112595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105180"/>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104430</xdr:rowOff>
    </xdr:from>
    <xdr:to>
      <xdr:col>15</xdr:col>
      <xdr:colOff>50800</xdr:colOff>
      <xdr:row>36</xdr:row>
      <xdr:rowOff>14623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0518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14623</xdr:rowOff>
    </xdr:from>
    <xdr:to>
      <xdr:col>10</xdr:col>
      <xdr:colOff>114300</xdr:colOff>
      <xdr:row>36</xdr:row>
      <xdr:rowOff>74386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186823"/>
          <a:ext cx="889000" cy="5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65060</xdr:rowOff>
    </xdr:from>
    <xdr:to>
      <xdr:col>24</xdr:col>
      <xdr:colOff>114300</xdr:colOff>
      <xdr:row>35</xdr:row>
      <xdr:rowOff>166660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6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87937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91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61795</xdr:rowOff>
    </xdr:from>
    <xdr:to>
      <xdr:col>20</xdr:col>
      <xdr:colOff>38100</xdr:colOff>
      <xdr:row>35</xdr:row>
      <xdr:rowOff>163395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6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8472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37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53630</xdr:rowOff>
    </xdr:from>
    <xdr:to>
      <xdr:col>15</xdr:col>
      <xdr:colOff>101600</xdr:colOff>
      <xdr:row>35</xdr:row>
      <xdr:rowOff>155230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2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135273</xdr:rowOff>
    </xdr:from>
    <xdr:to>
      <xdr:col>10</xdr:col>
      <xdr:colOff>165100</xdr:colOff>
      <xdr:row>36</xdr:row>
      <xdr:rowOff>65423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3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81950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1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23586</xdr:rowOff>
    </xdr:from>
    <xdr:to>
      <xdr:col>6</xdr:col>
      <xdr:colOff>38100</xdr:colOff>
      <xdr:row>36</xdr:row>
      <xdr:rowOff>125186</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9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141713</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97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102310</xdr:rowOff>
    </xdr:from>
    <xdr:to>
      <xdr:col>24</xdr:col>
      <xdr:colOff>63500</xdr:colOff>
      <xdr:row>57</xdr:row>
      <xdr:rowOff>4886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03510"/>
          <a:ext cx="838200" cy="7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164595</xdr:rowOff>
    </xdr:from>
    <xdr:to>
      <xdr:col>19</xdr:col>
      <xdr:colOff>177800</xdr:colOff>
      <xdr:row>57</xdr:row>
      <xdr:rowOff>4886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65795"/>
          <a:ext cx="889000" cy="1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164595</xdr:rowOff>
    </xdr:from>
    <xdr:to>
      <xdr:col>15</xdr:col>
      <xdr:colOff>50800</xdr:colOff>
      <xdr:row>57</xdr:row>
      <xdr:rowOff>23978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65795"/>
          <a:ext cx="889000" cy="3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108962</xdr:rowOff>
    </xdr:from>
    <xdr:to>
      <xdr:col>10</xdr:col>
      <xdr:colOff>114300</xdr:colOff>
      <xdr:row>57</xdr:row>
      <xdr:rowOff>23978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67262"/>
          <a:ext cx="889000" cy="42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51510</xdr:rowOff>
    </xdr:from>
    <xdr:to>
      <xdr:col>24</xdr:col>
      <xdr:colOff>114300</xdr:colOff>
      <xdr:row>56</xdr:row>
      <xdr:rowOff>153110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137887</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67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125536</xdr:rowOff>
    </xdr:from>
    <xdr:to>
      <xdr:col>20</xdr:col>
      <xdr:colOff>38100</xdr:colOff>
      <xdr:row>57</xdr:row>
      <xdr:rowOff>55686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46813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1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113795</xdr:rowOff>
    </xdr:from>
    <xdr:to>
      <xdr:col>15</xdr:col>
      <xdr:colOff>101600</xdr:colOff>
      <xdr:row>57</xdr:row>
      <xdr:rowOff>43945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1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35072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0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144628</xdr:rowOff>
    </xdr:from>
    <xdr:to>
      <xdr:col>10</xdr:col>
      <xdr:colOff>165100</xdr:colOff>
      <xdr:row>57</xdr:row>
      <xdr:rowOff>74778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65905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58162</xdr:rowOff>
    </xdr:from>
    <xdr:to>
      <xdr:col>6</xdr:col>
      <xdr:colOff>38100</xdr:colOff>
      <xdr:row>54</xdr:row>
      <xdr:rowOff>159762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1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0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68963</xdr:rowOff>
    </xdr:from>
    <xdr:to>
      <xdr:col>24</xdr:col>
      <xdr:colOff>63500</xdr:colOff>
      <xdr:row>76</xdr:row>
      <xdr:rowOff>164305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9163"/>
          <a:ext cx="838200" cy="9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96555</xdr:rowOff>
    </xdr:from>
    <xdr:to>
      <xdr:col>19</xdr:col>
      <xdr:colOff>177800</xdr:colOff>
      <xdr:row>76</xdr:row>
      <xdr:rowOff>164305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26755"/>
          <a:ext cx="889000" cy="6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96555</xdr:rowOff>
    </xdr:from>
    <xdr:to>
      <xdr:col>15</xdr:col>
      <xdr:colOff>50800</xdr:colOff>
      <xdr:row>76</xdr:row>
      <xdr:rowOff>147670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26755"/>
          <a:ext cx="889000" cy="5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147670</xdr:rowOff>
    </xdr:from>
    <xdr:to>
      <xdr:col>10</xdr:col>
      <xdr:colOff>114300</xdr:colOff>
      <xdr:row>77</xdr:row>
      <xdr:rowOff>123614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77870"/>
          <a:ext cx="889000" cy="14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18163</xdr:rowOff>
    </xdr:from>
    <xdr:to>
      <xdr:col>24</xdr:col>
      <xdr:colOff>114300</xdr:colOff>
      <xdr:row>76</xdr:row>
      <xdr:rowOff>119763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104540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3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113505</xdr:rowOff>
    </xdr:from>
    <xdr:to>
      <xdr:col>20</xdr:col>
      <xdr:colOff>38100</xdr:colOff>
      <xdr:row>77</xdr:row>
      <xdr:rowOff>43655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34782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36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45755</xdr:rowOff>
    </xdr:from>
    <xdr:to>
      <xdr:col>15</xdr:col>
      <xdr:colOff>101600</xdr:colOff>
      <xdr:row>76</xdr:row>
      <xdr:rowOff>147355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7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138482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68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96870</xdr:rowOff>
    </xdr:from>
    <xdr:to>
      <xdr:col>10</xdr:col>
      <xdr:colOff>165100</xdr:colOff>
      <xdr:row>77</xdr:row>
      <xdr:rowOff>27020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2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18147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1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72814</xdr:rowOff>
    </xdr:from>
    <xdr:to>
      <xdr:col>6</xdr:col>
      <xdr:colOff>38100</xdr:colOff>
      <xdr:row>78</xdr:row>
      <xdr:rowOff>2964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165541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137130</xdr:rowOff>
    </xdr:from>
    <xdr:to>
      <xdr:col>24</xdr:col>
      <xdr:colOff>63500</xdr:colOff>
      <xdr:row>98</xdr:row>
      <xdr:rowOff>143928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39230"/>
          <a:ext cx="838200" cy="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137130</xdr:rowOff>
    </xdr:from>
    <xdr:to>
      <xdr:col>19</xdr:col>
      <xdr:colOff>177800</xdr:colOff>
      <xdr:row>98</xdr:row>
      <xdr:rowOff>137488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39230"/>
          <a:ext cx="8890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137488</xdr:rowOff>
    </xdr:from>
    <xdr:to>
      <xdr:col>15</xdr:col>
      <xdr:colOff>50800</xdr:colOff>
      <xdr:row>98</xdr:row>
      <xdr:rowOff>140626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39588"/>
          <a:ext cx="889000" cy="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140626</xdr:rowOff>
    </xdr:from>
    <xdr:to>
      <xdr:col>10</xdr:col>
      <xdr:colOff>114300</xdr:colOff>
      <xdr:row>98</xdr:row>
      <xdr:rowOff>156894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42726"/>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93128</xdr:rowOff>
    </xdr:from>
    <xdr:to>
      <xdr:col>24</xdr:col>
      <xdr:colOff>114300</xdr:colOff>
      <xdr:row>99</xdr:row>
      <xdr:rowOff>23278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9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8055</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1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86330</xdr:rowOff>
    </xdr:from>
    <xdr:to>
      <xdr:col>20</xdr:col>
      <xdr:colOff>38100</xdr:colOff>
      <xdr:row>99</xdr:row>
      <xdr:rowOff>16480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7607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8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86688</xdr:rowOff>
    </xdr:from>
    <xdr:to>
      <xdr:col>15</xdr:col>
      <xdr:colOff>101600</xdr:colOff>
      <xdr:row>99</xdr:row>
      <xdr:rowOff>16838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8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7965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8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89826</xdr:rowOff>
    </xdr:from>
    <xdr:to>
      <xdr:col>10</xdr:col>
      <xdr:colOff>165100</xdr:colOff>
      <xdr:row>99</xdr:row>
      <xdr:rowOff>19976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9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11103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8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106094</xdr:rowOff>
    </xdr:from>
    <xdr:to>
      <xdr:col>6</xdr:col>
      <xdr:colOff>38100</xdr:colOff>
      <xdr:row>99</xdr:row>
      <xdr:rowOff>36244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0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27371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0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105867</xdr:rowOff>
    </xdr:from>
    <xdr:to>
      <xdr:col>55</xdr:col>
      <xdr:colOff>0</xdr:colOff>
      <xdr:row>38</xdr:row>
      <xdr:rowOff>113868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20967"/>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105867</xdr:rowOff>
    </xdr:from>
    <xdr:to>
      <xdr:col>50</xdr:col>
      <xdr:colOff>114300</xdr:colOff>
      <xdr:row>38</xdr:row>
      <xdr:rowOff>114097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20967"/>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114097</xdr:rowOff>
    </xdr:from>
    <xdr:to>
      <xdr:col>45</xdr:col>
      <xdr:colOff>177800</xdr:colOff>
      <xdr:row>38</xdr:row>
      <xdr:rowOff>114326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2919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114326</xdr:rowOff>
    </xdr:from>
    <xdr:to>
      <xdr:col>41</xdr:col>
      <xdr:colOff>50800</xdr:colOff>
      <xdr:row>38</xdr:row>
      <xdr:rowOff>123698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29426"/>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63068</xdr:rowOff>
    </xdr:from>
    <xdr:to>
      <xdr:col>55</xdr:col>
      <xdr:colOff>50800</xdr:colOff>
      <xdr:row>38</xdr:row>
      <xdr:rowOff>164668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149445</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93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55067</xdr:rowOff>
    </xdr:from>
    <xdr:to>
      <xdr:col>50</xdr:col>
      <xdr:colOff>165100</xdr:colOff>
      <xdr:row>38</xdr:row>
      <xdr:rowOff>156667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7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147794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62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63297</xdr:rowOff>
    </xdr:from>
    <xdr:to>
      <xdr:col>46</xdr:col>
      <xdr:colOff>38100</xdr:colOff>
      <xdr:row>38</xdr:row>
      <xdr:rowOff>164897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7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156024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71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63526</xdr:rowOff>
    </xdr:from>
    <xdr:to>
      <xdr:col>41</xdr:col>
      <xdr:colOff>101600</xdr:colOff>
      <xdr:row>38</xdr:row>
      <xdr:rowOff>165126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7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156253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71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72898</xdr:rowOff>
    </xdr:from>
    <xdr:to>
      <xdr:col>36</xdr:col>
      <xdr:colOff>165100</xdr:colOff>
      <xdr:row>39</xdr:row>
      <xdr:rowOff>3048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8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165625</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6807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19146</xdr:rowOff>
    </xdr:from>
    <xdr:to>
      <xdr:col>55</xdr:col>
      <xdr:colOff>0</xdr:colOff>
      <xdr:row>56</xdr:row>
      <xdr:rowOff>104398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20346"/>
          <a:ext cx="838200" cy="8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19146</xdr:rowOff>
    </xdr:from>
    <xdr:to>
      <xdr:col>50</xdr:col>
      <xdr:colOff>114300</xdr:colOff>
      <xdr:row>56</xdr:row>
      <xdr:rowOff>92053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620346"/>
          <a:ext cx="889000" cy="7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8598</xdr:rowOff>
    </xdr:from>
    <xdr:to>
      <xdr:col>45</xdr:col>
      <xdr:colOff>177800</xdr:colOff>
      <xdr:row>56</xdr:row>
      <xdr:rowOff>92053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09798"/>
          <a:ext cx="889000" cy="8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72916</xdr:rowOff>
    </xdr:from>
    <xdr:to>
      <xdr:col>41</xdr:col>
      <xdr:colOff>50800</xdr:colOff>
      <xdr:row>56</xdr:row>
      <xdr:rowOff>8598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02666"/>
          <a:ext cx="889000" cy="10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53598</xdr:rowOff>
    </xdr:from>
    <xdr:to>
      <xdr:col>55</xdr:col>
      <xdr:colOff>50800</xdr:colOff>
      <xdr:row>56</xdr:row>
      <xdr:rowOff>155198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5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32025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63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139796</xdr:rowOff>
    </xdr:from>
    <xdr:to>
      <xdr:col>50</xdr:col>
      <xdr:colOff>165100</xdr:colOff>
      <xdr:row>56</xdr:row>
      <xdr:rowOff>69946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86473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3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41253</xdr:rowOff>
    </xdr:from>
    <xdr:to>
      <xdr:col>46</xdr:col>
      <xdr:colOff>38100</xdr:colOff>
      <xdr:row>56</xdr:row>
      <xdr:rowOff>142853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4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133980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73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129248</xdr:rowOff>
    </xdr:from>
    <xdr:to>
      <xdr:col>41</xdr:col>
      <xdr:colOff>101600</xdr:colOff>
      <xdr:row>56</xdr:row>
      <xdr:rowOff>59398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75925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3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22116</xdr:rowOff>
    </xdr:from>
    <xdr:to>
      <xdr:col>36</xdr:col>
      <xdr:colOff>165100</xdr:colOff>
      <xdr:row>55</xdr:row>
      <xdr:rowOff>123716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5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140243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22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43276</xdr:rowOff>
    </xdr:from>
    <xdr:to>
      <xdr:col>55</xdr:col>
      <xdr:colOff>0</xdr:colOff>
      <xdr:row>77</xdr:row>
      <xdr:rowOff>125047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44926"/>
          <a:ext cx="838200" cy="8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20303</xdr:rowOff>
    </xdr:from>
    <xdr:to>
      <xdr:col>50</xdr:col>
      <xdr:colOff>114300</xdr:colOff>
      <xdr:row>77</xdr:row>
      <xdr:rowOff>125047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21953"/>
          <a:ext cx="889000" cy="10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20303</xdr:rowOff>
    </xdr:from>
    <xdr:to>
      <xdr:col>45</xdr:col>
      <xdr:colOff>177800</xdr:colOff>
      <xdr:row>77</xdr:row>
      <xdr:rowOff>27525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21953"/>
          <a:ext cx="889000" cy="7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37471</xdr:rowOff>
    </xdr:from>
    <xdr:to>
      <xdr:col>41</xdr:col>
      <xdr:colOff>50800</xdr:colOff>
      <xdr:row>77</xdr:row>
      <xdr:rowOff>27525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067671"/>
          <a:ext cx="889000" cy="1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163926</xdr:rowOff>
    </xdr:from>
    <xdr:to>
      <xdr:col>55</xdr:col>
      <xdr:colOff>50800</xdr:colOff>
      <xdr:row>77</xdr:row>
      <xdr:rowOff>94076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9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142353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7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74247</xdr:rowOff>
    </xdr:from>
    <xdr:to>
      <xdr:col>50</xdr:col>
      <xdr:colOff>165100</xdr:colOff>
      <xdr:row>78</xdr:row>
      <xdr:rowOff>4397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7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166974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6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140953</xdr:rowOff>
    </xdr:from>
    <xdr:to>
      <xdr:col>46</xdr:col>
      <xdr:colOff>38100</xdr:colOff>
      <xdr:row>77</xdr:row>
      <xdr:rowOff>71103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7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62230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6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148175</xdr:rowOff>
    </xdr:from>
    <xdr:to>
      <xdr:col>41</xdr:col>
      <xdr:colOff>101600</xdr:colOff>
      <xdr:row>77</xdr:row>
      <xdr:rowOff>78325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7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69452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7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158121</xdr:rowOff>
    </xdr:from>
    <xdr:to>
      <xdr:col>36</xdr:col>
      <xdr:colOff>165100</xdr:colOff>
      <xdr:row>76</xdr:row>
      <xdr:rowOff>88271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79398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114767</xdr:rowOff>
    </xdr:from>
    <xdr:to>
      <xdr:col>54</xdr:col>
      <xdr:colOff>189865</xdr:colOff>
      <xdr:row>98</xdr:row>
      <xdr:rowOff>88444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888167"/>
          <a:ext cx="1270" cy="100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92271</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88444</xdr:rowOff>
    </xdr:from>
    <xdr:to>
      <xdr:col>55</xdr:col>
      <xdr:colOff>88900</xdr:colOff>
      <xdr:row>98</xdr:row>
      <xdr:rowOff>88444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0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61444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66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114767</xdr:rowOff>
    </xdr:from>
    <xdr:to>
      <xdr:col>55</xdr:col>
      <xdr:colOff>88900</xdr:colOff>
      <xdr:row>92</xdr:row>
      <xdr:rowOff>114767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888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92118</xdr:rowOff>
    </xdr:from>
    <xdr:to>
      <xdr:col>55</xdr:col>
      <xdr:colOff>0</xdr:colOff>
      <xdr:row>97</xdr:row>
      <xdr:rowOff>40815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551318"/>
          <a:ext cx="838200" cy="12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60603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769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37726</xdr:rowOff>
    </xdr:from>
    <xdr:to>
      <xdr:col>55</xdr:col>
      <xdr:colOff>50800</xdr:colOff>
      <xdr:row>95</xdr:row>
      <xdr:rowOff>139326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2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5643</xdr:rowOff>
    </xdr:from>
    <xdr:to>
      <xdr:col>50</xdr:col>
      <xdr:colOff>114300</xdr:colOff>
      <xdr:row>96</xdr:row>
      <xdr:rowOff>92118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464843"/>
          <a:ext cx="889000" cy="8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76132</xdr:rowOff>
    </xdr:from>
    <xdr:to>
      <xdr:col>50</xdr:col>
      <xdr:colOff>165100</xdr:colOff>
      <xdr:row>96</xdr:row>
      <xdr:rowOff>6282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36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22809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3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5643</xdr:rowOff>
    </xdr:from>
    <xdr:to>
      <xdr:col>45</xdr:col>
      <xdr:colOff>177800</xdr:colOff>
      <xdr:row>96</xdr:row>
      <xdr:rowOff>138312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64843"/>
          <a:ext cx="889000" cy="13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57728</xdr:rowOff>
    </xdr:from>
    <xdr:to>
      <xdr:col>46</xdr:col>
      <xdr:colOff>38100</xdr:colOff>
      <xdr:row>95</xdr:row>
      <xdr:rowOff>159328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34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4405</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2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18542</xdr:rowOff>
    </xdr:from>
    <xdr:to>
      <xdr:col>41</xdr:col>
      <xdr:colOff>50800</xdr:colOff>
      <xdr:row>96</xdr:row>
      <xdr:rowOff>138312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5449042"/>
          <a:ext cx="889000" cy="114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108217</xdr:rowOff>
    </xdr:from>
    <xdr:to>
      <xdr:col>41</xdr:col>
      <xdr:colOff>101600</xdr:colOff>
      <xdr:row>96</xdr:row>
      <xdr:rowOff>38367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54894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7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82499</xdr:rowOff>
    </xdr:from>
    <xdr:to>
      <xdr:col>36</xdr:col>
      <xdr:colOff>165100</xdr:colOff>
      <xdr:row>96</xdr:row>
      <xdr:rowOff>12649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70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3776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6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161465</xdr:rowOff>
    </xdr:from>
    <xdr:to>
      <xdr:col>55</xdr:col>
      <xdr:colOff>50800</xdr:colOff>
      <xdr:row>97</xdr:row>
      <xdr:rowOff>91615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139892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99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41318</xdr:rowOff>
    </xdr:from>
    <xdr:to>
      <xdr:col>50</xdr:col>
      <xdr:colOff>165100</xdr:colOff>
      <xdr:row>96</xdr:row>
      <xdr:rowOff>142918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0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134045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9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126293</xdr:rowOff>
    </xdr:from>
    <xdr:to>
      <xdr:col>46</xdr:col>
      <xdr:colOff>38100</xdr:colOff>
      <xdr:row>96</xdr:row>
      <xdr:rowOff>56443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1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47570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0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87512</xdr:rowOff>
    </xdr:from>
    <xdr:to>
      <xdr:col>41</xdr:col>
      <xdr:colOff>101600</xdr:colOff>
      <xdr:row>97</xdr:row>
      <xdr:rowOff>17662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4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8789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3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139192</xdr:rowOff>
    </xdr:from>
    <xdr:to>
      <xdr:col>36</xdr:col>
      <xdr:colOff>165100</xdr:colOff>
      <xdr:row>90</xdr:row>
      <xdr:rowOff>69342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39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85869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5173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74070</xdr:rowOff>
    </xdr:from>
    <xdr:to>
      <xdr:col>85</xdr:col>
      <xdr:colOff>127000</xdr:colOff>
      <xdr:row>38</xdr:row>
      <xdr:rowOff>88298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89170"/>
          <a:ext cx="838200" cy="1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88298</xdr:rowOff>
    </xdr:from>
    <xdr:to>
      <xdr:col>81</xdr:col>
      <xdr:colOff>50800</xdr:colOff>
      <xdr:row>38</xdr:row>
      <xdr:rowOff>92358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603398"/>
          <a:ext cx="889000"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92358</xdr:rowOff>
    </xdr:from>
    <xdr:to>
      <xdr:col>76</xdr:col>
      <xdr:colOff>114300</xdr:colOff>
      <xdr:row>38</xdr:row>
      <xdr:rowOff>95896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07458"/>
          <a:ext cx="88900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78207</xdr:rowOff>
    </xdr:from>
    <xdr:to>
      <xdr:col>71</xdr:col>
      <xdr:colOff>177800</xdr:colOff>
      <xdr:row>38</xdr:row>
      <xdr:rowOff>95896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93307"/>
          <a:ext cx="889000" cy="1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23270</xdr:rowOff>
    </xdr:from>
    <xdr:to>
      <xdr:col>85</xdr:col>
      <xdr:colOff>177800</xdr:colOff>
      <xdr:row>38</xdr:row>
      <xdr:rowOff>124870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3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109647</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5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37498</xdr:rowOff>
    </xdr:from>
    <xdr:to>
      <xdr:col>81</xdr:col>
      <xdr:colOff>101600</xdr:colOff>
      <xdr:row>38</xdr:row>
      <xdr:rowOff>139098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130225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64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41558</xdr:rowOff>
    </xdr:from>
    <xdr:to>
      <xdr:col>76</xdr:col>
      <xdr:colOff>165100</xdr:colOff>
      <xdr:row>38</xdr:row>
      <xdr:rowOff>143158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5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134285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6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45096</xdr:rowOff>
    </xdr:from>
    <xdr:to>
      <xdr:col>72</xdr:col>
      <xdr:colOff>38100</xdr:colOff>
      <xdr:row>38</xdr:row>
      <xdr:rowOff>146696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137823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5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27407</xdr:rowOff>
    </xdr:from>
    <xdr:to>
      <xdr:col>67</xdr:col>
      <xdr:colOff>101600</xdr:colOff>
      <xdr:row>38</xdr:row>
      <xdr:rowOff>129007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4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120134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63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126727</xdr:rowOff>
    </xdr:from>
    <xdr:to>
      <xdr:col>85</xdr:col>
      <xdr:colOff>127000</xdr:colOff>
      <xdr:row>56</xdr:row>
      <xdr:rowOff>105714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385027"/>
          <a:ext cx="838200" cy="32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105714</xdr:rowOff>
    </xdr:from>
    <xdr:to>
      <xdr:col>81</xdr:col>
      <xdr:colOff>50800</xdr:colOff>
      <xdr:row>57</xdr:row>
      <xdr:rowOff>37821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706914"/>
          <a:ext cx="889000" cy="10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163970</xdr:rowOff>
    </xdr:from>
    <xdr:to>
      <xdr:col>76</xdr:col>
      <xdr:colOff>114300</xdr:colOff>
      <xdr:row>57</xdr:row>
      <xdr:rowOff>37821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765170"/>
          <a:ext cx="889000" cy="4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118573</xdr:rowOff>
    </xdr:from>
    <xdr:to>
      <xdr:col>71</xdr:col>
      <xdr:colOff>177800</xdr:colOff>
      <xdr:row>56</xdr:row>
      <xdr:rowOff>163970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19773"/>
          <a:ext cx="889000" cy="4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75927</xdr:rowOff>
    </xdr:from>
    <xdr:to>
      <xdr:col>85</xdr:col>
      <xdr:colOff>177800</xdr:colOff>
      <xdr:row>55</xdr:row>
      <xdr:rowOff>6077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3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98804</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18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54914</xdr:rowOff>
    </xdr:from>
    <xdr:to>
      <xdr:col>81</xdr:col>
      <xdr:colOff>101600</xdr:colOff>
      <xdr:row>56</xdr:row>
      <xdr:rowOff>156514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147641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74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158471</xdr:rowOff>
    </xdr:from>
    <xdr:to>
      <xdr:col>76</xdr:col>
      <xdr:colOff>165100</xdr:colOff>
      <xdr:row>57</xdr:row>
      <xdr:rowOff>88621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5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79748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85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113170</xdr:rowOff>
    </xdr:from>
    <xdr:to>
      <xdr:col>72</xdr:col>
      <xdr:colOff>38100</xdr:colOff>
      <xdr:row>57</xdr:row>
      <xdr:rowOff>43320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34447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0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67773</xdr:rowOff>
    </xdr:from>
    <xdr:to>
      <xdr:col>67</xdr:col>
      <xdr:colOff>101600</xdr:colOff>
      <xdr:row>56</xdr:row>
      <xdr:rowOff>169373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6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160500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76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94128</xdr:rowOff>
    </xdr:from>
    <xdr:to>
      <xdr:col>85</xdr:col>
      <xdr:colOff>127000</xdr:colOff>
      <xdr:row>79</xdr:row>
      <xdr:rowOff>94796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638678"/>
          <a:ext cx="8382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48586</xdr:rowOff>
    </xdr:from>
    <xdr:to>
      <xdr:col>81</xdr:col>
      <xdr:colOff>50800</xdr:colOff>
      <xdr:row>79</xdr:row>
      <xdr:rowOff>94128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421686"/>
          <a:ext cx="889000" cy="21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106504</xdr:rowOff>
    </xdr:from>
    <xdr:to>
      <xdr:col>76</xdr:col>
      <xdr:colOff>114300</xdr:colOff>
      <xdr:row>78</xdr:row>
      <xdr:rowOff>48586</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308154"/>
          <a:ext cx="889000" cy="11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147341</xdr:rowOff>
    </xdr:from>
    <xdr:to>
      <xdr:col>71</xdr:col>
      <xdr:colOff>177800</xdr:colOff>
      <xdr:row>77</xdr:row>
      <xdr:rowOff>106504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006091"/>
          <a:ext cx="889000" cy="30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59163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6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24072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43996</xdr:rowOff>
    </xdr:from>
    <xdr:to>
      <xdr:col>85</xdr:col>
      <xdr:colOff>177800</xdr:colOff>
      <xdr:row>79</xdr:row>
      <xdr:rowOff>145596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8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130373</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03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43328</xdr:rowOff>
    </xdr:from>
    <xdr:to>
      <xdr:col>81</xdr:col>
      <xdr:colOff>101600</xdr:colOff>
      <xdr:row>79</xdr:row>
      <xdr:rowOff>144928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8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136055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2017" y="13680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169236</xdr:rowOff>
    </xdr:from>
    <xdr:to>
      <xdr:col>76</xdr:col>
      <xdr:colOff>165100</xdr:colOff>
      <xdr:row>78</xdr:row>
      <xdr:rowOff>99386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37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115913</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325111" y="131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55704</xdr:rowOff>
    </xdr:from>
    <xdr:to>
      <xdr:col>72</xdr:col>
      <xdr:colOff>38100</xdr:colOff>
      <xdr:row>77</xdr:row>
      <xdr:rowOff>157304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25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2381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436111" y="1303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96541</xdr:rowOff>
    </xdr:from>
    <xdr:to>
      <xdr:col>67</xdr:col>
      <xdr:colOff>101600</xdr:colOff>
      <xdr:row>76</xdr:row>
      <xdr:rowOff>26691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29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43218</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47111" y="1273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147625</xdr:rowOff>
    </xdr:from>
    <xdr:to>
      <xdr:col>85</xdr:col>
      <xdr:colOff>127000</xdr:colOff>
      <xdr:row>96</xdr:row>
      <xdr:rowOff>17196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35375"/>
          <a:ext cx="838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147625</xdr:rowOff>
    </xdr:from>
    <xdr:to>
      <xdr:col>81</xdr:col>
      <xdr:colOff>50800</xdr:colOff>
      <xdr:row>95</xdr:row>
      <xdr:rowOff>150482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435375"/>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149250</xdr:rowOff>
    </xdr:from>
    <xdr:to>
      <xdr:col>76</xdr:col>
      <xdr:colOff>114300</xdr:colOff>
      <xdr:row>95</xdr:row>
      <xdr:rowOff>150482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3703300" y="16437000"/>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149250</xdr:rowOff>
    </xdr:from>
    <xdr:to>
      <xdr:col>71</xdr:col>
      <xdr:colOff>177800</xdr:colOff>
      <xdr:row>96</xdr:row>
      <xdr:rowOff>20638</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437000"/>
          <a:ext cx="889000" cy="4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137846</xdr:rowOff>
    </xdr:from>
    <xdr:to>
      <xdr:col>85</xdr:col>
      <xdr:colOff>177800</xdr:colOff>
      <xdr:row>96</xdr:row>
      <xdr:rowOff>67996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42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116273</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0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96825</xdr:rowOff>
    </xdr:from>
    <xdr:to>
      <xdr:col>81</xdr:col>
      <xdr:colOff>101600</xdr:colOff>
      <xdr:row>96</xdr:row>
      <xdr:rowOff>26975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8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18102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47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99682</xdr:rowOff>
    </xdr:from>
    <xdr:to>
      <xdr:col>76</xdr:col>
      <xdr:colOff>165100</xdr:colOff>
      <xdr:row>96</xdr:row>
      <xdr:rowOff>29832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38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20959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48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98450</xdr:rowOff>
    </xdr:from>
    <xdr:to>
      <xdr:col>72</xdr:col>
      <xdr:colOff>38100</xdr:colOff>
      <xdr:row>96</xdr:row>
      <xdr:rowOff>28600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8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19727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47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141288</xdr:rowOff>
    </xdr:from>
    <xdr:to>
      <xdr:col>67</xdr:col>
      <xdr:colOff>101600</xdr:colOff>
      <xdr:row>96</xdr:row>
      <xdr:rowOff>71438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4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62565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52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多くの費目で、前年度とおおよそ同じ水準で推移している。</a:t>
          </a:r>
        </a:p>
        <a:p>
          <a:r>
            <a:rPr kumimoji="1" lang="ja-JP" altLang="en-US" sz="1300">
              <a:latin typeface="ＭＳ Ｐゴシック" panose="020B0600070205080204" pitchFamily="50" charset="-128"/>
              <a:ea typeface="ＭＳ Ｐゴシック" panose="020B0600070205080204" pitchFamily="50" charset="-128"/>
            </a:rPr>
            <a:t>民生費については、増額しており義務的経費が年々増加していることから抑制に努めるものの減額は難しいものと捉えている。</a:t>
          </a:r>
        </a:p>
        <a:p>
          <a:r>
            <a:rPr kumimoji="1" lang="ja-JP" altLang="en-US" sz="1300">
              <a:latin typeface="ＭＳ Ｐゴシック" panose="020B0600070205080204" pitchFamily="50" charset="-128"/>
              <a:ea typeface="ＭＳ Ｐゴシック" panose="020B0600070205080204" pitchFamily="50" charset="-128"/>
            </a:rPr>
            <a:t>教育費については、公民館の長寿命化改修工事により上昇したが、施設の改修が完了したことから令和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年度は減少を見込んでいる。</a:t>
          </a:r>
        </a:p>
        <a:p>
          <a:r>
            <a:rPr kumimoji="1" lang="ja-JP" altLang="en-US" sz="1300">
              <a:latin typeface="ＭＳ Ｐゴシック" panose="020B0600070205080204" pitchFamily="50" charset="-128"/>
              <a:ea typeface="ＭＳ Ｐゴシック" panose="020B0600070205080204" pitchFamily="50" charset="-128"/>
            </a:rPr>
            <a:t>また、その他の目的別科目においては、公共施設の更新等により多少の増加を見込んではいるが、計画的な執行に努め急激な財政悪化を招かないよう努める。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年連続でマイナスとなり財政調整基金の残高も急激に減少したが、令和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年度決算については、行財政改革大綱の計画を基に各事業に取り組んでいることから、改善を見込んでいる。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今後も、各事業の見直し等を行いながら、基金残高の更なる増加に努める。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全会計で黒字となり、</a:t>
          </a:r>
          <a:r>
            <a:rPr kumimoji="1" lang="en-US" altLang="ja-JP" sz="1400">
              <a:latin typeface="ＭＳ ゴシック" pitchFamily="49" charset="-128"/>
              <a:ea typeface="ＭＳ ゴシック" pitchFamily="49" charset="-128"/>
            </a:rPr>
            <a:t>R7</a:t>
          </a:r>
          <a:r>
            <a:rPr kumimoji="1" lang="ja-JP" altLang="en-US" sz="1400">
              <a:latin typeface="ＭＳ ゴシック" pitchFamily="49" charset="-128"/>
              <a:ea typeface="ＭＳ ゴシック" pitchFamily="49" charset="-128"/>
            </a:rPr>
            <a:t>年度以降についても、全会計で黒字を見込んでいる。</a:t>
          </a:r>
        </a:p>
        <a:p>
          <a:r>
            <a:rPr kumimoji="1" lang="ja-JP" altLang="en-US" sz="1400">
              <a:latin typeface="ＭＳ ゴシック" pitchFamily="49" charset="-128"/>
              <a:ea typeface="ＭＳ ゴシック" pitchFamily="49" charset="-128"/>
            </a:rPr>
            <a:t>　今後も黒字を見込んでおり、健全な財政運営に努める。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実質公債費比率の分子構造について、公営企業債の元利償還金に対する繰入金が</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百万円程減額したことが、実質公債費比率に影響を与えているものと捉えている。今後については、元利償還金及び債務負担行為に基づく支出額については微減していくことを見込んでいる。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福島県矢吹町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地方債の現在高及び公営企業債等繰入見込額が減額したことが将来負担率の改善に影響を与えているものと捉えている。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今後については、地方債の残高の減少及び充当可能基金の増額により、将来負担比率の改善に努める。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福島県矢吹町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財政調整基金において積立額以上に取崩を行ったことにより基金残高合計額について、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億減している。主な使途としては、各事業の財源不足の補填によるものである。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次行財政改革大綱の計画を基に各事業の見直し等により歳出の抑制及び歳入の確保に努める。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・地域福祉基金：高齢者等の福祉の向上を図るため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・公共施設等整備基金：公共施設等の整備および維持管理のため。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・企業版ふるさと納税基金：企業版ふるさと納税により収受した寄附金を適正に管理・運用するため。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・農業振興基金：農業振興に寄与するため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・子ども子育て支援基金：未来を担う子どもたちを、安心して生み育てられる環境の整備を図るため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・墓園基金繰入金：墓園事業のため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・文化・スポーツ振興基金：町民の健康で文化的生活の実現のため自然及び歴史的風土に培われた個性豊かな文化を創造することに寄与するとともに、町民の健康増進と生活向上に資するため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・地域福祉基金：福祉事業へ充当を行ったためによる減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・公共施設等整備基金：決算剰余金等による積立て増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・子ども子育て支援基金：子ども食堂への補助金などに活用し、町内企業の寄附金により残高が増額した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・文化・スポーツ振興基金：東北大会や全国大会に出場した方への激励金による減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基金については、今後の公共施設の改修等に対応するため増額に努める。ふるさと思いやり基金については、積立額を可能な限り抑制し、寄付をいただいた当該年度中に各事業に充当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各事業の財源不足の補填によるもの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次行財政改革大綱の計画を基に財政調整基金の積立増に努める。また、計画（残高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億円）を前倒しで財政調整基金の残高の増額を見込んでいる。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普通交付税の再算定により、減債基金の残高が増加したものと捉えている。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財政調整基金の残高の増加に努めながら、減債基金の残高についても現在の残高を維持または増加に努める。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81BD82-394F-4AC5-9320-8C1CD2541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1EA9D6-0556-4D26-9D4D-93F52BB3A3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512C7DD-464D-4C1D-AE86-6F8F82058C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190E28D-2B63-4B7B-9F15-34B65102416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6EBC223-7E4D-4B29-9E40-465836135A0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4221413-CF93-494D-A404-2D5C3E62ADC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4B32EB9-1152-4229-B04B-68F28ABAE94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5F25E8C-95C9-47F5-A8C9-12720770543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EEA7A98-43FF-410B-8258-1A4637F5D3B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06BF7F1-502E-4901-8057-CEB05D1DC02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6966AE0-D3D6-45D2-A2AA-B384B46D916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C3DF3B5-8EFA-4536-9DE5-CE867976CEF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02782EF-0A33-43A5-91AA-35738F1CE1C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4166CC8-2C12-473A-B337-BA20920A657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5CB870C-30B6-40FB-A4CA-6A9FA563303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E7E22C2-C8D0-4635-95D2-114BA62FDEA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68D24F5-E281-49C1-9E11-7B35111CBAC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E90B624-106D-46C4-828C-2BFE4021881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2AC8ECF-BDE5-4B55-944B-A43FA8FF8A0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5F38B78-4AA2-4ADA-BB74-BF15798654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9C935DC-5FDF-4FEF-B3A0-1032B5A4B9A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CAD299C-F4FC-49F9-A918-EF2EDAD0A00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1092E5E-3218-4BF2-BE76-3CBCAC24AD1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FEBA2CC-D303-4E30-B153-8A93AA4D6E5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6CBBFA2-9B35-4F1D-B0B5-40AEF6B9F96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3B4EB8F-F80A-47CE-B25B-D60F7C64109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391499F-8D99-482E-A6AA-61059CC0A0C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2CA1EB0-2842-4FDA-9390-C862140A7CD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118FAED-65A3-4F08-9D65-73227BA3FA5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996BCE8-715C-470B-831F-6820472F7F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874DBF0-FF43-43A4-9975-027839DBD72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3D04127-64E0-4654-AD45-E14853B76BD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1136F9B-76E0-4780-A1BA-3DFEEA32AE8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79A9DB9-4287-489C-8148-D280BBF0397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69B60F0-D207-4C56-BA72-7547D1C8EF7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30299F0-CBA7-4B6A-A621-AC8D6E90890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DABC68F-C5E7-4881-928F-EB1AE9F9D55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B433F38-69A4-4B22-950F-A48B9E86F93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F912348-0BAE-42F8-BAF2-E395D5C1C24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7E483F0-B2CC-49E1-945F-8EF9C5A9BC3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9EAC4A5-0BE9-436E-B54E-394E3258872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E78450C-D638-49A9-8929-E70561F7CCD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5279BC7-8F92-4753-B54A-8234D711435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5B44E9B-5E56-4C4B-8F78-68B6EF003FC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6F46E74-EB8B-4AF9-9009-245BA51E181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4643BB0-DD4D-4D54-A65C-ED59CF1606D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0D770F1-2E52-4E28-984F-5AF0CBA1623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9F979D7-E8A9-4933-A905-48F63D4E8ED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EC54866-355E-4B8A-8921-BD306A21BBC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A312711-4115-4ED6-B3EF-DA1A00C0B75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E2113B97-A928-4808-A377-04FD44FDB34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8C926EF1-C5BC-489F-8337-F1408E31A77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99E1032F-5009-4210-8022-58F5758E341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C5D80766-85A7-45CE-8C58-F7294331FC5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878B187A-3682-4416-9B4E-9C15497D7B86}"/>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1A5E316C-8927-4B7B-BC29-65FE1F7889ED}"/>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9FF9366-8F01-4F2C-9F44-D3629B92271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4D064C8-34DB-4C3A-AF59-24E1182318D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0E1F349-4B0C-473E-BA03-6571F5E5ECF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EBEA21E0-B776-4A17-87A2-A519CF3E910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83731A9-CA07-4603-B876-FA42CA0B0C5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222FEA0-8B7F-47B7-91C2-155FE636BB5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7FCEC96-C248-4A7B-9EEA-8B1A14360B5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FBC15BE-E641-4E9C-9A78-E2485F3AD75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FF98A50-D8E8-4152-A4D2-ABE0D45773F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6CA34598-3C25-4C6A-8F62-A0E6DB35D0BF}"/>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D71DC9CF-3CB5-4ADC-82B2-9C2E62B31972}"/>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34225E38-0CA9-4B27-96AB-ED3CDFFA60E3}"/>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18EABA06-D18F-4112-80BC-7D3915AD98AB}"/>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F8EFF952-C79E-4DA0-911C-E8D40AB75DED}"/>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A6A05359-0065-44F8-9E7D-3E13F29796B7}"/>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5B0BFBA3-9352-4E64-827E-43C43FB6ECE2}"/>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07BC236A-F238-4377-A079-6FADB07B19A2}"/>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C895E0A3-B4DF-4FD7-80E9-5347E08DC133}"/>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4AFE9CAB-9FC4-4966-A515-E938C5B0681F}"/>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A1417BB9-D34D-4BEF-99B9-FE6891FACB67}"/>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36A9007-ED99-4E2C-87B3-693F66BBBE7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9399C28-B0B5-4764-A759-3CF3B5CE389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0B5E9C1-AE9D-4C36-8C15-14123683A81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A6EC386-DE31-4FFE-A978-50773AD9432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7D7A98A-771D-4386-B8D6-22A786F0D53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16056</xdr:rowOff>
    </xdr:from>
    <xdr:to>
      <xdr:col>23</xdr:col>
      <xdr:colOff>136525</xdr:colOff>
      <xdr:row>29</xdr:row>
      <xdr:rowOff>117656</xdr:rowOff>
    </xdr:to>
    <xdr:sp macro="" textlink="">
      <xdr:nvSpPr>
        <xdr:cNvPr id="83" name="楕円 82">
          <a:extLst>
            <a:ext uri="{FF2B5EF4-FFF2-40B4-BE49-F238E27FC236}">
              <a16:creationId xmlns:a16="http://schemas.microsoft.com/office/drawing/2014/main" id="{25E8B506-21DE-45A8-B823-638DE12FC47C}"/>
            </a:ext>
          </a:extLst>
        </xdr:cNvPr>
        <xdr:cNvSpPr/>
      </xdr:nvSpPr>
      <xdr:spPr>
        <a:xfrm>
          <a:off x="4711700" y="575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38933</xdr:rowOff>
    </xdr:from>
    <xdr:ext cx="405111" cy="259045"/>
    <xdr:sp macro="" textlink="">
      <xdr:nvSpPr>
        <xdr:cNvPr id="84" name="有形固定資産減価償却率該当値テキスト">
          <a:extLst>
            <a:ext uri="{FF2B5EF4-FFF2-40B4-BE49-F238E27FC236}">
              <a16:creationId xmlns:a16="http://schemas.microsoft.com/office/drawing/2014/main" id="{E2DED6D7-1B2C-487D-ABBF-438E22DD56BD}"/>
            </a:ext>
          </a:extLst>
        </xdr:cNvPr>
        <xdr:cNvSpPr txBox="1"/>
      </xdr:nvSpPr>
      <xdr:spPr>
        <a:xfrm>
          <a:off x="4813300" y="5611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91894</xdr:rowOff>
    </xdr:from>
    <xdr:to>
      <xdr:col>19</xdr:col>
      <xdr:colOff>187325</xdr:colOff>
      <xdr:row>29</xdr:row>
      <xdr:rowOff>22044</xdr:rowOff>
    </xdr:to>
    <xdr:sp macro="" textlink="">
      <xdr:nvSpPr>
        <xdr:cNvPr id="85" name="楕円 84">
          <a:extLst>
            <a:ext uri="{FF2B5EF4-FFF2-40B4-BE49-F238E27FC236}">
              <a16:creationId xmlns:a16="http://schemas.microsoft.com/office/drawing/2014/main" id="{76349E60-DA91-43A9-A73D-FC2800EEF4DF}"/>
            </a:ext>
          </a:extLst>
        </xdr:cNvPr>
        <xdr:cNvSpPr/>
      </xdr:nvSpPr>
      <xdr:spPr>
        <a:xfrm>
          <a:off x="4000500" y="56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142694</xdr:rowOff>
    </xdr:from>
    <xdr:to>
      <xdr:col>23</xdr:col>
      <xdr:colOff>85725</xdr:colOff>
      <xdr:row>29</xdr:row>
      <xdr:rowOff>66856</xdr:rowOff>
    </xdr:to>
    <xdr:cxnSp macro="">
      <xdr:nvCxnSpPr>
        <xdr:cNvPr id="86" name="直線コネクタ 85">
          <a:extLst>
            <a:ext uri="{FF2B5EF4-FFF2-40B4-BE49-F238E27FC236}">
              <a16:creationId xmlns:a16="http://schemas.microsoft.com/office/drawing/2014/main" id="{FF7EDE66-DB42-4C35-BBA2-15F2B0FDB864}"/>
            </a:ext>
          </a:extLst>
        </xdr:cNvPr>
        <xdr:cNvCxnSpPr/>
      </xdr:nvCxnSpPr>
      <xdr:spPr>
        <a:xfrm>
          <a:off x="4051300" y="5714819"/>
          <a:ext cx="711200" cy="9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82641</xdr:rowOff>
    </xdr:from>
    <xdr:to>
      <xdr:col>15</xdr:col>
      <xdr:colOff>187325</xdr:colOff>
      <xdr:row>29</xdr:row>
      <xdr:rowOff>12791</xdr:rowOff>
    </xdr:to>
    <xdr:sp macro="" textlink="">
      <xdr:nvSpPr>
        <xdr:cNvPr id="87" name="楕円 86">
          <a:extLst>
            <a:ext uri="{FF2B5EF4-FFF2-40B4-BE49-F238E27FC236}">
              <a16:creationId xmlns:a16="http://schemas.microsoft.com/office/drawing/2014/main" id="{5D429495-A6CF-4D1F-8EB5-A8EBF9AC6121}"/>
            </a:ext>
          </a:extLst>
        </xdr:cNvPr>
        <xdr:cNvSpPr/>
      </xdr:nvSpPr>
      <xdr:spPr>
        <a:xfrm>
          <a:off x="3238500" y="56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133441</xdr:rowOff>
    </xdr:from>
    <xdr:to>
      <xdr:col>19</xdr:col>
      <xdr:colOff>136525</xdr:colOff>
      <xdr:row>28</xdr:row>
      <xdr:rowOff>142694</xdr:rowOff>
    </xdr:to>
    <xdr:cxnSp macro="">
      <xdr:nvCxnSpPr>
        <xdr:cNvPr id="88" name="直線コネクタ 87">
          <a:extLst>
            <a:ext uri="{FF2B5EF4-FFF2-40B4-BE49-F238E27FC236}">
              <a16:creationId xmlns:a16="http://schemas.microsoft.com/office/drawing/2014/main" id="{D1DFB11E-1649-4B02-A9CC-54816608D445}"/>
            </a:ext>
          </a:extLst>
        </xdr:cNvPr>
        <xdr:cNvCxnSpPr/>
      </xdr:nvCxnSpPr>
      <xdr:spPr>
        <a:xfrm>
          <a:off x="3289300" y="570556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158478</xdr:rowOff>
    </xdr:from>
    <xdr:to>
      <xdr:col>11</xdr:col>
      <xdr:colOff>187325</xdr:colOff>
      <xdr:row>28</xdr:row>
      <xdr:rowOff>88628</xdr:rowOff>
    </xdr:to>
    <xdr:sp macro="" textlink="">
      <xdr:nvSpPr>
        <xdr:cNvPr id="89" name="楕円 88">
          <a:extLst>
            <a:ext uri="{FF2B5EF4-FFF2-40B4-BE49-F238E27FC236}">
              <a16:creationId xmlns:a16="http://schemas.microsoft.com/office/drawing/2014/main" id="{00B08873-26AD-425B-BD53-1468C4610A2D}"/>
            </a:ext>
          </a:extLst>
        </xdr:cNvPr>
        <xdr:cNvSpPr/>
      </xdr:nvSpPr>
      <xdr:spPr>
        <a:xfrm>
          <a:off x="2476500" y="555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37828</xdr:rowOff>
    </xdr:from>
    <xdr:to>
      <xdr:col>15</xdr:col>
      <xdr:colOff>136525</xdr:colOff>
      <xdr:row>28</xdr:row>
      <xdr:rowOff>133441</xdr:rowOff>
    </xdr:to>
    <xdr:cxnSp macro="">
      <xdr:nvCxnSpPr>
        <xdr:cNvPr id="90" name="直線コネクタ 89">
          <a:extLst>
            <a:ext uri="{FF2B5EF4-FFF2-40B4-BE49-F238E27FC236}">
              <a16:creationId xmlns:a16="http://schemas.microsoft.com/office/drawing/2014/main" id="{4D259B6D-774E-40D9-B025-6E4AAD42ADEC}"/>
            </a:ext>
          </a:extLst>
        </xdr:cNvPr>
        <xdr:cNvCxnSpPr/>
      </xdr:nvCxnSpPr>
      <xdr:spPr>
        <a:xfrm>
          <a:off x="2527300" y="5609953"/>
          <a:ext cx="762000" cy="9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118382</xdr:rowOff>
    </xdr:from>
    <xdr:to>
      <xdr:col>7</xdr:col>
      <xdr:colOff>187325</xdr:colOff>
      <xdr:row>28</xdr:row>
      <xdr:rowOff>48532</xdr:rowOff>
    </xdr:to>
    <xdr:sp macro="" textlink="">
      <xdr:nvSpPr>
        <xdr:cNvPr id="91" name="楕円 90">
          <a:extLst>
            <a:ext uri="{FF2B5EF4-FFF2-40B4-BE49-F238E27FC236}">
              <a16:creationId xmlns:a16="http://schemas.microsoft.com/office/drawing/2014/main" id="{BF815D8F-70FB-46F3-A38D-12FD4C4A2B4B}"/>
            </a:ext>
          </a:extLst>
        </xdr:cNvPr>
        <xdr:cNvSpPr/>
      </xdr:nvSpPr>
      <xdr:spPr>
        <a:xfrm>
          <a:off x="1714500" y="551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169182</xdr:rowOff>
    </xdr:from>
    <xdr:to>
      <xdr:col>11</xdr:col>
      <xdr:colOff>136525</xdr:colOff>
      <xdr:row>28</xdr:row>
      <xdr:rowOff>37828</xdr:rowOff>
    </xdr:to>
    <xdr:cxnSp macro="">
      <xdr:nvCxnSpPr>
        <xdr:cNvPr id="92" name="直線コネクタ 91">
          <a:extLst>
            <a:ext uri="{FF2B5EF4-FFF2-40B4-BE49-F238E27FC236}">
              <a16:creationId xmlns:a16="http://schemas.microsoft.com/office/drawing/2014/main" id="{179194CF-9E41-4DDF-A14C-3471E81B5231}"/>
            </a:ext>
          </a:extLst>
        </xdr:cNvPr>
        <xdr:cNvCxnSpPr/>
      </xdr:nvCxnSpPr>
      <xdr:spPr>
        <a:xfrm>
          <a:off x="1765300" y="556985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8A1FD8F8-4CDB-43E8-8441-0A88F7E3CA89}"/>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D77C38B0-FE09-42D5-A7D4-8ADAE3CA70A9}"/>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4CCA966F-DE91-493C-B2A7-29FE88600488}"/>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6" name="n_4aveValue有形固定資産減価償却率">
          <a:extLst>
            <a:ext uri="{FF2B5EF4-FFF2-40B4-BE49-F238E27FC236}">
              <a16:creationId xmlns:a16="http://schemas.microsoft.com/office/drawing/2014/main" id="{A6A93021-2A0D-42EA-9B73-742E08F55D29}"/>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38571</xdr:rowOff>
    </xdr:from>
    <xdr:ext cx="405111" cy="259045"/>
    <xdr:sp macro="" textlink="">
      <xdr:nvSpPr>
        <xdr:cNvPr id="97" name="n_1mainValue有形固定資産減価償却率">
          <a:extLst>
            <a:ext uri="{FF2B5EF4-FFF2-40B4-BE49-F238E27FC236}">
              <a16:creationId xmlns:a16="http://schemas.microsoft.com/office/drawing/2014/main" id="{C43587AE-1A73-4D9F-A94C-D65D0995A597}"/>
            </a:ext>
          </a:extLst>
        </xdr:cNvPr>
        <xdr:cNvSpPr txBox="1"/>
      </xdr:nvSpPr>
      <xdr:spPr>
        <a:xfrm>
          <a:off x="3836044" y="543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29318</xdr:rowOff>
    </xdr:from>
    <xdr:ext cx="405111" cy="259045"/>
    <xdr:sp macro="" textlink="">
      <xdr:nvSpPr>
        <xdr:cNvPr id="98" name="n_2mainValue有形固定資産減価償却率">
          <a:extLst>
            <a:ext uri="{FF2B5EF4-FFF2-40B4-BE49-F238E27FC236}">
              <a16:creationId xmlns:a16="http://schemas.microsoft.com/office/drawing/2014/main" id="{0EE61375-F831-4EC4-89EB-4B540477FA33}"/>
            </a:ext>
          </a:extLst>
        </xdr:cNvPr>
        <xdr:cNvSpPr txBox="1"/>
      </xdr:nvSpPr>
      <xdr:spPr>
        <a:xfrm>
          <a:off x="3086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105155</xdr:rowOff>
    </xdr:from>
    <xdr:ext cx="405111" cy="259045"/>
    <xdr:sp macro="" textlink="">
      <xdr:nvSpPr>
        <xdr:cNvPr id="99" name="n_3mainValue有形固定資産減価償却率">
          <a:extLst>
            <a:ext uri="{FF2B5EF4-FFF2-40B4-BE49-F238E27FC236}">
              <a16:creationId xmlns:a16="http://schemas.microsoft.com/office/drawing/2014/main" id="{02E9E74D-C4D6-43BB-AA70-E429C3658D6D}"/>
            </a:ext>
          </a:extLst>
        </xdr:cNvPr>
        <xdr:cNvSpPr txBox="1"/>
      </xdr:nvSpPr>
      <xdr:spPr>
        <a:xfrm>
          <a:off x="2324744" y="533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65059</xdr:rowOff>
    </xdr:from>
    <xdr:ext cx="405111" cy="259045"/>
    <xdr:sp macro="" textlink="">
      <xdr:nvSpPr>
        <xdr:cNvPr id="100" name="n_4mainValue有形固定資産減価償却率">
          <a:extLst>
            <a:ext uri="{FF2B5EF4-FFF2-40B4-BE49-F238E27FC236}">
              <a16:creationId xmlns:a16="http://schemas.microsoft.com/office/drawing/2014/main" id="{A002B004-5D2E-4C77-A545-358629B202E4}"/>
            </a:ext>
          </a:extLst>
        </xdr:cNvPr>
        <xdr:cNvSpPr txBox="1"/>
      </xdr:nvSpPr>
      <xdr:spPr>
        <a:xfrm>
          <a:off x="1562744" y="5294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91C5E14-1D6D-4D36-BCE1-E7BDDE4019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45DEB34-3D5A-4FC2-9797-0210ED79177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1AD45CB-27D7-47BB-93F8-F0E3315391F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9F08799-4509-48DD-AB2E-5D40F5B6741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F972DDD-5C60-41F2-9AA6-C5CCDD85C5C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5265F6B-D1A6-403C-873A-04A92959217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1DA5236-77DD-45B7-AEEF-59F131BDE13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71BA8124-BC74-4227-AFFA-16203C1314B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F28FD1D-5D83-49EF-A97B-56A3B63A357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FE4CA7B-23C1-4073-846E-841EA1589E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970BBA8A-6DC8-422A-AB25-2007C3C41E1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912A8F22-B580-4EA5-BA4F-240D5D91C30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81EB455-ACB7-488C-B014-16FEC8BE9BD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FADCA4F-4BA5-4FB8-866B-A5FAA0A0B01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0C3EDDF-D5EA-4B33-994C-3F862BDA92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ECBC04B-F076-481A-AB17-8B760E21818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36A961F3-71A5-4E91-B87D-2A28968A63F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2EE9B23-DCF2-4847-A394-7727F5E71F1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EF5A2EEA-95A5-40EB-9CA6-BD68881CB0C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E12BC55C-F2ED-4A64-AB6D-75C1DF0DD7F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F14E3DB-B2BC-4B44-89F7-E4A05923BA6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821E8BD6-84AA-4D5C-AD76-5E51551D174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41B51B95-722B-437C-8EEB-A4084E0B54BF}"/>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088F47E-FD36-4309-8843-7D922ADA898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2D74F90B-B656-418E-B31D-5774526A9C7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528C6792-3CC4-430D-8965-8521A6816B6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AAA5E98-8BC6-4306-9A5E-777904FCF432}"/>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862AADD6-0D49-4EEB-AC83-903A0AF5CB5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1B4109B5-79AA-49DC-A2F3-73B87EF1EDE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C1CAA2A-2F9A-461A-9DCE-7C2A2D419A7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D99D7162-5022-4086-B838-40990B317B8F}"/>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7CD1FE7E-184C-4FA9-95FA-B4A1279F3C14}"/>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539839E3-BBFB-4B54-AB1D-4DC537856AA9}"/>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22546AE-D7F8-4F88-A589-0015B4F008E5}"/>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D27E758-5861-4B89-BBFC-C9B859C9E0E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343DBE4F-5550-4802-9441-8021AA03022C}"/>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BCC83AA4-8A10-4CF5-A26E-9E0B72861DD9}"/>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BAF1273B-4146-491E-AC2F-3B86350A937E}"/>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0518ADBC-B4CC-4659-BB8A-E775A02AF152}"/>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24133E8B-2326-4D46-A547-D86AFB326F59}"/>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D81A0A3B-45EA-4347-A96A-EADB91B088D3}"/>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FC2019E-18FB-498F-B46F-B501008CC20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3E14507-F02D-48E0-A37B-3FD985F3F6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B3CA7D4-2D32-4DCC-AEC8-BF18DCABAB6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EF06172-CAAF-407F-A554-C912BED5A00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2D83A78-543B-460A-B042-44BDC4B85C4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113248</xdr:rowOff>
    </xdr:from>
    <xdr:to>
      <xdr:col>76</xdr:col>
      <xdr:colOff>73025</xdr:colOff>
      <xdr:row>31</xdr:row>
      <xdr:rowOff>43398</xdr:rowOff>
    </xdr:to>
    <xdr:sp macro="" textlink="">
      <xdr:nvSpPr>
        <xdr:cNvPr id="147" name="楕円 146">
          <a:extLst>
            <a:ext uri="{FF2B5EF4-FFF2-40B4-BE49-F238E27FC236}">
              <a16:creationId xmlns:a16="http://schemas.microsoft.com/office/drawing/2014/main" id="{608150CC-AA20-4BB3-A6BD-AC802E4219AD}"/>
            </a:ext>
          </a:extLst>
        </xdr:cNvPr>
        <xdr:cNvSpPr/>
      </xdr:nvSpPr>
      <xdr:spPr>
        <a:xfrm>
          <a:off x="14744700" y="602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91675</xdr:rowOff>
    </xdr:from>
    <xdr:ext cx="469744" cy="259045"/>
    <xdr:sp macro="" textlink="">
      <xdr:nvSpPr>
        <xdr:cNvPr id="148" name="債務償還比率該当値テキスト">
          <a:extLst>
            <a:ext uri="{FF2B5EF4-FFF2-40B4-BE49-F238E27FC236}">
              <a16:creationId xmlns:a16="http://schemas.microsoft.com/office/drawing/2014/main" id="{0ECB138B-7FDB-43B2-A148-EC43DA4B26FF}"/>
            </a:ext>
          </a:extLst>
        </xdr:cNvPr>
        <xdr:cNvSpPr txBox="1"/>
      </xdr:nvSpPr>
      <xdr:spPr>
        <a:xfrm>
          <a:off x="14846300" y="6006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33093</xdr:rowOff>
    </xdr:from>
    <xdr:to>
      <xdr:col>72</xdr:col>
      <xdr:colOff>123825</xdr:colOff>
      <xdr:row>31</xdr:row>
      <xdr:rowOff>134693</xdr:rowOff>
    </xdr:to>
    <xdr:sp macro="" textlink="">
      <xdr:nvSpPr>
        <xdr:cNvPr id="149" name="楕円 148">
          <a:extLst>
            <a:ext uri="{FF2B5EF4-FFF2-40B4-BE49-F238E27FC236}">
              <a16:creationId xmlns:a16="http://schemas.microsoft.com/office/drawing/2014/main" id="{1C16DC9C-8714-48D9-B665-69FDA5BF9A05}"/>
            </a:ext>
          </a:extLst>
        </xdr:cNvPr>
        <xdr:cNvSpPr/>
      </xdr:nvSpPr>
      <xdr:spPr>
        <a:xfrm>
          <a:off x="14033500" y="611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164048</xdr:rowOff>
    </xdr:from>
    <xdr:to>
      <xdr:col>76</xdr:col>
      <xdr:colOff>22225</xdr:colOff>
      <xdr:row>31</xdr:row>
      <xdr:rowOff>83893</xdr:rowOff>
    </xdr:to>
    <xdr:cxnSp macro="">
      <xdr:nvCxnSpPr>
        <xdr:cNvPr id="150" name="直線コネクタ 149">
          <a:extLst>
            <a:ext uri="{FF2B5EF4-FFF2-40B4-BE49-F238E27FC236}">
              <a16:creationId xmlns:a16="http://schemas.microsoft.com/office/drawing/2014/main" id="{06A5DE82-7457-4D85-AC02-476A09537F26}"/>
            </a:ext>
          </a:extLst>
        </xdr:cNvPr>
        <xdr:cNvCxnSpPr/>
      </xdr:nvCxnSpPr>
      <xdr:spPr>
        <a:xfrm flipV="1">
          <a:off x="14084300" y="6079073"/>
          <a:ext cx="711200" cy="9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117874</xdr:rowOff>
    </xdr:from>
    <xdr:to>
      <xdr:col>68</xdr:col>
      <xdr:colOff>123825</xdr:colOff>
      <xdr:row>31</xdr:row>
      <xdr:rowOff>48024</xdr:rowOff>
    </xdr:to>
    <xdr:sp macro="" textlink="">
      <xdr:nvSpPr>
        <xdr:cNvPr id="151" name="楕円 150">
          <a:extLst>
            <a:ext uri="{FF2B5EF4-FFF2-40B4-BE49-F238E27FC236}">
              <a16:creationId xmlns:a16="http://schemas.microsoft.com/office/drawing/2014/main" id="{8F29293A-132C-4799-AEA1-B2488A21BB58}"/>
            </a:ext>
          </a:extLst>
        </xdr:cNvPr>
        <xdr:cNvSpPr/>
      </xdr:nvSpPr>
      <xdr:spPr>
        <a:xfrm>
          <a:off x="13271500" y="60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168674</xdr:rowOff>
    </xdr:from>
    <xdr:to>
      <xdr:col>72</xdr:col>
      <xdr:colOff>73025</xdr:colOff>
      <xdr:row>31</xdr:row>
      <xdr:rowOff>83893</xdr:rowOff>
    </xdr:to>
    <xdr:cxnSp macro="">
      <xdr:nvCxnSpPr>
        <xdr:cNvPr id="152" name="直線コネクタ 151">
          <a:extLst>
            <a:ext uri="{FF2B5EF4-FFF2-40B4-BE49-F238E27FC236}">
              <a16:creationId xmlns:a16="http://schemas.microsoft.com/office/drawing/2014/main" id="{4803D1AE-4244-4DCA-ACF7-AF97BB5550CF}"/>
            </a:ext>
          </a:extLst>
        </xdr:cNvPr>
        <xdr:cNvCxnSpPr/>
      </xdr:nvCxnSpPr>
      <xdr:spPr>
        <a:xfrm>
          <a:off x="13322300" y="6083699"/>
          <a:ext cx="762000" cy="8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118491</xdr:rowOff>
    </xdr:from>
    <xdr:to>
      <xdr:col>64</xdr:col>
      <xdr:colOff>123825</xdr:colOff>
      <xdr:row>31</xdr:row>
      <xdr:rowOff>48641</xdr:rowOff>
    </xdr:to>
    <xdr:sp macro="" textlink="">
      <xdr:nvSpPr>
        <xdr:cNvPr id="153" name="楕円 152">
          <a:extLst>
            <a:ext uri="{FF2B5EF4-FFF2-40B4-BE49-F238E27FC236}">
              <a16:creationId xmlns:a16="http://schemas.microsoft.com/office/drawing/2014/main" id="{040B860C-D456-47CF-86AD-5BF1AB9D5FCE}"/>
            </a:ext>
          </a:extLst>
        </xdr:cNvPr>
        <xdr:cNvSpPr/>
      </xdr:nvSpPr>
      <xdr:spPr>
        <a:xfrm>
          <a:off x="125095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168674</xdr:rowOff>
    </xdr:from>
    <xdr:to>
      <xdr:col>68</xdr:col>
      <xdr:colOff>73025</xdr:colOff>
      <xdr:row>30</xdr:row>
      <xdr:rowOff>169291</xdr:rowOff>
    </xdr:to>
    <xdr:cxnSp macro="">
      <xdr:nvCxnSpPr>
        <xdr:cNvPr id="154" name="直線コネクタ 153">
          <a:extLst>
            <a:ext uri="{FF2B5EF4-FFF2-40B4-BE49-F238E27FC236}">
              <a16:creationId xmlns:a16="http://schemas.microsoft.com/office/drawing/2014/main" id="{4E688A8F-9210-4B73-AFB6-33636144C711}"/>
            </a:ext>
          </a:extLst>
        </xdr:cNvPr>
        <xdr:cNvCxnSpPr/>
      </xdr:nvCxnSpPr>
      <xdr:spPr>
        <a:xfrm flipV="1">
          <a:off x="12560300" y="6083699"/>
          <a:ext cx="762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59001</xdr:rowOff>
    </xdr:from>
    <xdr:to>
      <xdr:col>60</xdr:col>
      <xdr:colOff>123825</xdr:colOff>
      <xdr:row>31</xdr:row>
      <xdr:rowOff>160601</xdr:rowOff>
    </xdr:to>
    <xdr:sp macro="" textlink="">
      <xdr:nvSpPr>
        <xdr:cNvPr id="155" name="楕円 154">
          <a:extLst>
            <a:ext uri="{FF2B5EF4-FFF2-40B4-BE49-F238E27FC236}">
              <a16:creationId xmlns:a16="http://schemas.microsoft.com/office/drawing/2014/main" id="{4B055B62-A560-4792-99F4-79B5D8F01FCD}"/>
            </a:ext>
          </a:extLst>
        </xdr:cNvPr>
        <xdr:cNvSpPr/>
      </xdr:nvSpPr>
      <xdr:spPr>
        <a:xfrm>
          <a:off x="11747500" y="614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169291</xdr:rowOff>
    </xdr:from>
    <xdr:to>
      <xdr:col>64</xdr:col>
      <xdr:colOff>73025</xdr:colOff>
      <xdr:row>31</xdr:row>
      <xdr:rowOff>109801</xdr:rowOff>
    </xdr:to>
    <xdr:cxnSp macro="">
      <xdr:nvCxnSpPr>
        <xdr:cNvPr id="156" name="直線コネクタ 155">
          <a:extLst>
            <a:ext uri="{FF2B5EF4-FFF2-40B4-BE49-F238E27FC236}">
              <a16:creationId xmlns:a16="http://schemas.microsoft.com/office/drawing/2014/main" id="{A59F8205-66AA-4410-9C35-2717A792A982}"/>
            </a:ext>
          </a:extLst>
        </xdr:cNvPr>
        <xdr:cNvCxnSpPr/>
      </xdr:nvCxnSpPr>
      <xdr:spPr>
        <a:xfrm flipV="1">
          <a:off x="11798300" y="6084316"/>
          <a:ext cx="762000" cy="11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E556DB05-B14F-4DC9-8B05-57C6EBE06E20}"/>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024FA94F-4A60-4576-BCBD-A984DFDB473E}"/>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9E94653C-F5EE-49D7-BF6A-49975019DC4C}"/>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5DEAB489-24B1-4F26-A9AF-A8A7A3098242}"/>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125820</xdr:rowOff>
    </xdr:from>
    <xdr:ext cx="469744" cy="259045"/>
    <xdr:sp macro="" textlink="">
      <xdr:nvSpPr>
        <xdr:cNvPr id="161" name="n_1mainValue債務償還比率">
          <a:extLst>
            <a:ext uri="{FF2B5EF4-FFF2-40B4-BE49-F238E27FC236}">
              <a16:creationId xmlns:a16="http://schemas.microsoft.com/office/drawing/2014/main" id="{24B9E5C6-C7A6-453E-B76E-A7CB159A69D6}"/>
            </a:ext>
          </a:extLst>
        </xdr:cNvPr>
        <xdr:cNvSpPr txBox="1"/>
      </xdr:nvSpPr>
      <xdr:spPr>
        <a:xfrm>
          <a:off x="13836727" y="621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39151</xdr:rowOff>
    </xdr:from>
    <xdr:ext cx="469744" cy="259045"/>
    <xdr:sp macro="" textlink="">
      <xdr:nvSpPr>
        <xdr:cNvPr id="162" name="n_2mainValue債務償還比率">
          <a:extLst>
            <a:ext uri="{FF2B5EF4-FFF2-40B4-BE49-F238E27FC236}">
              <a16:creationId xmlns:a16="http://schemas.microsoft.com/office/drawing/2014/main" id="{8E45487A-CA6E-4988-BEA0-0987EEB2B034}"/>
            </a:ext>
          </a:extLst>
        </xdr:cNvPr>
        <xdr:cNvSpPr txBox="1"/>
      </xdr:nvSpPr>
      <xdr:spPr>
        <a:xfrm>
          <a:off x="13087427" y="612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39768</xdr:rowOff>
    </xdr:from>
    <xdr:ext cx="469744" cy="259045"/>
    <xdr:sp macro="" textlink="">
      <xdr:nvSpPr>
        <xdr:cNvPr id="163" name="n_3mainValue債務償還比率">
          <a:extLst>
            <a:ext uri="{FF2B5EF4-FFF2-40B4-BE49-F238E27FC236}">
              <a16:creationId xmlns:a16="http://schemas.microsoft.com/office/drawing/2014/main" id="{964DFC8B-F2A4-454E-8B90-E993D59D2FDC}"/>
            </a:ext>
          </a:extLst>
        </xdr:cNvPr>
        <xdr:cNvSpPr txBox="1"/>
      </xdr:nvSpPr>
      <xdr:spPr>
        <a:xfrm>
          <a:off x="12325427"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151728</xdr:rowOff>
    </xdr:from>
    <xdr:ext cx="469744" cy="259045"/>
    <xdr:sp macro="" textlink="">
      <xdr:nvSpPr>
        <xdr:cNvPr id="164" name="n_4mainValue債務償還比率">
          <a:extLst>
            <a:ext uri="{FF2B5EF4-FFF2-40B4-BE49-F238E27FC236}">
              <a16:creationId xmlns:a16="http://schemas.microsoft.com/office/drawing/2014/main" id="{74AA7F7E-3576-4D5A-AB92-DC441E19E233}"/>
            </a:ext>
          </a:extLst>
        </xdr:cNvPr>
        <xdr:cNvSpPr txBox="1"/>
      </xdr:nvSpPr>
      <xdr:spPr>
        <a:xfrm>
          <a:off x="11563427" y="623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8186A94-0F14-49C9-A432-6B0EBB27DF0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7A75A24F-8472-4CDB-B286-BFA29070E21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595D3E1-6BDF-43B3-98CC-AC4B7559EA5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7777DBA0-E758-4CF3-BB7C-BDB9BDEA24A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1E85B72-9C78-48DE-8443-7FDC97AE74F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E8D97BEE-6C13-4157-B3BA-C52CF0A1BC6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E53085-7807-431B-A927-801CF66BDC7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3A3570-B8C0-4B49-ACE6-D6DB96BB0D6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C1CBB1-D8A5-4339-A671-8DCB2F76D9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9774BE-AB61-445B-9235-49557D435AA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905A2A5-E178-4E74-8634-2CC4DEDFFE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8D3093-513D-4BE0-A1F9-9C6E5E5A65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54B16C-39DA-42B3-8EA4-2A7BEECE9BC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137578-E0F0-4772-AD83-B704A41FB5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224E1A-9D9A-4E1D-8C1F-665D2F46BF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AB1705-2775-441D-82CC-9BEB09C8F2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A6F6F9-A6A3-44C1-ABD6-8A9D29086F2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3CC28D-3FAD-45FA-9AF1-0017616CAD0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E97260-1151-4715-BB2A-DDBA4715F38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2785228-2F1A-4448-9AB9-C7A42A0B6FC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9B0227-90B4-46DA-BCCA-E6C5D2D4FF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092FA2-0875-4366-9202-4BDC962E9D5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911B999-9041-45A9-A535-17509FAFEDB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F42FEA-2F18-45D1-8451-8C22EAA23E3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482400-4546-4188-B725-EA8AB55AC55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A812A15-466E-4AC1-ADFB-59C5F14F26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C16116C-E821-4D6B-9C0B-0A8113E5843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0FB6F4-BD95-45BE-B463-C33DED35F24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FBE9D2-619A-4B5D-A3CE-04F3B31C200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E78799-FFD1-4EF2-9852-036539EAF5C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CEA8AF-0804-42D2-9135-A3EE2C0516E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E59B77-B632-444B-9ABB-D9EFB8030B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24B8E8-4D55-41D4-A1C1-30BC5347BE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24BC91-096C-4B97-9BDB-A6B81F9046B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281054-8F0B-4EC5-81B7-C42C95C84F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838145-ADCD-4811-AD4B-5A33B900BA4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CF19321-23C8-4380-9A13-3EC0D5E035E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4ABA0FF-655A-4CA9-9B8D-21DE3E5B17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0C8321-B18E-4924-BA6F-908379FFF6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725D8D-037D-4BA2-8C0F-E9B6BA595CF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21D2AA0-F043-4901-9994-F1FA0D918D2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92182A-5F0E-43EA-9569-DE4F47547B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560999-E5F9-43A4-B5F6-AEF1CE8E0F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C222B0B-EF5D-4F10-93E4-5CC1C54F7A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F881EE-3319-4DD6-9664-507F1B9DDF9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31EAC7-8E6A-4BE2-A8E7-8016609DFA3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86FD1A-7FC8-4201-9EB5-504F292BBA2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C0C8D1-BADA-43FC-8004-E4BD9C8F391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8618898-386F-4246-96B0-7AE389C5542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25F2F11-08BA-42F3-89C2-B5714EDA08F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94F5E7D-5DA1-4DA7-8987-0115661C663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F1BFEC7-6E26-4669-8EAE-451E6B76CC0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18D1EF4-A42C-4822-86AA-CC0951CBCE7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236923-53BC-4C6E-A413-F4ED8C161A2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95E38E0-A8A6-489F-9426-AF8772D537D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9A5718-3EFA-4FC7-B04F-22712C0FCA1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432DB00-F020-4AD8-8B42-74A93AD8D5D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3340B69-0AF5-4AAB-9E8C-2D597F6DA26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3312C7-6355-4752-A745-C255417F3B6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74A0A2C-D36D-4459-B7CA-9DA66EAED54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71524C5-254B-4A08-8C02-C1BE917010C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A3B6EBAA-C01C-4212-8863-671665B45140}"/>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C1C2D280-709A-4E74-9E8A-965713B53AA0}"/>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F753A785-2F9B-41EC-8BE9-9115261A31E0}"/>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76A9FDBE-E406-4DF0-B35E-BAC57675598B}"/>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2B0B8291-79F2-49D8-853E-A4998513E1E7}"/>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5AC3B999-90FB-45E7-9A29-EA0440F49584}"/>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AF9317BE-A752-4CCD-81C2-BFA3077CD1CD}"/>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3959D5CB-76CA-450E-9CD9-F8638E16F177}"/>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4DF37023-1835-4FD1-9D8A-662528879983}"/>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D0B9513E-85CD-4090-ADF8-B228E482DF67}"/>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8C29F088-D91E-4C64-8A65-372E06708D51}"/>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DAEC78-81B2-4096-9570-836C99F4A3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61AE7D-9EDC-49C8-A4D7-CA456161086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C9E5AF5-8906-487A-86AB-EED4286688A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E97D4E3-BCA0-4731-9507-F87D463D686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F3A255F-08B6-41AF-94DC-B481B4C82A6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99695</xdr:rowOff>
    </xdr:from>
    <xdr:to>
      <xdr:col>24</xdr:col>
      <xdr:colOff>114300</xdr:colOff>
      <xdr:row>39</xdr:row>
      <xdr:rowOff>29845</xdr:rowOff>
    </xdr:to>
    <xdr:sp macro="" textlink="">
      <xdr:nvSpPr>
        <xdr:cNvPr id="73" name="楕円 72">
          <a:extLst>
            <a:ext uri="{FF2B5EF4-FFF2-40B4-BE49-F238E27FC236}">
              <a16:creationId xmlns:a16="http://schemas.microsoft.com/office/drawing/2014/main" id="{D0B10A00-1BE4-47DF-844F-1FBA50795737}"/>
            </a:ext>
          </a:extLst>
        </xdr:cNvPr>
        <xdr:cNvSpPr/>
      </xdr:nvSpPr>
      <xdr:spPr>
        <a:xfrm>
          <a:off x="45847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00053818-C86B-49A8-B252-4EAE480DF1F0}"/>
            </a:ext>
          </a:extLst>
        </xdr:cNvPr>
        <xdr:cNvSpPr txBox="1"/>
      </xdr:nvSpPr>
      <xdr:spPr>
        <a:xfrm>
          <a:off x="4673600"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55880</xdr:rowOff>
    </xdr:from>
    <xdr:to>
      <xdr:col>20</xdr:col>
      <xdr:colOff>38100</xdr:colOff>
      <xdr:row>38</xdr:row>
      <xdr:rowOff>157480</xdr:rowOff>
    </xdr:to>
    <xdr:sp macro="" textlink="">
      <xdr:nvSpPr>
        <xdr:cNvPr id="75" name="楕円 74">
          <a:extLst>
            <a:ext uri="{FF2B5EF4-FFF2-40B4-BE49-F238E27FC236}">
              <a16:creationId xmlns:a16="http://schemas.microsoft.com/office/drawing/2014/main" id="{D3FC2D06-91B4-41BF-B944-58E5A1B8746A}"/>
            </a:ext>
          </a:extLst>
        </xdr:cNvPr>
        <xdr:cNvSpPr/>
      </xdr:nvSpPr>
      <xdr:spPr>
        <a:xfrm>
          <a:off x="3746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106680</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A3EA6028-4CA8-4784-BC4E-F59607866116}"/>
            </a:ext>
          </a:extLst>
        </xdr:cNvPr>
        <xdr:cNvCxnSpPr/>
      </xdr:nvCxnSpPr>
      <xdr:spPr>
        <a:xfrm>
          <a:off x="3797300" y="66217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7" name="楕円 76">
          <a:extLst>
            <a:ext uri="{FF2B5EF4-FFF2-40B4-BE49-F238E27FC236}">
              <a16:creationId xmlns:a16="http://schemas.microsoft.com/office/drawing/2014/main" id="{E1DA39A5-859D-4167-8361-D0476D250033}"/>
            </a:ext>
          </a:extLst>
        </xdr:cNvPr>
        <xdr:cNvSpPr/>
      </xdr:nvSpPr>
      <xdr:spPr>
        <a:xfrm>
          <a:off x="2857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106680</xdr:rowOff>
    </xdr:to>
    <xdr:cxnSp macro="">
      <xdr:nvCxnSpPr>
        <xdr:cNvPr id="78" name="直線コネクタ 77">
          <a:extLst>
            <a:ext uri="{FF2B5EF4-FFF2-40B4-BE49-F238E27FC236}">
              <a16:creationId xmlns:a16="http://schemas.microsoft.com/office/drawing/2014/main" id="{08BAC29B-2886-49CA-9077-1B52E4B851B7}"/>
            </a:ext>
          </a:extLst>
        </xdr:cNvPr>
        <xdr:cNvCxnSpPr/>
      </xdr:nvCxnSpPr>
      <xdr:spPr>
        <a:xfrm>
          <a:off x="2908300" y="6591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DAB6564A-D2A9-4B07-A892-1C10D88BEA5B}"/>
            </a:ext>
          </a:extLst>
        </xdr:cNvPr>
        <xdr:cNvSpPr/>
      </xdr:nvSpPr>
      <xdr:spPr>
        <a:xfrm>
          <a:off x="1968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76200</xdr:rowOff>
    </xdr:to>
    <xdr:cxnSp macro="">
      <xdr:nvCxnSpPr>
        <xdr:cNvPr id="80" name="直線コネクタ 79">
          <a:extLst>
            <a:ext uri="{FF2B5EF4-FFF2-40B4-BE49-F238E27FC236}">
              <a16:creationId xmlns:a16="http://schemas.microsoft.com/office/drawing/2014/main" id="{E1F9076E-E4B9-4E29-8C7A-453EBA1B74D6}"/>
            </a:ext>
          </a:extLst>
        </xdr:cNvPr>
        <xdr:cNvCxnSpPr/>
      </xdr:nvCxnSpPr>
      <xdr:spPr>
        <a:xfrm>
          <a:off x="2019300" y="65493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6C8169BF-78DF-43C2-BB8E-DD9B5302ED7E}"/>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BEA1B830-6EF0-4F45-A691-7ABE720B1C25}"/>
            </a:ext>
          </a:extLst>
        </xdr:cNvPr>
        <xdr:cNvCxnSpPr/>
      </xdr:nvCxnSpPr>
      <xdr:spPr>
        <a:xfrm>
          <a:off x="1130300" y="65093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890EE54A-9576-42F7-8279-748492A837C4}"/>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57260F26-69F5-4BD6-B4E2-37821CC0A22C}"/>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EFCE6542-323F-48F8-9029-8EF900177BC2}"/>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2AD3C27C-CC45-4F36-BEC4-B004955FDDD4}"/>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2BEA9305-122E-4655-972C-3A6F53385B4D}"/>
            </a:ext>
          </a:extLst>
        </xdr:cNvPr>
        <xdr:cNvSpPr txBox="1"/>
      </xdr:nvSpPr>
      <xdr:spPr>
        <a:xfrm>
          <a:off x="35820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143527</xdr:rowOff>
    </xdr:from>
    <xdr:ext cx="405111" cy="259045"/>
    <xdr:sp macro="" textlink="">
      <xdr:nvSpPr>
        <xdr:cNvPr id="88" name="n_2mainValue【道路】&#10;有形固定資産減価償却率">
          <a:extLst>
            <a:ext uri="{FF2B5EF4-FFF2-40B4-BE49-F238E27FC236}">
              <a16:creationId xmlns:a16="http://schemas.microsoft.com/office/drawing/2014/main" id="{5AEC65DD-2C0A-47B9-91F2-0CF82455FAF4}"/>
            </a:ext>
          </a:extLst>
        </xdr:cNvPr>
        <xdr:cNvSpPr txBox="1"/>
      </xdr:nvSpPr>
      <xdr:spPr>
        <a:xfrm>
          <a:off x="2705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87906CC6-CF2C-403F-9B9E-BF0D2547BEC0}"/>
            </a:ext>
          </a:extLst>
        </xdr:cNvPr>
        <xdr:cNvSpPr txBox="1"/>
      </xdr:nvSpPr>
      <xdr:spPr>
        <a:xfrm>
          <a:off x="1816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7769A5C2-2410-41C8-9BBD-4AE58ECCB34A}"/>
            </a:ext>
          </a:extLst>
        </xdr:cNvPr>
        <xdr:cNvSpPr txBox="1"/>
      </xdr:nvSpPr>
      <xdr:spPr>
        <a:xfrm>
          <a:off x="927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2490072-523B-4423-B529-9467C050441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D290B0F-6631-42CD-8927-AE0ACAAA129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FBF0999-5426-47A0-B74E-BAA9558817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0F1869-DE44-4560-B799-B7E51A1C991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F2AF5E3-D6C8-4C7D-B977-E39EE50D068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2D46F6-A163-4383-B228-D4DD7D80A19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95FEAC1-7D5A-4AAB-B591-045FCBD2301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8353777-187E-4E3A-BCB8-6EE5BE92EC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5CBBD88-9AED-4858-8F6F-E367BE51C95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0846350-7859-4172-A60D-A5A33767C22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278EACA-282B-4FFF-A615-9B438EDB6D6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AF18D8A-8BBC-451A-B92A-52C71806D70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2D388B42-7EE8-4236-99AE-A1B04B94836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1FA75DB-688C-4BB7-8256-74B53B9F0F7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5370583-4BD8-4148-8D40-C8CEF03BA06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A21F4D4-D2B5-474C-B894-DFB885E0A48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C690935-A761-440E-A641-E9F4B2742B6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3ED08BA-9F81-45D9-A2E4-FD66D213D88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4F85648-2E30-4D66-90AC-5C493E88019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93769D3-197B-4B57-9844-7D22F05938A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074D7B4-B29D-4328-A140-C17ACB095E7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140823F1-E53A-42D2-AAD5-6DD302561E1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76257D4-B4DE-4E61-B9EE-D289F626BA1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EE41EFBB-39F9-492E-8589-497DE4901EA8}"/>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A3F89B0C-AF8F-473F-A6C4-2C599757DAF1}"/>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BA58C7BD-723F-4619-AC29-216430C4F4F9}"/>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55E8E639-A3ED-41B2-91F5-3B563D9A4675}"/>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F8DF99A6-396C-4FE9-A399-BAD181C05E07}"/>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C5C3AD1B-B8ED-4984-9087-253405CF72D7}"/>
            </a:ext>
          </a:extLst>
        </xdr:cNvPr>
        <xdr:cNvSpPr txBox="1"/>
      </xdr:nvSpPr>
      <xdr:spPr>
        <a:xfrm>
          <a:off x="10515600" y="6469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208691E0-3FD0-451C-BF9A-48BB9343F624}"/>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EFB21FD0-C0BD-4DA0-B6E4-FB65C5DA0487}"/>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DD73C769-26BB-48D2-BCD4-B1A01BFFCA09}"/>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B84B33C9-94F0-44E4-9582-BF454A7F9ECD}"/>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B3AE888C-1A63-4449-8945-F28091D572FD}"/>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1C4798E-3D3E-476A-BD24-2D1B4E5931C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116D83E-C4EE-4114-85D3-FED3ED69818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2335BA-F262-413E-A2A8-9B20736C0D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1F64837-2D6D-425C-A1B0-06FEDDFC296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A52496E-5245-4708-8C20-6956B1A2F2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71692</xdr:rowOff>
    </xdr:from>
    <xdr:to>
      <xdr:col>55</xdr:col>
      <xdr:colOff>50800</xdr:colOff>
      <xdr:row>40</xdr:row>
      <xdr:rowOff>1842</xdr:rowOff>
    </xdr:to>
    <xdr:sp macro="" textlink="">
      <xdr:nvSpPr>
        <xdr:cNvPr id="130" name="楕円 129">
          <a:extLst>
            <a:ext uri="{FF2B5EF4-FFF2-40B4-BE49-F238E27FC236}">
              <a16:creationId xmlns:a16="http://schemas.microsoft.com/office/drawing/2014/main" id="{35D7C99F-FDD4-4518-AED2-624C87D39B6D}"/>
            </a:ext>
          </a:extLst>
        </xdr:cNvPr>
        <xdr:cNvSpPr/>
      </xdr:nvSpPr>
      <xdr:spPr>
        <a:xfrm>
          <a:off x="10426700" y="675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50119</xdr:rowOff>
    </xdr:from>
    <xdr:ext cx="534377" cy="259045"/>
    <xdr:sp macro="" textlink="">
      <xdr:nvSpPr>
        <xdr:cNvPr id="131" name="【道路】&#10;一人当たり延長該当値テキスト">
          <a:extLst>
            <a:ext uri="{FF2B5EF4-FFF2-40B4-BE49-F238E27FC236}">
              <a16:creationId xmlns:a16="http://schemas.microsoft.com/office/drawing/2014/main" id="{2C6ECEB0-E1B5-4759-B159-80BEA8782370}"/>
            </a:ext>
          </a:extLst>
        </xdr:cNvPr>
        <xdr:cNvSpPr txBox="1"/>
      </xdr:nvSpPr>
      <xdr:spPr>
        <a:xfrm>
          <a:off x="10515600" y="67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75178</xdr:rowOff>
    </xdr:from>
    <xdr:to>
      <xdr:col>50</xdr:col>
      <xdr:colOff>165100</xdr:colOff>
      <xdr:row>40</xdr:row>
      <xdr:rowOff>5328</xdr:rowOff>
    </xdr:to>
    <xdr:sp macro="" textlink="">
      <xdr:nvSpPr>
        <xdr:cNvPr id="132" name="楕円 131">
          <a:extLst>
            <a:ext uri="{FF2B5EF4-FFF2-40B4-BE49-F238E27FC236}">
              <a16:creationId xmlns:a16="http://schemas.microsoft.com/office/drawing/2014/main" id="{58A5699F-3AFF-40DB-8965-5E609B8CBDC0}"/>
            </a:ext>
          </a:extLst>
        </xdr:cNvPr>
        <xdr:cNvSpPr/>
      </xdr:nvSpPr>
      <xdr:spPr>
        <a:xfrm>
          <a:off x="9588500" y="676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122492</xdr:rowOff>
    </xdr:from>
    <xdr:to>
      <xdr:col>55</xdr:col>
      <xdr:colOff>0</xdr:colOff>
      <xdr:row>39</xdr:row>
      <xdr:rowOff>125978</xdr:rowOff>
    </xdr:to>
    <xdr:cxnSp macro="">
      <xdr:nvCxnSpPr>
        <xdr:cNvPr id="133" name="直線コネクタ 132">
          <a:extLst>
            <a:ext uri="{FF2B5EF4-FFF2-40B4-BE49-F238E27FC236}">
              <a16:creationId xmlns:a16="http://schemas.microsoft.com/office/drawing/2014/main" id="{DD60C2C5-1656-4E7A-98FA-449A5D37B238}"/>
            </a:ext>
          </a:extLst>
        </xdr:cNvPr>
        <xdr:cNvCxnSpPr/>
      </xdr:nvCxnSpPr>
      <xdr:spPr>
        <a:xfrm flipV="1">
          <a:off x="9639300" y="6809042"/>
          <a:ext cx="8382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75578</xdr:rowOff>
    </xdr:from>
    <xdr:to>
      <xdr:col>46</xdr:col>
      <xdr:colOff>38100</xdr:colOff>
      <xdr:row>40</xdr:row>
      <xdr:rowOff>5728</xdr:rowOff>
    </xdr:to>
    <xdr:sp macro="" textlink="">
      <xdr:nvSpPr>
        <xdr:cNvPr id="134" name="楕円 133">
          <a:extLst>
            <a:ext uri="{FF2B5EF4-FFF2-40B4-BE49-F238E27FC236}">
              <a16:creationId xmlns:a16="http://schemas.microsoft.com/office/drawing/2014/main" id="{F33C61B7-26C9-495C-8DFB-8DB75FA09611}"/>
            </a:ext>
          </a:extLst>
        </xdr:cNvPr>
        <xdr:cNvSpPr/>
      </xdr:nvSpPr>
      <xdr:spPr>
        <a:xfrm>
          <a:off x="8699500" y="676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125978</xdr:rowOff>
    </xdr:from>
    <xdr:to>
      <xdr:col>50</xdr:col>
      <xdr:colOff>114300</xdr:colOff>
      <xdr:row>39</xdr:row>
      <xdr:rowOff>126378</xdr:rowOff>
    </xdr:to>
    <xdr:cxnSp macro="">
      <xdr:nvCxnSpPr>
        <xdr:cNvPr id="135" name="直線コネクタ 134">
          <a:extLst>
            <a:ext uri="{FF2B5EF4-FFF2-40B4-BE49-F238E27FC236}">
              <a16:creationId xmlns:a16="http://schemas.microsoft.com/office/drawing/2014/main" id="{88277456-9421-47BA-A1F8-98758BA1050D}"/>
            </a:ext>
          </a:extLst>
        </xdr:cNvPr>
        <xdr:cNvCxnSpPr/>
      </xdr:nvCxnSpPr>
      <xdr:spPr>
        <a:xfrm flipV="1">
          <a:off x="8750300" y="6812528"/>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78873</xdr:rowOff>
    </xdr:from>
    <xdr:to>
      <xdr:col>41</xdr:col>
      <xdr:colOff>101600</xdr:colOff>
      <xdr:row>40</xdr:row>
      <xdr:rowOff>9023</xdr:rowOff>
    </xdr:to>
    <xdr:sp macro="" textlink="">
      <xdr:nvSpPr>
        <xdr:cNvPr id="136" name="楕円 135">
          <a:extLst>
            <a:ext uri="{FF2B5EF4-FFF2-40B4-BE49-F238E27FC236}">
              <a16:creationId xmlns:a16="http://schemas.microsoft.com/office/drawing/2014/main" id="{40AAFB86-4DF1-428D-913A-50F97D9CB00D}"/>
            </a:ext>
          </a:extLst>
        </xdr:cNvPr>
        <xdr:cNvSpPr/>
      </xdr:nvSpPr>
      <xdr:spPr>
        <a:xfrm>
          <a:off x="7810500" y="67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126378</xdr:rowOff>
    </xdr:from>
    <xdr:to>
      <xdr:col>45</xdr:col>
      <xdr:colOff>177800</xdr:colOff>
      <xdr:row>39</xdr:row>
      <xdr:rowOff>129673</xdr:rowOff>
    </xdr:to>
    <xdr:cxnSp macro="">
      <xdr:nvCxnSpPr>
        <xdr:cNvPr id="137" name="直線コネクタ 136">
          <a:extLst>
            <a:ext uri="{FF2B5EF4-FFF2-40B4-BE49-F238E27FC236}">
              <a16:creationId xmlns:a16="http://schemas.microsoft.com/office/drawing/2014/main" id="{282221A8-A469-4E76-9983-EEFDBF331DF3}"/>
            </a:ext>
          </a:extLst>
        </xdr:cNvPr>
        <xdr:cNvCxnSpPr/>
      </xdr:nvCxnSpPr>
      <xdr:spPr>
        <a:xfrm flipV="1">
          <a:off x="7861300" y="6812928"/>
          <a:ext cx="889000" cy="3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82397</xdr:rowOff>
    </xdr:from>
    <xdr:to>
      <xdr:col>36</xdr:col>
      <xdr:colOff>165100</xdr:colOff>
      <xdr:row>40</xdr:row>
      <xdr:rowOff>12547</xdr:rowOff>
    </xdr:to>
    <xdr:sp macro="" textlink="">
      <xdr:nvSpPr>
        <xdr:cNvPr id="138" name="楕円 137">
          <a:extLst>
            <a:ext uri="{FF2B5EF4-FFF2-40B4-BE49-F238E27FC236}">
              <a16:creationId xmlns:a16="http://schemas.microsoft.com/office/drawing/2014/main" id="{66E23A26-67C6-4D39-A005-59D08B3DF7B5}"/>
            </a:ext>
          </a:extLst>
        </xdr:cNvPr>
        <xdr:cNvSpPr/>
      </xdr:nvSpPr>
      <xdr:spPr>
        <a:xfrm>
          <a:off x="6921500" y="676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129673</xdr:rowOff>
    </xdr:from>
    <xdr:to>
      <xdr:col>41</xdr:col>
      <xdr:colOff>50800</xdr:colOff>
      <xdr:row>39</xdr:row>
      <xdr:rowOff>133197</xdr:rowOff>
    </xdr:to>
    <xdr:cxnSp macro="">
      <xdr:nvCxnSpPr>
        <xdr:cNvPr id="139" name="直線コネクタ 138">
          <a:extLst>
            <a:ext uri="{FF2B5EF4-FFF2-40B4-BE49-F238E27FC236}">
              <a16:creationId xmlns:a16="http://schemas.microsoft.com/office/drawing/2014/main" id="{5FF50587-9738-4F45-B002-49AA5FC83C10}"/>
            </a:ext>
          </a:extLst>
        </xdr:cNvPr>
        <xdr:cNvCxnSpPr/>
      </xdr:nvCxnSpPr>
      <xdr:spPr>
        <a:xfrm flipV="1">
          <a:off x="6972300" y="6816223"/>
          <a:ext cx="889000" cy="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A93A1CEB-17FB-4C52-A32D-45A4AEA118B7}"/>
            </a:ext>
          </a:extLst>
        </xdr:cNvPr>
        <xdr:cNvSpPr txBox="1"/>
      </xdr:nvSpPr>
      <xdr:spPr>
        <a:xfrm>
          <a:off x="9359411" y="64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226692FB-0EDD-4116-9168-07C873B2362B}"/>
            </a:ext>
          </a:extLst>
        </xdr:cNvPr>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80D488C5-1543-4A21-8C1E-D0971262CC0D}"/>
            </a:ext>
          </a:extLst>
        </xdr:cNvPr>
        <xdr:cNvSpPr txBox="1"/>
      </xdr:nvSpPr>
      <xdr:spPr>
        <a:xfrm>
          <a:off x="759411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5C9AD494-50F5-4512-9B31-B81B6B9BBEF2}"/>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167905</xdr:rowOff>
    </xdr:from>
    <xdr:ext cx="534377" cy="259045"/>
    <xdr:sp macro="" textlink="">
      <xdr:nvSpPr>
        <xdr:cNvPr id="144" name="n_1mainValue【道路】&#10;一人当たり延長">
          <a:extLst>
            <a:ext uri="{FF2B5EF4-FFF2-40B4-BE49-F238E27FC236}">
              <a16:creationId xmlns:a16="http://schemas.microsoft.com/office/drawing/2014/main" id="{3C5BE0C9-B405-4102-A0D6-A9CE7DA7EE8C}"/>
            </a:ext>
          </a:extLst>
        </xdr:cNvPr>
        <xdr:cNvSpPr txBox="1"/>
      </xdr:nvSpPr>
      <xdr:spPr>
        <a:xfrm>
          <a:off x="9359411" y="685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168305</xdr:rowOff>
    </xdr:from>
    <xdr:ext cx="534377" cy="259045"/>
    <xdr:sp macro="" textlink="">
      <xdr:nvSpPr>
        <xdr:cNvPr id="145" name="n_2mainValue【道路】&#10;一人当たり延長">
          <a:extLst>
            <a:ext uri="{FF2B5EF4-FFF2-40B4-BE49-F238E27FC236}">
              <a16:creationId xmlns:a16="http://schemas.microsoft.com/office/drawing/2014/main" id="{6C758D24-DEB5-4F7F-B3DB-1D0DD3AA4A9D}"/>
            </a:ext>
          </a:extLst>
        </xdr:cNvPr>
        <xdr:cNvSpPr txBox="1"/>
      </xdr:nvSpPr>
      <xdr:spPr>
        <a:xfrm>
          <a:off x="8483111" y="685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150</xdr:rowOff>
    </xdr:from>
    <xdr:ext cx="534377" cy="259045"/>
    <xdr:sp macro="" textlink="">
      <xdr:nvSpPr>
        <xdr:cNvPr id="146" name="n_3mainValue【道路】&#10;一人当たり延長">
          <a:extLst>
            <a:ext uri="{FF2B5EF4-FFF2-40B4-BE49-F238E27FC236}">
              <a16:creationId xmlns:a16="http://schemas.microsoft.com/office/drawing/2014/main" id="{5B565FA3-F73D-4539-A902-3F4FCD812712}"/>
            </a:ext>
          </a:extLst>
        </xdr:cNvPr>
        <xdr:cNvSpPr txBox="1"/>
      </xdr:nvSpPr>
      <xdr:spPr>
        <a:xfrm>
          <a:off x="7594111" y="685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3674</xdr:rowOff>
    </xdr:from>
    <xdr:ext cx="534377" cy="259045"/>
    <xdr:sp macro="" textlink="">
      <xdr:nvSpPr>
        <xdr:cNvPr id="147" name="n_4mainValue【道路】&#10;一人当たり延長">
          <a:extLst>
            <a:ext uri="{FF2B5EF4-FFF2-40B4-BE49-F238E27FC236}">
              <a16:creationId xmlns:a16="http://schemas.microsoft.com/office/drawing/2014/main" id="{CCCBD67F-EEB6-4D93-849A-AD494C714500}"/>
            </a:ext>
          </a:extLst>
        </xdr:cNvPr>
        <xdr:cNvSpPr txBox="1"/>
      </xdr:nvSpPr>
      <xdr:spPr>
        <a:xfrm>
          <a:off x="6705111" y="686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1F04834-7A5D-4E92-AA19-9B51547FA72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AAE2A2F-CF0E-47BB-ABA5-35D510EC7BC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4B2EA6C-342E-4AFF-BFFF-04F0CE2F8CE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D147B6F-3C26-43E1-918A-4CFC6BD30D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9117C51-2DCB-433F-9978-A7601AD4A0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2AD851B-2101-4FCE-9191-EF3A5B4417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7AE90AA-235F-4D88-BC97-7D42C90695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3E9F867-B727-4E65-8F78-E8F972FFFF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E0BE51C-F92C-413C-BAB2-DA08576498C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7009C2E-8706-40AA-BC6A-DC1BA3C16B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1ED2C0F-F4AE-4771-8638-F75620C4D67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7EC52F7-7133-4FCF-B3FE-F2547A5BFB4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F30AE7A4-02DB-4C95-8693-FF3F7A35C8F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0BCE493-40CA-463A-B22A-305261D78B6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D3D953C-DDBC-457E-A077-600ED9D057E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ADDB0C8-1EB0-4CEC-944D-38ECC282B24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8AD9B1A-7BD6-46BB-AE69-3F5F960E1A4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CEDFE3B-9B4B-4A74-87CC-546C9F55C5C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9F31C794-24BF-442B-9EC1-71C23F27E3D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2254583-6A75-42FD-A959-E026B1F81B1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F74B32B-787C-4AA9-B861-9104297324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D020212-5003-477E-9FC4-F4CAD85D4B6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BBBB98AF-1CBF-4015-8A61-2EBEFEC175F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7310DC1-7638-43C4-88E5-A19E8026D2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5EF0DED-FB79-44A8-AD20-FD3F6F9A03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F0B30A68-E98B-473D-A815-B1C355989AEA}"/>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89468871-426B-475B-AC30-ADF6BC453F5C}"/>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8B126E0F-36EB-43E4-94F7-0FCA1B9AD4A1}"/>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8AD05D8-45A8-4935-971A-50F2C927A527}"/>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B5A17842-8A0A-452E-A34D-F959D405F2F6}"/>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4786393-8876-4AD9-AEC6-D144E1BF722E}"/>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DDDEACAE-A749-4FF7-946F-0A8828E51EEA}"/>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E7C9BAF0-92C3-4EB6-BE9B-34B73CB8713C}"/>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637D414A-2316-4961-A109-77982B9E06AF}"/>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809B3024-4632-4277-BA57-6A3D70CE1E31}"/>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3842FABA-FA2E-43B4-83B0-0D7A58492AB3}"/>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3B0C998-0933-4CF0-9348-C7917BD7EF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EAA4FDA-C89D-4E51-95A8-1D17A2B563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6B11F8B-966E-4B3A-9EEA-5CF3A05DF6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68AB1A7-08BF-4A6A-A845-34C697BEBAF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B764ADF-4D83-4703-A359-537F62E8B51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50437</xdr:rowOff>
    </xdr:from>
    <xdr:to>
      <xdr:col>24</xdr:col>
      <xdr:colOff>114300</xdr:colOff>
      <xdr:row>61</xdr:row>
      <xdr:rowOff>152037</xdr:rowOff>
    </xdr:to>
    <xdr:sp macro="" textlink="">
      <xdr:nvSpPr>
        <xdr:cNvPr id="189" name="楕円 188">
          <a:extLst>
            <a:ext uri="{FF2B5EF4-FFF2-40B4-BE49-F238E27FC236}">
              <a16:creationId xmlns:a16="http://schemas.microsoft.com/office/drawing/2014/main" id="{EF9426BD-4CCF-4EFD-B954-A269A0082CDA}"/>
            </a:ext>
          </a:extLst>
        </xdr:cNvPr>
        <xdr:cNvSpPr/>
      </xdr:nvSpPr>
      <xdr:spPr>
        <a:xfrm>
          <a:off x="45847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73314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71DBAD2-83EA-4701-93D8-9DA57A16CB6F}"/>
            </a:ext>
          </a:extLst>
        </xdr:cNvPr>
        <xdr:cNvSpPr txBox="1"/>
      </xdr:nvSpPr>
      <xdr:spPr>
        <a:xfrm>
          <a:off x="4673600" y="1036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24312</xdr:rowOff>
    </xdr:from>
    <xdr:to>
      <xdr:col>20</xdr:col>
      <xdr:colOff>38100</xdr:colOff>
      <xdr:row>61</xdr:row>
      <xdr:rowOff>125912</xdr:rowOff>
    </xdr:to>
    <xdr:sp macro="" textlink="">
      <xdr:nvSpPr>
        <xdr:cNvPr id="191" name="楕円 190">
          <a:extLst>
            <a:ext uri="{FF2B5EF4-FFF2-40B4-BE49-F238E27FC236}">
              <a16:creationId xmlns:a16="http://schemas.microsoft.com/office/drawing/2014/main" id="{F99798D3-9479-45F8-A64C-3FD983CD6413}"/>
            </a:ext>
          </a:extLst>
        </xdr:cNvPr>
        <xdr:cNvSpPr/>
      </xdr:nvSpPr>
      <xdr:spPr>
        <a:xfrm>
          <a:off x="3746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75112</xdr:rowOff>
    </xdr:from>
    <xdr:to>
      <xdr:col>24</xdr:col>
      <xdr:colOff>63500</xdr:colOff>
      <xdr:row>61</xdr:row>
      <xdr:rowOff>101237</xdr:rowOff>
    </xdr:to>
    <xdr:cxnSp macro="">
      <xdr:nvCxnSpPr>
        <xdr:cNvPr id="192" name="直線コネクタ 191">
          <a:extLst>
            <a:ext uri="{FF2B5EF4-FFF2-40B4-BE49-F238E27FC236}">
              <a16:creationId xmlns:a16="http://schemas.microsoft.com/office/drawing/2014/main" id="{D42CD76E-2F0E-4A65-B847-B01E7EF72654}"/>
            </a:ext>
          </a:extLst>
        </xdr:cNvPr>
        <xdr:cNvCxnSpPr/>
      </xdr:nvCxnSpPr>
      <xdr:spPr>
        <a:xfrm>
          <a:off x="3797300" y="1053356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3" name="楕円 192">
          <a:extLst>
            <a:ext uri="{FF2B5EF4-FFF2-40B4-BE49-F238E27FC236}">
              <a16:creationId xmlns:a16="http://schemas.microsoft.com/office/drawing/2014/main" id="{AED60B15-B01C-485A-AC97-E73908024DDA}"/>
            </a:ext>
          </a:extLst>
        </xdr:cNvPr>
        <xdr:cNvSpPr/>
      </xdr:nvSpPr>
      <xdr:spPr>
        <a:xfrm>
          <a:off x="2857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75112</xdr:rowOff>
    </xdr:to>
    <xdr:cxnSp macro="">
      <xdr:nvCxnSpPr>
        <xdr:cNvPr id="194" name="直線コネクタ 193">
          <a:extLst>
            <a:ext uri="{FF2B5EF4-FFF2-40B4-BE49-F238E27FC236}">
              <a16:creationId xmlns:a16="http://schemas.microsoft.com/office/drawing/2014/main" id="{FD69EACB-9857-41B2-8F34-87E3B17CD9C9}"/>
            </a:ext>
          </a:extLst>
        </xdr:cNvPr>
        <xdr:cNvCxnSpPr/>
      </xdr:nvCxnSpPr>
      <xdr:spPr>
        <a:xfrm>
          <a:off x="2908300" y="1050580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141877</xdr:rowOff>
    </xdr:from>
    <xdr:to>
      <xdr:col>10</xdr:col>
      <xdr:colOff>165100</xdr:colOff>
      <xdr:row>61</xdr:row>
      <xdr:rowOff>72027</xdr:rowOff>
    </xdr:to>
    <xdr:sp macro="" textlink="">
      <xdr:nvSpPr>
        <xdr:cNvPr id="195" name="楕円 194">
          <a:extLst>
            <a:ext uri="{FF2B5EF4-FFF2-40B4-BE49-F238E27FC236}">
              <a16:creationId xmlns:a16="http://schemas.microsoft.com/office/drawing/2014/main" id="{A07149D2-AEA1-467A-838D-9AB420C6FAD3}"/>
            </a:ext>
          </a:extLst>
        </xdr:cNvPr>
        <xdr:cNvSpPr/>
      </xdr:nvSpPr>
      <xdr:spPr>
        <a:xfrm>
          <a:off x="1968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21227</xdr:rowOff>
    </xdr:from>
    <xdr:to>
      <xdr:col>15</xdr:col>
      <xdr:colOff>50800</xdr:colOff>
      <xdr:row>61</xdr:row>
      <xdr:rowOff>47353</xdr:rowOff>
    </xdr:to>
    <xdr:cxnSp macro="">
      <xdr:nvCxnSpPr>
        <xdr:cNvPr id="196" name="直線コネクタ 195">
          <a:extLst>
            <a:ext uri="{FF2B5EF4-FFF2-40B4-BE49-F238E27FC236}">
              <a16:creationId xmlns:a16="http://schemas.microsoft.com/office/drawing/2014/main" id="{07D0E2F9-2314-49E2-A2D2-FCB4FC6A34C9}"/>
            </a:ext>
          </a:extLst>
        </xdr:cNvPr>
        <xdr:cNvCxnSpPr/>
      </xdr:nvCxnSpPr>
      <xdr:spPr>
        <a:xfrm>
          <a:off x="2019300" y="104796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114119</xdr:rowOff>
    </xdr:from>
    <xdr:to>
      <xdr:col>6</xdr:col>
      <xdr:colOff>38100</xdr:colOff>
      <xdr:row>61</xdr:row>
      <xdr:rowOff>44269</xdr:rowOff>
    </xdr:to>
    <xdr:sp macro="" textlink="">
      <xdr:nvSpPr>
        <xdr:cNvPr id="197" name="楕円 196">
          <a:extLst>
            <a:ext uri="{FF2B5EF4-FFF2-40B4-BE49-F238E27FC236}">
              <a16:creationId xmlns:a16="http://schemas.microsoft.com/office/drawing/2014/main" id="{B9FBA933-A924-4D98-8C9C-CD0E9032AB3D}"/>
            </a:ext>
          </a:extLst>
        </xdr:cNvPr>
        <xdr:cNvSpPr/>
      </xdr:nvSpPr>
      <xdr:spPr>
        <a:xfrm>
          <a:off x="1079500" y="104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164919</xdr:rowOff>
    </xdr:from>
    <xdr:to>
      <xdr:col>10</xdr:col>
      <xdr:colOff>114300</xdr:colOff>
      <xdr:row>61</xdr:row>
      <xdr:rowOff>21227</xdr:rowOff>
    </xdr:to>
    <xdr:cxnSp macro="">
      <xdr:nvCxnSpPr>
        <xdr:cNvPr id="198" name="直線コネクタ 197">
          <a:extLst>
            <a:ext uri="{FF2B5EF4-FFF2-40B4-BE49-F238E27FC236}">
              <a16:creationId xmlns:a16="http://schemas.microsoft.com/office/drawing/2014/main" id="{775FA1BD-D6C2-4156-B880-EBD67EFAC791}"/>
            </a:ext>
          </a:extLst>
        </xdr:cNvPr>
        <xdr:cNvCxnSpPr/>
      </xdr:nvCxnSpPr>
      <xdr:spPr>
        <a:xfrm>
          <a:off x="1130300" y="1045191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59E605D-4AC2-4B8F-A459-6C59E94BBA37}"/>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A75F6EC-6A0F-4BBC-932E-7F738CF1E09D}"/>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ADA8ABE-829F-4ED7-AFFD-9E1AD87108B3}"/>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A38496A-521E-4E28-A988-55E3445F2B1A}"/>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142439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51CECAE-E559-45EE-AEDC-62C0324D4350}"/>
            </a:ext>
          </a:extLst>
        </xdr:cNvPr>
        <xdr:cNvSpPr txBox="1"/>
      </xdr:nvSpPr>
      <xdr:spPr>
        <a:xfrm>
          <a:off x="3582044" y="1025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2BBC428-9D81-483C-BCDD-C04A716CA831}"/>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88554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0DB6566-1944-433A-B410-16B638E9AA04}"/>
            </a:ext>
          </a:extLst>
        </xdr:cNvPr>
        <xdr:cNvSpPr txBox="1"/>
      </xdr:nvSpPr>
      <xdr:spPr>
        <a:xfrm>
          <a:off x="1816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60796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E9415A6-B67C-445D-B7D0-2D9A35381C87}"/>
            </a:ext>
          </a:extLst>
        </xdr:cNvPr>
        <xdr:cNvSpPr txBox="1"/>
      </xdr:nvSpPr>
      <xdr:spPr>
        <a:xfrm>
          <a:off x="927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1F7DE5D-FD75-40C6-B214-55CBAAEA3C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A445175-B1B0-44B8-9CBC-70C51AB339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4821974-23D5-491A-83BD-A9D4443A6F3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380347C-3731-4230-98EE-5DE454C3CE3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E1F2CF3-BEA8-4561-BC1B-068A89F0153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DC4A071-EC8D-4055-8FA4-4EE19508C13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3A526C3-6357-44B8-843E-651E1382C1E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7498B04-2926-4FC2-9C20-90FF77B604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BA96164-12FB-47A5-8730-EA84D6BF027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38ACF42-1FDA-42B0-8F07-B8884CF92B1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15F1705-0787-4020-8579-C3209FB736A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97C7C24-BBAF-42E2-8908-D1B070E9B04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3AB65BA-6850-42F4-B8E2-08D837D2821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3BF7937-7C3A-472B-ADBB-F7300ABDCAA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CB5AE39-F940-417F-8B55-AD013F24F38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7C42D101-24B7-4871-9050-62DFEA283E1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459342B-6137-4533-8693-EB658CC8D46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72876BC-7EB9-47F9-99CA-96C7ECCC862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DB4B211-78CA-4E13-96E8-B3FE81AE1BB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D4E6A04-9535-4DB6-9AF1-A58E8CA0B0AD}"/>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05E4C5B-B959-44AA-BCCF-5A5BA25C4FD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BA1333A-18D9-4253-B4E8-D9D5EDD4221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6D874F20-D1B7-444E-BAA6-2DDB2D614FF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94A697B3-61C2-4E5F-9C0B-F7FECF4C5F23}"/>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448AEDBD-0739-4FA2-A668-1F03B545F496}"/>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C58222AA-00B6-4218-ABE7-D4045865A6E9}"/>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DC04F863-7D97-4F80-BB04-6ACC6F628CF7}"/>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F38CAAAC-A5F7-4D8C-88EB-DE43281BF348}"/>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2AFE01C-68E5-4337-B99A-4BA05BE795ED}"/>
            </a:ext>
          </a:extLst>
        </xdr:cNvPr>
        <xdr:cNvSpPr txBox="1"/>
      </xdr:nvSpPr>
      <xdr:spPr>
        <a:xfrm>
          <a:off x="10515600" y="10313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8CF0151E-1719-48A6-B85C-A15835F0429D}"/>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C6929763-E694-4298-8C90-9E4046C7215F}"/>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ABCF7ADA-8ADD-4BEE-9188-989A753B5888}"/>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5DBF8383-978A-4D46-8C21-70C041A8B099}"/>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90B861D6-86C6-4DC3-9E6F-00B9DB80839F}"/>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2591CCF-D3C0-4A29-8843-8A2F1A58DAF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6814823-06CA-4060-88CE-4E15B48EBB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423295F-EA8B-4B6A-AECD-D8B9F82FA54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C2307C-2BFA-46C1-B568-EDC90245600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F603F83-F35B-416A-8A6E-4F8B359EE6C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91921</xdr:rowOff>
    </xdr:from>
    <xdr:to>
      <xdr:col>55</xdr:col>
      <xdr:colOff>50800</xdr:colOff>
      <xdr:row>63</xdr:row>
      <xdr:rowOff>22071</xdr:rowOff>
    </xdr:to>
    <xdr:sp macro="" textlink="">
      <xdr:nvSpPr>
        <xdr:cNvPr id="246" name="楕円 245">
          <a:extLst>
            <a:ext uri="{FF2B5EF4-FFF2-40B4-BE49-F238E27FC236}">
              <a16:creationId xmlns:a16="http://schemas.microsoft.com/office/drawing/2014/main" id="{A24E5172-5951-4C86-8ACD-6872BDAF7A50}"/>
            </a:ext>
          </a:extLst>
        </xdr:cNvPr>
        <xdr:cNvSpPr/>
      </xdr:nvSpPr>
      <xdr:spPr>
        <a:xfrm>
          <a:off x="10426700" y="1072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70348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BFCC296-07C0-4DB9-BF96-C714235A8650}"/>
            </a:ext>
          </a:extLst>
        </xdr:cNvPr>
        <xdr:cNvSpPr txBox="1"/>
      </xdr:nvSpPr>
      <xdr:spPr>
        <a:xfrm>
          <a:off x="10515600" y="10700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94155</xdr:rowOff>
    </xdr:from>
    <xdr:to>
      <xdr:col>50</xdr:col>
      <xdr:colOff>165100</xdr:colOff>
      <xdr:row>63</xdr:row>
      <xdr:rowOff>24305</xdr:rowOff>
    </xdr:to>
    <xdr:sp macro="" textlink="">
      <xdr:nvSpPr>
        <xdr:cNvPr id="248" name="楕円 247">
          <a:extLst>
            <a:ext uri="{FF2B5EF4-FFF2-40B4-BE49-F238E27FC236}">
              <a16:creationId xmlns:a16="http://schemas.microsoft.com/office/drawing/2014/main" id="{EF7A4C41-15F7-4C13-B9C0-6844D3B2F621}"/>
            </a:ext>
          </a:extLst>
        </xdr:cNvPr>
        <xdr:cNvSpPr/>
      </xdr:nvSpPr>
      <xdr:spPr>
        <a:xfrm>
          <a:off x="9588500" y="1072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142721</xdr:rowOff>
    </xdr:from>
    <xdr:to>
      <xdr:col>55</xdr:col>
      <xdr:colOff>0</xdr:colOff>
      <xdr:row>62</xdr:row>
      <xdr:rowOff>144955</xdr:rowOff>
    </xdr:to>
    <xdr:cxnSp macro="">
      <xdr:nvCxnSpPr>
        <xdr:cNvPr id="249" name="直線コネクタ 248">
          <a:extLst>
            <a:ext uri="{FF2B5EF4-FFF2-40B4-BE49-F238E27FC236}">
              <a16:creationId xmlns:a16="http://schemas.microsoft.com/office/drawing/2014/main" id="{3EFB32AA-5891-4386-8ADA-A56654BECA26}"/>
            </a:ext>
          </a:extLst>
        </xdr:cNvPr>
        <xdr:cNvCxnSpPr/>
      </xdr:nvCxnSpPr>
      <xdr:spPr>
        <a:xfrm flipV="1">
          <a:off x="9639300" y="10772621"/>
          <a:ext cx="838200" cy="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94414</xdr:rowOff>
    </xdr:from>
    <xdr:to>
      <xdr:col>46</xdr:col>
      <xdr:colOff>38100</xdr:colOff>
      <xdr:row>63</xdr:row>
      <xdr:rowOff>24564</xdr:rowOff>
    </xdr:to>
    <xdr:sp macro="" textlink="">
      <xdr:nvSpPr>
        <xdr:cNvPr id="250" name="楕円 249">
          <a:extLst>
            <a:ext uri="{FF2B5EF4-FFF2-40B4-BE49-F238E27FC236}">
              <a16:creationId xmlns:a16="http://schemas.microsoft.com/office/drawing/2014/main" id="{E37606DE-1302-437D-AC98-154C75DCC281}"/>
            </a:ext>
          </a:extLst>
        </xdr:cNvPr>
        <xdr:cNvSpPr/>
      </xdr:nvSpPr>
      <xdr:spPr>
        <a:xfrm>
          <a:off x="8699500" y="1072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144955</xdr:rowOff>
    </xdr:from>
    <xdr:to>
      <xdr:col>50</xdr:col>
      <xdr:colOff>114300</xdr:colOff>
      <xdr:row>62</xdr:row>
      <xdr:rowOff>145214</xdr:rowOff>
    </xdr:to>
    <xdr:cxnSp macro="">
      <xdr:nvCxnSpPr>
        <xdr:cNvPr id="251" name="直線コネクタ 250">
          <a:extLst>
            <a:ext uri="{FF2B5EF4-FFF2-40B4-BE49-F238E27FC236}">
              <a16:creationId xmlns:a16="http://schemas.microsoft.com/office/drawing/2014/main" id="{84343CAC-2CA0-4857-8F6F-17F9AEE7BFD1}"/>
            </a:ext>
          </a:extLst>
        </xdr:cNvPr>
        <xdr:cNvCxnSpPr/>
      </xdr:nvCxnSpPr>
      <xdr:spPr>
        <a:xfrm flipV="1">
          <a:off x="8750300" y="10774855"/>
          <a:ext cx="88900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96529</xdr:rowOff>
    </xdr:from>
    <xdr:to>
      <xdr:col>41</xdr:col>
      <xdr:colOff>101600</xdr:colOff>
      <xdr:row>63</xdr:row>
      <xdr:rowOff>26679</xdr:rowOff>
    </xdr:to>
    <xdr:sp macro="" textlink="">
      <xdr:nvSpPr>
        <xdr:cNvPr id="252" name="楕円 251">
          <a:extLst>
            <a:ext uri="{FF2B5EF4-FFF2-40B4-BE49-F238E27FC236}">
              <a16:creationId xmlns:a16="http://schemas.microsoft.com/office/drawing/2014/main" id="{921FF81C-9B79-4BD9-BEDB-85FBCFB46770}"/>
            </a:ext>
          </a:extLst>
        </xdr:cNvPr>
        <xdr:cNvSpPr/>
      </xdr:nvSpPr>
      <xdr:spPr>
        <a:xfrm>
          <a:off x="7810500" y="107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145214</xdr:rowOff>
    </xdr:from>
    <xdr:to>
      <xdr:col>45</xdr:col>
      <xdr:colOff>177800</xdr:colOff>
      <xdr:row>62</xdr:row>
      <xdr:rowOff>147329</xdr:rowOff>
    </xdr:to>
    <xdr:cxnSp macro="">
      <xdr:nvCxnSpPr>
        <xdr:cNvPr id="253" name="直線コネクタ 252">
          <a:extLst>
            <a:ext uri="{FF2B5EF4-FFF2-40B4-BE49-F238E27FC236}">
              <a16:creationId xmlns:a16="http://schemas.microsoft.com/office/drawing/2014/main" id="{A06D58EC-9901-4B72-BEFD-E6D44DC75708}"/>
            </a:ext>
          </a:extLst>
        </xdr:cNvPr>
        <xdr:cNvCxnSpPr/>
      </xdr:nvCxnSpPr>
      <xdr:spPr>
        <a:xfrm flipV="1">
          <a:off x="7861300" y="10775114"/>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98565</xdr:rowOff>
    </xdr:from>
    <xdr:to>
      <xdr:col>36</xdr:col>
      <xdr:colOff>165100</xdr:colOff>
      <xdr:row>63</xdr:row>
      <xdr:rowOff>28715</xdr:rowOff>
    </xdr:to>
    <xdr:sp macro="" textlink="">
      <xdr:nvSpPr>
        <xdr:cNvPr id="254" name="楕円 253">
          <a:extLst>
            <a:ext uri="{FF2B5EF4-FFF2-40B4-BE49-F238E27FC236}">
              <a16:creationId xmlns:a16="http://schemas.microsoft.com/office/drawing/2014/main" id="{9D4A6C86-5C2C-4C82-BA51-75222584CC5A}"/>
            </a:ext>
          </a:extLst>
        </xdr:cNvPr>
        <xdr:cNvSpPr/>
      </xdr:nvSpPr>
      <xdr:spPr>
        <a:xfrm>
          <a:off x="6921500" y="1072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147329</xdr:rowOff>
    </xdr:from>
    <xdr:to>
      <xdr:col>41</xdr:col>
      <xdr:colOff>50800</xdr:colOff>
      <xdr:row>62</xdr:row>
      <xdr:rowOff>149365</xdr:rowOff>
    </xdr:to>
    <xdr:cxnSp macro="">
      <xdr:nvCxnSpPr>
        <xdr:cNvPr id="255" name="直線コネクタ 254">
          <a:extLst>
            <a:ext uri="{FF2B5EF4-FFF2-40B4-BE49-F238E27FC236}">
              <a16:creationId xmlns:a16="http://schemas.microsoft.com/office/drawing/2014/main" id="{0914A5AF-549C-4A15-A374-830506768087}"/>
            </a:ext>
          </a:extLst>
        </xdr:cNvPr>
        <xdr:cNvCxnSpPr/>
      </xdr:nvCxnSpPr>
      <xdr:spPr>
        <a:xfrm flipV="1">
          <a:off x="6972300" y="10777229"/>
          <a:ext cx="889000" cy="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5AE1F06-F636-4685-B467-C425E6734D12}"/>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12ECF92-D636-4E12-93D0-5306DF5B5E67}"/>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EE5C269-6251-4F3A-9C84-508825B4FE2D}"/>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021AF46-902E-42DC-95C5-A3C9CA2AC1EB}"/>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15432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ED52FA4-DE7D-423D-A82F-96399022CE25}"/>
            </a:ext>
          </a:extLst>
        </xdr:cNvPr>
        <xdr:cNvSpPr txBox="1"/>
      </xdr:nvSpPr>
      <xdr:spPr>
        <a:xfrm>
          <a:off x="9327095" y="10816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15691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E267ECA-B290-4E47-8ED3-540DEDC9D606}"/>
            </a:ext>
          </a:extLst>
        </xdr:cNvPr>
        <xdr:cNvSpPr txBox="1"/>
      </xdr:nvSpPr>
      <xdr:spPr>
        <a:xfrm>
          <a:off x="8450795" y="10817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17806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D48BA8EF-AFC5-4229-AF58-07DF19B206EB}"/>
            </a:ext>
          </a:extLst>
        </xdr:cNvPr>
        <xdr:cNvSpPr txBox="1"/>
      </xdr:nvSpPr>
      <xdr:spPr>
        <a:xfrm>
          <a:off x="7561795" y="1081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19842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CB1F006-DEC8-4C80-A981-1A80D7EBC934}"/>
            </a:ext>
          </a:extLst>
        </xdr:cNvPr>
        <xdr:cNvSpPr txBox="1"/>
      </xdr:nvSpPr>
      <xdr:spPr>
        <a:xfrm>
          <a:off x="6672795" y="1082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9A694C1-5EA2-41B0-B08D-26EBE19666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F3B5EA3-7A36-4692-963E-28E6A82862C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62163C5-934F-4003-9FD9-888B078700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63ACD2E-1556-4889-A0AB-83EA5191464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A10CD28-1B49-41BC-89AA-3F5C9BA88CF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D1C061-8656-4CA6-B14C-CBAC56BDE1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94714E2-D110-4203-8235-D160DCD7CC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239BB8B-79C1-48AA-A469-63ECD89A43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C23D6A0-81E5-4432-81A5-BA57453384D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5E75268-8FBB-4BFB-9E21-AB8172DCA0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3A2B66-3AF0-4283-A78D-1CCBD18DEEF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873697E-0A2C-4840-BE0F-C02A7F2C9FC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E9DBE82-86C3-405F-84D2-EC68107814B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0E8DCD7-A46E-4BEB-98A5-649CD7C4115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DE9D1D2-F5A2-4398-929B-A8BE888AE2E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D820B30-9575-4BC4-8740-3DA6BF9E4CC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08FBC02-7B71-43EB-BB9D-F1FABD6CA33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61F57CE-9865-4023-9497-3A86E82161E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6D9E05C-4790-4AE3-BCFB-C85B654EC7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EAC6B52-754D-4572-805C-2296778850A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DABEF3D-59A8-4E2C-993B-B738AFC4FFE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C57A756-377F-4E39-95D5-9A3B1E19C4F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2B5BB87-BAE1-44C8-B67F-7C7D2BE9359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05202FF-09D3-4A0C-9E8B-E1EEF5DC9C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F32925DF-9180-4635-BAE3-884C46232782}"/>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86EC0A01-C37B-4E32-A999-9B0ED7E73307}"/>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6AAC939D-9DB4-4AC0-ADA8-038AA7E0BC83}"/>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BB3B74D-AD00-421F-9C67-D1CE22AAA936}"/>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B9DF5FCA-DB2E-4010-A364-8207A15FBD9A}"/>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A8274D8-AD03-43AC-A5FC-C081B9FF8D06}"/>
            </a:ext>
          </a:extLst>
        </xdr:cNvPr>
        <xdr:cNvSpPr txBox="1"/>
      </xdr:nvSpPr>
      <xdr:spPr>
        <a:xfrm>
          <a:off x="46736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D3D6F5E3-2102-4329-8835-A737CA214C18}"/>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F49034C0-72A9-44A9-8975-2500000863CF}"/>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A665F4A8-9BC0-4013-9A90-80A3FE18028B}"/>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4D7B4B26-7365-4FFF-B4D5-63CF873B0758}"/>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F337ECBD-CD2A-4F55-A33D-68D09758164A}"/>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332D44-9F0C-4655-87F3-8E9FCF6A327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926667-1724-4CCB-9A77-B5EE03C346C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3967DC8-231B-4C72-A8AA-AB9B4FC2327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14FFBA-ED04-4D6C-889E-2C1CB4AB8F4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7C4EC67-3356-4A05-B935-337CB0969F4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34925</xdr:rowOff>
    </xdr:from>
    <xdr:to>
      <xdr:col>24</xdr:col>
      <xdr:colOff>114300</xdr:colOff>
      <xdr:row>81</xdr:row>
      <xdr:rowOff>136525</xdr:rowOff>
    </xdr:to>
    <xdr:sp macro="" textlink="">
      <xdr:nvSpPr>
        <xdr:cNvPr id="304" name="楕円 303">
          <a:extLst>
            <a:ext uri="{FF2B5EF4-FFF2-40B4-BE49-F238E27FC236}">
              <a16:creationId xmlns:a16="http://schemas.microsoft.com/office/drawing/2014/main" id="{AB77C019-A3FF-4A05-ACB1-9B7F4EB31736}"/>
            </a:ext>
          </a:extLst>
        </xdr:cNvPr>
        <xdr:cNvSpPr/>
      </xdr:nvSpPr>
      <xdr:spPr>
        <a:xfrm>
          <a:off x="45847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57802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48C2389-261B-4A91-AD14-D197A34F3C12}"/>
            </a:ext>
          </a:extLst>
        </xdr:cNvPr>
        <xdr:cNvSpPr txBox="1"/>
      </xdr:nvSpPr>
      <xdr:spPr>
        <a:xfrm>
          <a:off x="4673600"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168275</xdr:rowOff>
    </xdr:from>
    <xdr:to>
      <xdr:col>20</xdr:col>
      <xdr:colOff>38100</xdr:colOff>
      <xdr:row>81</xdr:row>
      <xdr:rowOff>98425</xdr:rowOff>
    </xdr:to>
    <xdr:sp macro="" textlink="">
      <xdr:nvSpPr>
        <xdr:cNvPr id="306" name="楕円 305">
          <a:extLst>
            <a:ext uri="{FF2B5EF4-FFF2-40B4-BE49-F238E27FC236}">
              <a16:creationId xmlns:a16="http://schemas.microsoft.com/office/drawing/2014/main" id="{01187E34-9896-4C2F-888B-EB0A3DD134CA}"/>
            </a:ext>
          </a:extLst>
        </xdr:cNvPr>
        <xdr:cNvSpPr/>
      </xdr:nvSpPr>
      <xdr:spPr>
        <a:xfrm>
          <a:off x="3746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47625</xdr:rowOff>
    </xdr:from>
    <xdr:to>
      <xdr:col>24</xdr:col>
      <xdr:colOff>63500</xdr:colOff>
      <xdr:row>81</xdr:row>
      <xdr:rowOff>85725</xdr:rowOff>
    </xdr:to>
    <xdr:cxnSp macro="">
      <xdr:nvCxnSpPr>
        <xdr:cNvPr id="307" name="直線コネクタ 306">
          <a:extLst>
            <a:ext uri="{FF2B5EF4-FFF2-40B4-BE49-F238E27FC236}">
              <a16:creationId xmlns:a16="http://schemas.microsoft.com/office/drawing/2014/main" id="{124A0A63-CE74-4762-BE09-B1872F774A92}"/>
            </a:ext>
          </a:extLst>
        </xdr:cNvPr>
        <xdr:cNvCxnSpPr/>
      </xdr:nvCxnSpPr>
      <xdr:spPr>
        <a:xfrm>
          <a:off x="3797300" y="139350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128270</xdr:rowOff>
    </xdr:from>
    <xdr:to>
      <xdr:col>15</xdr:col>
      <xdr:colOff>101600</xdr:colOff>
      <xdr:row>81</xdr:row>
      <xdr:rowOff>58420</xdr:rowOff>
    </xdr:to>
    <xdr:sp macro="" textlink="">
      <xdr:nvSpPr>
        <xdr:cNvPr id="308" name="楕円 307">
          <a:extLst>
            <a:ext uri="{FF2B5EF4-FFF2-40B4-BE49-F238E27FC236}">
              <a16:creationId xmlns:a16="http://schemas.microsoft.com/office/drawing/2014/main" id="{77474E39-307C-4A3A-A9FA-60B1F782028E}"/>
            </a:ext>
          </a:extLst>
        </xdr:cNvPr>
        <xdr:cNvSpPr/>
      </xdr:nvSpPr>
      <xdr:spPr>
        <a:xfrm>
          <a:off x="2857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7620</xdr:rowOff>
    </xdr:from>
    <xdr:to>
      <xdr:col>19</xdr:col>
      <xdr:colOff>177800</xdr:colOff>
      <xdr:row>81</xdr:row>
      <xdr:rowOff>47625</xdr:rowOff>
    </xdr:to>
    <xdr:cxnSp macro="">
      <xdr:nvCxnSpPr>
        <xdr:cNvPr id="309" name="直線コネクタ 308">
          <a:extLst>
            <a:ext uri="{FF2B5EF4-FFF2-40B4-BE49-F238E27FC236}">
              <a16:creationId xmlns:a16="http://schemas.microsoft.com/office/drawing/2014/main" id="{CA23BD38-0555-487D-BB90-A66623EF6951}"/>
            </a:ext>
          </a:extLst>
        </xdr:cNvPr>
        <xdr:cNvCxnSpPr/>
      </xdr:nvCxnSpPr>
      <xdr:spPr>
        <a:xfrm>
          <a:off x="2908300" y="1389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88264</xdr:rowOff>
    </xdr:from>
    <xdr:to>
      <xdr:col>10</xdr:col>
      <xdr:colOff>165100</xdr:colOff>
      <xdr:row>81</xdr:row>
      <xdr:rowOff>18414</xdr:rowOff>
    </xdr:to>
    <xdr:sp macro="" textlink="">
      <xdr:nvSpPr>
        <xdr:cNvPr id="310" name="楕円 309">
          <a:extLst>
            <a:ext uri="{FF2B5EF4-FFF2-40B4-BE49-F238E27FC236}">
              <a16:creationId xmlns:a16="http://schemas.microsoft.com/office/drawing/2014/main" id="{D7CCD077-474C-4B0B-BA10-886A6D9F372B}"/>
            </a:ext>
          </a:extLst>
        </xdr:cNvPr>
        <xdr:cNvSpPr/>
      </xdr:nvSpPr>
      <xdr:spPr>
        <a:xfrm>
          <a:off x="1968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139064</xdr:rowOff>
    </xdr:from>
    <xdr:to>
      <xdr:col>15</xdr:col>
      <xdr:colOff>50800</xdr:colOff>
      <xdr:row>81</xdr:row>
      <xdr:rowOff>7620</xdr:rowOff>
    </xdr:to>
    <xdr:cxnSp macro="">
      <xdr:nvCxnSpPr>
        <xdr:cNvPr id="311" name="直線コネクタ 310">
          <a:extLst>
            <a:ext uri="{FF2B5EF4-FFF2-40B4-BE49-F238E27FC236}">
              <a16:creationId xmlns:a16="http://schemas.microsoft.com/office/drawing/2014/main" id="{7CF99233-04E5-47B4-901D-213D5C275B00}"/>
            </a:ext>
          </a:extLst>
        </xdr:cNvPr>
        <xdr:cNvCxnSpPr/>
      </xdr:nvCxnSpPr>
      <xdr:spPr>
        <a:xfrm>
          <a:off x="2019300" y="138550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48261</xdr:rowOff>
    </xdr:from>
    <xdr:to>
      <xdr:col>6</xdr:col>
      <xdr:colOff>38100</xdr:colOff>
      <xdr:row>80</xdr:row>
      <xdr:rowOff>149861</xdr:rowOff>
    </xdr:to>
    <xdr:sp macro="" textlink="">
      <xdr:nvSpPr>
        <xdr:cNvPr id="312" name="楕円 311">
          <a:extLst>
            <a:ext uri="{FF2B5EF4-FFF2-40B4-BE49-F238E27FC236}">
              <a16:creationId xmlns:a16="http://schemas.microsoft.com/office/drawing/2014/main" id="{EFA432CB-2D3F-4D43-9AA0-01ECF63514F2}"/>
            </a:ext>
          </a:extLst>
        </xdr:cNvPr>
        <xdr:cNvSpPr/>
      </xdr:nvSpPr>
      <xdr:spPr>
        <a:xfrm>
          <a:off x="10795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99061</xdr:rowOff>
    </xdr:from>
    <xdr:to>
      <xdr:col>10</xdr:col>
      <xdr:colOff>114300</xdr:colOff>
      <xdr:row>80</xdr:row>
      <xdr:rowOff>139064</xdr:rowOff>
    </xdr:to>
    <xdr:cxnSp macro="">
      <xdr:nvCxnSpPr>
        <xdr:cNvPr id="313" name="直線コネクタ 312">
          <a:extLst>
            <a:ext uri="{FF2B5EF4-FFF2-40B4-BE49-F238E27FC236}">
              <a16:creationId xmlns:a16="http://schemas.microsoft.com/office/drawing/2014/main" id="{89C54B72-8764-495A-A04D-58ECCA94D420}"/>
            </a:ext>
          </a:extLst>
        </xdr:cNvPr>
        <xdr:cNvCxnSpPr/>
      </xdr:nvCxnSpPr>
      <xdr:spPr>
        <a:xfrm>
          <a:off x="1130300" y="138150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314" name="n_1aveValue【公営住宅】&#10;有形固定資産減価償却率">
          <a:extLst>
            <a:ext uri="{FF2B5EF4-FFF2-40B4-BE49-F238E27FC236}">
              <a16:creationId xmlns:a16="http://schemas.microsoft.com/office/drawing/2014/main" id="{508BA035-0F96-4C95-AB24-31CCE8B678DA}"/>
            </a:ext>
          </a:extLst>
        </xdr:cNvPr>
        <xdr:cNvSpPr txBox="1"/>
      </xdr:nvSpPr>
      <xdr:spPr>
        <a:xfrm>
          <a:off x="35820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9D3A15FA-940B-410F-A517-86FB8954D993}"/>
            </a:ext>
          </a:extLst>
        </xdr:cNvPr>
        <xdr:cNvSpPr txBox="1"/>
      </xdr:nvSpPr>
      <xdr:spPr>
        <a:xfrm>
          <a:off x="2705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30B63D50-6DE6-4BAC-B89C-5197EF61174F}"/>
            </a:ext>
          </a:extLst>
        </xdr:cNvPr>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02A7EC90-EA2A-4324-A6B3-9906B401CC2F}"/>
            </a:ext>
          </a:extLst>
        </xdr:cNvPr>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114952</xdr:rowOff>
    </xdr:from>
    <xdr:ext cx="405111" cy="259045"/>
    <xdr:sp macro="" textlink="">
      <xdr:nvSpPr>
        <xdr:cNvPr id="318" name="n_1mainValue【公営住宅】&#10;有形固定資産減価償却率">
          <a:extLst>
            <a:ext uri="{FF2B5EF4-FFF2-40B4-BE49-F238E27FC236}">
              <a16:creationId xmlns:a16="http://schemas.microsoft.com/office/drawing/2014/main" id="{B9309ED0-36A9-4622-B1D7-F81FF113D1FF}"/>
            </a:ext>
          </a:extLst>
        </xdr:cNvPr>
        <xdr:cNvSpPr txBox="1"/>
      </xdr:nvSpPr>
      <xdr:spPr>
        <a:xfrm>
          <a:off x="3582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74947</xdr:rowOff>
    </xdr:from>
    <xdr:ext cx="405111" cy="259045"/>
    <xdr:sp macro="" textlink="">
      <xdr:nvSpPr>
        <xdr:cNvPr id="319" name="n_2mainValue【公営住宅】&#10;有形固定資産減価償却率">
          <a:extLst>
            <a:ext uri="{FF2B5EF4-FFF2-40B4-BE49-F238E27FC236}">
              <a16:creationId xmlns:a16="http://schemas.microsoft.com/office/drawing/2014/main" id="{1CBBDE05-A444-4112-ACA1-CFFB73D36069}"/>
            </a:ext>
          </a:extLst>
        </xdr:cNvPr>
        <xdr:cNvSpPr txBox="1"/>
      </xdr:nvSpPr>
      <xdr:spPr>
        <a:xfrm>
          <a:off x="2705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34941</xdr:rowOff>
    </xdr:from>
    <xdr:ext cx="405111" cy="259045"/>
    <xdr:sp macro="" textlink="">
      <xdr:nvSpPr>
        <xdr:cNvPr id="320" name="n_3mainValue【公営住宅】&#10;有形固定資産減価償却率">
          <a:extLst>
            <a:ext uri="{FF2B5EF4-FFF2-40B4-BE49-F238E27FC236}">
              <a16:creationId xmlns:a16="http://schemas.microsoft.com/office/drawing/2014/main" id="{382613CC-4A13-4FCB-9D10-F53C0001E850}"/>
            </a:ext>
          </a:extLst>
        </xdr:cNvPr>
        <xdr:cNvSpPr txBox="1"/>
      </xdr:nvSpPr>
      <xdr:spPr>
        <a:xfrm>
          <a:off x="1816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166388</xdr:rowOff>
    </xdr:from>
    <xdr:ext cx="405111" cy="259045"/>
    <xdr:sp macro="" textlink="">
      <xdr:nvSpPr>
        <xdr:cNvPr id="321" name="n_4mainValue【公営住宅】&#10;有形固定資産減価償却率">
          <a:extLst>
            <a:ext uri="{FF2B5EF4-FFF2-40B4-BE49-F238E27FC236}">
              <a16:creationId xmlns:a16="http://schemas.microsoft.com/office/drawing/2014/main" id="{A3362544-DF59-4446-8D60-718982E89350}"/>
            </a:ext>
          </a:extLst>
        </xdr:cNvPr>
        <xdr:cNvSpPr txBox="1"/>
      </xdr:nvSpPr>
      <xdr:spPr>
        <a:xfrm>
          <a:off x="9277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4B71B99-9359-4D0F-AC76-70C89A55978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9DDE9F1-73EA-48E8-8DE4-B684BB74B8C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773A9E1-906F-45CC-B372-E67FE6FF8D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1D4CA4C-9AEA-45D2-95F9-CAAADF05479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F0F7325-71E9-439D-9C48-534DB8511D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90B16E0-1F0A-4689-B43C-948FF6F299F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7D3BBB4-5F47-40FC-9F81-12313A5070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2060206-67F3-46F4-8FFF-65720B5A03C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BEB409B-C2BE-4BA1-A38C-E7D8D527BF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E91FC4D-90F8-45DA-A27D-EC95F3E1058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2E1C1D2F-B34D-45BF-A3CD-D45D778EBB0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EBCE78A0-AA8A-4306-A6E1-3A253DEA639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5408521-5D6E-4865-81AB-10AF718D63A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8739880-617E-472E-81FE-750C8CB9EF9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4BBF73AD-F06B-4A59-B84C-647CF2275578}"/>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19A53E14-5217-4EE6-B095-AD5029F8506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48A85B6-6B1A-4F48-9A21-B16FFD6E4D0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BE148A9-353F-41C1-958C-9F690D898E3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FFCCE9A-D6E4-493B-B941-5FB627D655C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FDB5750F-2D0B-46B4-BBF8-33F7934DDCBA}"/>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D4BCE96D-92EC-4173-ACFF-5C967FE6E225}"/>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EDA793E3-8A9B-42CE-BD42-917C59C084EA}"/>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62810803-EAE0-4D3F-892C-E4B422C995BB}"/>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0DCCF89F-2B9D-4846-A669-7659D9248FAD}"/>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976C318D-415F-4E7B-8CB4-739ECD7290F7}"/>
            </a:ext>
          </a:extLst>
        </xdr:cNvPr>
        <xdr:cNvSpPr txBox="1"/>
      </xdr:nvSpPr>
      <xdr:spPr>
        <a:xfrm>
          <a:off x="10515600" y="1403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4B1C79CB-FE54-4F13-A0B3-7CAB7F76DD2A}"/>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83DC4C6C-0DAD-486F-8EA3-DF36B197C4E0}"/>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C2604F6D-7042-4FDA-B980-9825EE131E5C}"/>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4C8ABE6A-D528-4271-B8F3-CB3A45EC8591}"/>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C2148FD2-E405-416D-88BE-748E1E575E08}"/>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A1BD294-1765-4B69-A26A-7CC92BE0AE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FA6A856-6904-45FF-B8D3-F6CD4096A98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6BDC566-1B41-4404-AD10-A15F8A93ECC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FE51881-A8B6-4EE6-B9E1-A0C4F573ADB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825157-918E-46B0-A950-8D5025F5C3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94742</xdr:rowOff>
    </xdr:from>
    <xdr:to>
      <xdr:col>55</xdr:col>
      <xdr:colOff>50800</xdr:colOff>
      <xdr:row>82</xdr:row>
      <xdr:rowOff>24892</xdr:rowOff>
    </xdr:to>
    <xdr:sp macro="" textlink="">
      <xdr:nvSpPr>
        <xdr:cNvPr id="357" name="楕円 356">
          <a:extLst>
            <a:ext uri="{FF2B5EF4-FFF2-40B4-BE49-F238E27FC236}">
              <a16:creationId xmlns:a16="http://schemas.microsoft.com/office/drawing/2014/main" id="{F37DD3DB-475F-4892-AB7F-EFEC0DD2D32D}"/>
            </a:ext>
          </a:extLst>
        </xdr:cNvPr>
        <xdr:cNvSpPr/>
      </xdr:nvSpPr>
      <xdr:spPr>
        <a:xfrm>
          <a:off x="104267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117619</xdr:rowOff>
    </xdr:from>
    <xdr:ext cx="469744" cy="259045"/>
    <xdr:sp macro="" textlink="">
      <xdr:nvSpPr>
        <xdr:cNvPr id="358" name="【公営住宅】&#10;一人当たり面積該当値テキスト">
          <a:extLst>
            <a:ext uri="{FF2B5EF4-FFF2-40B4-BE49-F238E27FC236}">
              <a16:creationId xmlns:a16="http://schemas.microsoft.com/office/drawing/2014/main" id="{1304FC47-5B6A-4D1F-A0F8-59F2D7A520A1}"/>
            </a:ext>
          </a:extLst>
        </xdr:cNvPr>
        <xdr:cNvSpPr txBox="1"/>
      </xdr:nvSpPr>
      <xdr:spPr>
        <a:xfrm>
          <a:off x="10515600" y="1383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90742</xdr:rowOff>
    </xdr:from>
    <xdr:to>
      <xdr:col>50</xdr:col>
      <xdr:colOff>165100</xdr:colOff>
      <xdr:row>82</xdr:row>
      <xdr:rowOff>20892</xdr:rowOff>
    </xdr:to>
    <xdr:sp macro="" textlink="">
      <xdr:nvSpPr>
        <xdr:cNvPr id="359" name="楕円 358">
          <a:extLst>
            <a:ext uri="{FF2B5EF4-FFF2-40B4-BE49-F238E27FC236}">
              <a16:creationId xmlns:a16="http://schemas.microsoft.com/office/drawing/2014/main" id="{4C9650C2-6569-4A28-B54F-A975051B9731}"/>
            </a:ext>
          </a:extLst>
        </xdr:cNvPr>
        <xdr:cNvSpPr/>
      </xdr:nvSpPr>
      <xdr:spPr>
        <a:xfrm>
          <a:off x="9588500" y="139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141542</xdr:rowOff>
    </xdr:from>
    <xdr:to>
      <xdr:col>55</xdr:col>
      <xdr:colOff>0</xdr:colOff>
      <xdr:row>81</xdr:row>
      <xdr:rowOff>145542</xdr:rowOff>
    </xdr:to>
    <xdr:cxnSp macro="">
      <xdr:nvCxnSpPr>
        <xdr:cNvPr id="360" name="直線コネクタ 359">
          <a:extLst>
            <a:ext uri="{FF2B5EF4-FFF2-40B4-BE49-F238E27FC236}">
              <a16:creationId xmlns:a16="http://schemas.microsoft.com/office/drawing/2014/main" id="{BD7ACEC5-9755-4FAB-B77C-684AC8C141A8}"/>
            </a:ext>
          </a:extLst>
        </xdr:cNvPr>
        <xdr:cNvCxnSpPr/>
      </xdr:nvCxnSpPr>
      <xdr:spPr>
        <a:xfrm>
          <a:off x="9639300" y="14028992"/>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91312</xdr:rowOff>
    </xdr:from>
    <xdr:to>
      <xdr:col>46</xdr:col>
      <xdr:colOff>38100</xdr:colOff>
      <xdr:row>82</xdr:row>
      <xdr:rowOff>21462</xdr:rowOff>
    </xdr:to>
    <xdr:sp macro="" textlink="">
      <xdr:nvSpPr>
        <xdr:cNvPr id="361" name="楕円 360">
          <a:extLst>
            <a:ext uri="{FF2B5EF4-FFF2-40B4-BE49-F238E27FC236}">
              <a16:creationId xmlns:a16="http://schemas.microsoft.com/office/drawing/2014/main" id="{EEE19527-6B7C-4F50-B5E6-7F24B9E34C21}"/>
            </a:ext>
          </a:extLst>
        </xdr:cNvPr>
        <xdr:cNvSpPr/>
      </xdr:nvSpPr>
      <xdr:spPr>
        <a:xfrm>
          <a:off x="8699500" y="1397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141542</xdr:rowOff>
    </xdr:from>
    <xdr:to>
      <xdr:col>50</xdr:col>
      <xdr:colOff>114300</xdr:colOff>
      <xdr:row>81</xdr:row>
      <xdr:rowOff>142112</xdr:rowOff>
    </xdr:to>
    <xdr:cxnSp macro="">
      <xdr:nvCxnSpPr>
        <xdr:cNvPr id="362" name="直線コネクタ 361">
          <a:extLst>
            <a:ext uri="{FF2B5EF4-FFF2-40B4-BE49-F238E27FC236}">
              <a16:creationId xmlns:a16="http://schemas.microsoft.com/office/drawing/2014/main" id="{4D3BF3F5-FFFB-483E-B993-DBEF3604254A}"/>
            </a:ext>
          </a:extLst>
        </xdr:cNvPr>
        <xdr:cNvCxnSpPr/>
      </xdr:nvCxnSpPr>
      <xdr:spPr>
        <a:xfrm flipV="1">
          <a:off x="8750300" y="14028992"/>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96456</xdr:rowOff>
    </xdr:from>
    <xdr:to>
      <xdr:col>41</xdr:col>
      <xdr:colOff>101600</xdr:colOff>
      <xdr:row>82</xdr:row>
      <xdr:rowOff>26606</xdr:rowOff>
    </xdr:to>
    <xdr:sp macro="" textlink="">
      <xdr:nvSpPr>
        <xdr:cNvPr id="363" name="楕円 362">
          <a:extLst>
            <a:ext uri="{FF2B5EF4-FFF2-40B4-BE49-F238E27FC236}">
              <a16:creationId xmlns:a16="http://schemas.microsoft.com/office/drawing/2014/main" id="{14EB85DA-AD94-4AEC-864C-C44A0B1B900E}"/>
            </a:ext>
          </a:extLst>
        </xdr:cNvPr>
        <xdr:cNvSpPr/>
      </xdr:nvSpPr>
      <xdr:spPr>
        <a:xfrm>
          <a:off x="7810500" y="1398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142112</xdr:rowOff>
    </xdr:from>
    <xdr:to>
      <xdr:col>45</xdr:col>
      <xdr:colOff>177800</xdr:colOff>
      <xdr:row>81</xdr:row>
      <xdr:rowOff>147256</xdr:rowOff>
    </xdr:to>
    <xdr:cxnSp macro="">
      <xdr:nvCxnSpPr>
        <xdr:cNvPr id="364" name="直線コネクタ 363">
          <a:extLst>
            <a:ext uri="{FF2B5EF4-FFF2-40B4-BE49-F238E27FC236}">
              <a16:creationId xmlns:a16="http://schemas.microsoft.com/office/drawing/2014/main" id="{BE357CAA-E5A1-41FC-8E0B-6A7F29565FFB}"/>
            </a:ext>
          </a:extLst>
        </xdr:cNvPr>
        <xdr:cNvCxnSpPr/>
      </xdr:nvCxnSpPr>
      <xdr:spPr>
        <a:xfrm flipV="1">
          <a:off x="7861300" y="14029562"/>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101028</xdr:rowOff>
    </xdr:from>
    <xdr:to>
      <xdr:col>36</xdr:col>
      <xdr:colOff>165100</xdr:colOff>
      <xdr:row>82</xdr:row>
      <xdr:rowOff>31178</xdr:rowOff>
    </xdr:to>
    <xdr:sp macro="" textlink="">
      <xdr:nvSpPr>
        <xdr:cNvPr id="365" name="楕円 364">
          <a:extLst>
            <a:ext uri="{FF2B5EF4-FFF2-40B4-BE49-F238E27FC236}">
              <a16:creationId xmlns:a16="http://schemas.microsoft.com/office/drawing/2014/main" id="{54FC6F7F-8B2B-4D0E-9202-99A4AFBAF224}"/>
            </a:ext>
          </a:extLst>
        </xdr:cNvPr>
        <xdr:cNvSpPr/>
      </xdr:nvSpPr>
      <xdr:spPr>
        <a:xfrm>
          <a:off x="6921500" y="1398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147256</xdr:rowOff>
    </xdr:from>
    <xdr:to>
      <xdr:col>41</xdr:col>
      <xdr:colOff>50800</xdr:colOff>
      <xdr:row>81</xdr:row>
      <xdr:rowOff>151828</xdr:rowOff>
    </xdr:to>
    <xdr:cxnSp macro="">
      <xdr:nvCxnSpPr>
        <xdr:cNvPr id="366" name="直線コネクタ 365">
          <a:extLst>
            <a:ext uri="{FF2B5EF4-FFF2-40B4-BE49-F238E27FC236}">
              <a16:creationId xmlns:a16="http://schemas.microsoft.com/office/drawing/2014/main" id="{EACB5B4D-0EDE-4EC2-9377-D31D1DFDD82A}"/>
            </a:ext>
          </a:extLst>
        </xdr:cNvPr>
        <xdr:cNvCxnSpPr/>
      </xdr:nvCxnSpPr>
      <xdr:spPr>
        <a:xfrm flipV="1">
          <a:off x="6972300" y="1403470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02DDDB08-9DBD-4661-949F-02537BD7398D}"/>
            </a:ext>
          </a:extLst>
        </xdr:cNvPr>
        <xdr:cNvSpPr txBox="1"/>
      </xdr:nvSpPr>
      <xdr:spPr>
        <a:xfrm>
          <a:off x="9391727" y="1415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D9E1DBDE-609A-445B-B69E-3889D46F7D15}"/>
            </a:ext>
          </a:extLst>
        </xdr:cNvPr>
        <xdr:cNvSpPr txBox="1"/>
      </xdr:nvSpPr>
      <xdr:spPr>
        <a:xfrm>
          <a:off x="8515427" y="1417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5690F430-97F9-407E-9876-7D1CE5DFF874}"/>
            </a:ext>
          </a:extLst>
        </xdr:cNvPr>
        <xdr:cNvSpPr txBox="1"/>
      </xdr:nvSpPr>
      <xdr:spPr>
        <a:xfrm>
          <a:off x="7626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860D69D8-8032-4C32-BA5A-E9D7710A344E}"/>
            </a:ext>
          </a:extLst>
        </xdr:cNvPr>
        <xdr:cNvSpPr txBox="1"/>
      </xdr:nvSpPr>
      <xdr:spPr>
        <a:xfrm>
          <a:off x="6737427" y="1424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37419</xdr:rowOff>
    </xdr:from>
    <xdr:ext cx="469744" cy="259045"/>
    <xdr:sp macro="" textlink="">
      <xdr:nvSpPr>
        <xdr:cNvPr id="371" name="n_1mainValue【公営住宅】&#10;一人当たり面積">
          <a:extLst>
            <a:ext uri="{FF2B5EF4-FFF2-40B4-BE49-F238E27FC236}">
              <a16:creationId xmlns:a16="http://schemas.microsoft.com/office/drawing/2014/main" id="{FF4AC7BA-7F5B-467F-86BF-3A42CA4CA92A}"/>
            </a:ext>
          </a:extLst>
        </xdr:cNvPr>
        <xdr:cNvSpPr txBox="1"/>
      </xdr:nvSpPr>
      <xdr:spPr>
        <a:xfrm>
          <a:off x="9391727" y="13753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37989</xdr:rowOff>
    </xdr:from>
    <xdr:ext cx="469744" cy="259045"/>
    <xdr:sp macro="" textlink="">
      <xdr:nvSpPr>
        <xdr:cNvPr id="372" name="n_2mainValue【公営住宅】&#10;一人当たり面積">
          <a:extLst>
            <a:ext uri="{FF2B5EF4-FFF2-40B4-BE49-F238E27FC236}">
              <a16:creationId xmlns:a16="http://schemas.microsoft.com/office/drawing/2014/main" id="{735A5217-10AA-4089-93FA-E626CAD8F475}"/>
            </a:ext>
          </a:extLst>
        </xdr:cNvPr>
        <xdr:cNvSpPr txBox="1"/>
      </xdr:nvSpPr>
      <xdr:spPr>
        <a:xfrm>
          <a:off x="8515427" y="1375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43133</xdr:rowOff>
    </xdr:from>
    <xdr:ext cx="469744" cy="259045"/>
    <xdr:sp macro="" textlink="">
      <xdr:nvSpPr>
        <xdr:cNvPr id="373" name="n_3mainValue【公営住宅】&#10;一人当たり面積">
          <a:extLst>
            <a:ext uri="{FF2B5EF4-FFF2-40B4-BE49-F238E27FC236}">
              <a16:creationId xmlns:a16="http://schemas.microsoft.com/office/drawing/2014/main" id="{CF03AE34-C734-45A5-9368-4771A437B2E4}"/>
            </a:ext>
          </a:extLst>
        </xdr:cNvPr>
        <xdr:cNvSpPr txBox="1"/>
      </xdr:nvSpPr>
      <xdr:spPr>
        <a:xfrm>
          <a:off x="7626427" y="1375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47705</xdr:rowOff>
    </xdr:from>
    <xdr:ext cx="469744" cy="259045"/>
    <xdr:sp macro="" textlink="">
      <xdr:nvSpPr>
        <xdr:cNvPr id="374" name="n_4mainValue【公営住宅】&#10;一人当たり面積">
          <a:extLst>
            <a:ext uri="{FF2B5EF4-FFF2-40B4-BE49-F238E27FC236}">
              <a16:creationId xmlns:a16="http://schemas.microsoft.com/office/drawing/2014/main" id="{B354954E-8BE4-4EAE-8F3A-F1844BB3C440}"/>
            </a:ext>
          </a:extLst>
        </xdr:cNvPr>
        <xdr:cNvSpPr txBox="1"/>
      </xdr:nvSpPr>
      <xdr:spPr>
        <a:xfrm>
          <a:off x="6737427" y="13763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C95992B-D7E3-4452-B7DA-403922F0ACB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76C4AA19-08EB-4ADE-9A11-D6C456962E3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FB3990D-707D-4909-9FB2-3EBDDBB7E5B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83E35D31-B204-46AA-95DD-7D699E9854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84D694D-BDA2-4957-9D64-2519FBA1D9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0A786E4-45D1-45EB-BCBA-803B4685863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471D08A-8BB6-40AB-9106-4628357745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1F60CB5-A7D2-46F1-8281-254719A6C7F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CF3ECAB-5F05-4A01-A6A4-91E89883580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F45BC99D-6108-4684-B6BA-E0804B5A6A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EADAB6A-4C98-48D2-9CED-F9868638621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1A3F986-28EE-4339-9833-EDAF45CA6EE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17177B61-7212-4E09-A5AF-9219FC58C4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E3C38C2-22E0-445C-86BD-F5D75E6FCA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C918A4F-4A62-4AEB-A27E-E674D2222DE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564236E-8DBA-436A-8878-D6D1C07800A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2416C68-06C1-406C-8FA1-2EB13B96F26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1062CF8-489F-45B5-8B49-9D06A4A305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C1BF643C-1083-4C10-BBA4-2D32055087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DB4F612C-2C47-4FBB-9CB0-EBFB4F86D7A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54BA8E8-84F7-4D0A-A92F-AE22BC93A12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E1F4DC3-26FE-460C-8FEA-D190BFF67E8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3F856C3-C0A8-45EB-8ED7-6824BD6932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49DD41C6-9DE1-4500-8022-9880EECE289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B22A124-B08A-418E-9B3C-7CF1766F6B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893D1C2-3DD4-47AB-AEB4-ADA87F0A7D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9D0F12B-AEF6-41B7-8DFE-B5618AF0F78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8D997E9-CF82-4DB1-9A68-FA5A9C08FD2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22FDA3F-0341-42BD-965B-010EEABD427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B6DD772-08D0-477E-84FB-95C39E69536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FC36456-F370-46A7-8901-7E9AC42AF93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B4AA5CA-F3F6-4A91-BDA0-C729C619B84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1C7013F-6E46-4D57-B216-A4FA01E2148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9BFF8F7-5C73-4865-9EBC-685916FC4FE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D6D34DA-CD86-4642-ACA4-C79C3B11B65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0E618A9-38C4-4349-9D93-EE8A2745DD5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AA68A721-780F-476D-877C-E58B4F72393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905743C3-081D-4202-9F56-037F4668B98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9A81E9F-E385-4867-9606-CBBE2FD3ED3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26E29C0-2FDD-40D2-8828-618BACD4480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9D184893-6E5D-4925-BAA1-0D38170126D9}"/>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40D65BF2-0531-4763-B84B-DE21E00DB4EA}"/>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23E8343C-BA2F-4A68-A612-1AB1332766C4}"/>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58F84E2A-480F-43B6-9B91-C69485270882}"/>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A25686C2-9769-4FDD-941E-65F513B5CD42}"/>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68D3E60-4508-4837-A9D1-2D6FAC223A57}"/>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20A895D9-DC59-4923-AB79-18FE5B1A651F}"/>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9E485FAE-764C-4F44-8F2D-55235DD9E646}"/>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6F6F3C33-5C6C-4DB6-BB52-D061B0A0C172}"/>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1747516C-A8C9-4313-A02C-92FECC55927D}"/>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3092F5BB-8323-4FFD-9374-98101E52D1F1}"/>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132D3FC-E9AC-4B1C-9101-B0F5C0EBC77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897FECE-4723-431D-B056-963D766C2E3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1BADA58-2D2B-491E-86B6-7EFF980D35F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8F6EF1A-7002-43A8-B8EE-7B838366BC0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A930AC0-93D4-400D-99BE-4259CCBF21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124460</xdr:rowOff>
    </xdr:from>
    <xdr:to>
      <xdr:col>85</xdr:col>
      <xdr:colOff>177800</xdr:colOff>
      <xdr:row>40</xdr:row>
      <xdr:rowOff>54610</xdr:rowOff>
    </xdr:to>
    <xdr:sp macro="" textlink="">
      <xdr:nvSpPr>
        <xdr:cNvPr id="431" name="楕円 430">
          <a:extLst>
            <a:ext uri="{FF2B5EF4-FFF2-40B4-BE49-F238E27FC236}">
              <a16:creationId xmlns:a16="http://schemas.microsoft.com/office/drawing/2014/main" id="{396C9BE8-0253-4C20-AA38-ABDF40A99527}"/>
            </a:ext>
          </a:extLst>
        </xdr:cNvPr>
        <xdr:cNvSpPr/>
      </xdr:nvSpPr>
      <xdr:spPr>
        <a:xfrm>
          <a:off x="162687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102887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01858B0-5453-41F3-BCD0-2784F1FCD3EE}"/>
            </a:ext>
          </a:extLst>
        </xdr:cNvPr>
        <xdr:cNvSpPr txBox="1"/>
      </xdr:nvSpPr>
      <xdr:spPr>
        <a:xfrm>
          <a:off x="16357600"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88265</xdr:rowOff>
    </xdr:from>
    <xdr:to>
      <xdr:col>81</xdr:col>
      <xdr:colOff>101600</xdr:colOff>
      <xdr:row>40</xdr:row>
      <xdr:rowOff>18415</xdr:rowOff>
    </xdr:to>
    <xdr:sp macro="" textlink="">
      <xdr:nvSpPr>
        <xdr:cNvPr id="433" name="楕円 432">
          <a:extLst>
            <a:ext uri="{FF2B5EF4-FFF2-40B4-BE49-F238E27FC236}">
              <a16:creationId xmlns:a16="http://schemas.microsoft.com/office/drawing/2014/main" id="{CC6511AC-8D6E-43D9-BAC7-D46D537E03DB}"/>
            </a:ext>
          </a:extLst>
        </xdr:cNvPr>
        <xdr:cNvSpPr/>
      </xdr:nvSpPr>
      <xdr:spPr>
        <a:xfrm>
          <a:off x="15430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139065</xdr:rowOff>
    </xdr:from>
    <xdr:to>
      <xdr:col>85</xdr:col>
      <xdr:colOff>127000</xdr:colOff>
      <xdr:row>40</xdr:row>
      <xdr:rowOff>3810</xdr:rowOff>
    </xdr:to>
    <xdr:cxnSp macro="">
      <xdr:nvCxnSpPr>
        <xdr:cNvPr id="434" name="直線コネクタ 433">
          <a:extLst>
            <a:ext uri="{FF2B5EF4-FFF2-40B4-BE49-F238E27FC236}">
              <a16:creationId xmlns:a16="http://schemas.microsoft.com/office/drawing/2014/main" id="{640E1115-7231-43D0-996A-8B48DC426AEA}"/>
            </a:ext>
          </a:extLst>
        </xdr:cNvPr>
        <xdr:cNvCxnSpPr/>
      </xdr:nvCxnSpPr>
      <xdr:spPr>
        <a:xfrm>
          <a:off x="15481300" y="68256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435" name="楕円 434">
          <a:extLst>
            <a:ext uri="{FF2B5EF4-FFF2-40B4-BE49-F238E27FC236}">
              <a16:creationId xmlns:a16="http://schemas.microsoft.com/office/drawing/2014/main" id="{ACF710E7-997B-41A8-97F6-EBABCACC0B1A}"/>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139065</xdr:rowOff>
    </xdr:to>
    <xdr:cxnSp macro="">
      <xdr:nvCxnSpPr>
        <xdr:cNvPr id="436" name="直線コネクタ 435">
          <a:extLst>
            <a:ext uri="{FF2B5EF4-FFF2-40B4-BE49-F238E27FC236}">
              <a16:creationId xmlns:a16="http://schemas.microsoft.com/office/drawing/2014/main" id="{D6F1655A-8267-4409-9E4A-D39E12A383B1}"/>
            </a:ext>
          </a:extLst>
        </xdr:cNvPr>
        <xdr:cNvCxnSpPr/>
      </xdr:nvCxnSpPr>
      <xdr:spPr>
        <a:xfrm>
          <a:off x="14592300" y="67894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437" name="楕円 436">
          <a:extLst>
            <a:ext uri="{FF2B5EF4-FFF2-40B4-BE49-F238E27FC236}">
              <a16:creationId xmlns:a16="http://schemas.microsoft.com/office/drawing/2014/main" id="{E449CB5F-402A-4A1F-B494-600A7F8C7DDD}"/>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102870</xdr:rowOff>
    </xdr:to>
    <xdr:cxnSp macro="">
      <xdr:nvCxnSpPr>
        <xdr:cNvPr id="438" name="直線コネクタ 437">
          <a:extLst>
            <a:ext uri="{FF2B5EF4-FFF2-40B4-BE49-F238E27FC236}">
              <a16:creationId xmlns:a16="http://schemas.microsoft.com/office/drawing/2014/main" id="{A4F541CF-A46E-4FCC-B850-4351DF39D229}"/>
            </a:ext>
          </a:extLst>
        </xdr:cNvPr>
        <xdr:cNvCxnSpPr/>
      </xdr:nvCxnSpPr>
      <xdr:spPr>
        <a:xfrm>
          <a:off x="13703300" y="6751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149225</xdr:rowOff>
    </xdr:from>
    <xdr:to>
      <xdr:col>67</xdr:col>
      <xdr:colOff>101600</xdr:colOff>
      <xdr:row>39</xdr:row>
      <xdr:rowOff>79375</xdr:rowOff>
    </xdr:to>
    <xdr:sp macro="" textlink="">
      <xdr:nvSpPr>
        <xdr:cNvPr id="439" name="楕円 438">
          <a:extLst>
            <a:ext uri="{FF2B5EF4-FFF2-40B4-BE49-F238E27FC236}">
              <a16:creationId xmlns:a16="http://schemas.microsoft.com/office/drawing/2014/main" id="{EAD9D89E-8534-4FD4-A289-3F42A7678ED7}"/>
            </a:ext>
          </a:extLst>
        </xdr:cNvPr>
        <xdr:cNvSpPr/>
      </xdr:nvSpPr>
      <xdr:spPr>
        <a:xfrm>
          <a:off x="12763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28575</xdr:rowOff>
    </xdr:from>
    <xdr:to>
      <xdr:col>71</xdr:col>
      <xdr:colOff>177800</xdr:colOff>
      <xdr:row>39</xdr:row>
      <xdr:rowOff>64770</xdr:rowOff>
    </xdr:to>
    <xdr:cxnSp macro="">
      <xdr:nvCxnSpPr>
        <xdr:cNvPr id="440" name="直線コネクタ 439">
          <a:extLst>
            <a:ext uri="{FF2B5EF4-FFF2-40B4-BE49-F238E27FC236}">
              <a16:creationId xmlns:a16="http://schemas.microsoft.com/office/drawing/2014/main" id="{7C91D791-EED6-49AE-B2BC-5BF2033A4113}"/>
            </a:ext>
          </a:extLst>
        </xdr:cNvPr>
        <xdr:cNvCxnSpPr/>
      </xdr:nvCxnSpPr>
      <xdr:spPr>
        <a:xfrm>
          <a:off x="12814300" y="67151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88E2328D-9AFC-4DFE-9A38-797BD9169F81}"/>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548484C-CEF7-480D-84B6-240C5E415D7B}"/>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0E7A96D-059D-41CE-BCC0-1D56EA6CFFB9}"/>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1CD7CCF-A4E8-44FB-A24D-531D058C2786}"/>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9542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3EC3D5D4-B6E7-438D-828D-CF46669C38B5}"/>
            </a:ext>
          </a:extLst>
        </xdr:cNvPr>
        <xdr:cNvSpPr txBox="1"/>
      </xdr:nvSpPr>
      <xdr:spPr>
        <a:xfrm>
          <a:off x="152660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E8F809E-854B-4113-8E0A-4FA9118FEF87}"/>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C0BF3DE5-33B5-4EF3-AFF5-2A6335BC275F}"/>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70502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DA8BD6E-EBB6-493C-B849-E308775E270B}"/>
            </a:ext>
          </a:extLst>
        </xdr:cNvPr>
        <xdr:cNvSpPr txBox="1"/>
      </xdr:nvSpPr>
      <xdr:spPr>
        <a:xfrm>
          <a:off x="126117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D4B9A68-5051-4EAE-B5B0-E8C71EBA90C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E154B99-8DDC-4DFD-B6FA-6F2C2666C24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67E0237-5F85-4C96-939C-606E742163B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85B9448-CE59-4840-84A9-3FB8136B33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DE247C7-2CC0-4067-90A4-AA5DC14FF19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99CD1A5-0733-4DEB-926F-EB393F2E402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B2B8F88-B303-4CF5-91DF-A1AD5297A74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F765391D-AA02-4D89-A6FF-D021FAF631F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05411DA-0DC6-4C65-86BA-5082AE1061F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E5E34A5-0B41-45E8-93D7-033314D685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DF26B368-1467-47D2-BE74-00B6A299613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2DDA4BA1-2E70-4A36-9491-9AAC06B4FCA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6CFA759-8C99-4A58-B983-F6CE786B9A7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463BD90B-225D-4F45-9ED3-3C643D6B1D7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622D759A-2468-4CA8-8B1E-4E558D82F53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E2B5E209-4056-4603-9A09-B09C638DE6D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015E18A-6327-44CF-92DB-62430F44291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13016A65-930C-4C2A-9C75-537255DB026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180A2DE-FF81-4A4F-AC21-FE0F9948CA6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5C2596FA-5ADF-474C-ACD4-95BA8C77C2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CFECE50F-1CCF-40A0-83F3-CD6A21BB5C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B1F28138-C695-4014-8B17-DD514E204F27}"/>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D3B004FD-AA77-41F7-AFE5-19327EC0E93D}"/>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8F41BA1C-9637-4113-A82B-D28599155C5E}"/>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67B9A224-CC10-4369-B038-63034FA73A73}"/>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470EA1E5-ABCF-4FC2-9EF4-7A9826C61004}"/>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56644FC-CFC0-48DE-B2E7-D5F4E2D959C2}"/>
            </a:ext>
          </a:extLst>
        </xdr:cNvPr>
        <xdr:cNvSpPr txBox="1"/>
      </xdr:nvSpPr>
      <xdr:spPr>
        <a:xfrm>
          <a:off x="22199600" y="6348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8B22882F-3F19-4FF7-BCFD-EFA44F00B599}"/>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B5672BB8-7664-4A85-BE4B-FBC85113A7E1}"/>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929DE37C-CE25-46DC-AEC9-C830DEC57E7C}"/>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14B3D35B-A2D5-441F-AACE-F765F36BC441}"/>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18EF7870-47B0-4DB3-90B3-86EC55BF3A92}"/>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8F8AC7B-D410-4BF6-AAD1-71A498D1ADE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689A5A7-220A-4D29-B593-DD8D075F13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63DC394-084A-4E52-881D-94CECDC2B70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73BDF9F-A3B2-42A7-AFD1-1811289E80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060C0DE-F736-4A67-9E88-2B3141C2DB2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486" name="楕円 485">
          <a:extLst>
            <a:ext uri="{FF2B5EF4-FFF2-40B4-BE49-F238E27FC236}">
              <a16:creationId xmlns:a16="http://schemas.microsoft.com/office/drawing/2014/main" id="{6D5DD678-0C01-4179-9F11-542D5CED822C}"/>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26687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16C146E1-369A-4F15-83CE-E128AF13C9A1}"/>
            </a:ext>
          </a:extLst>
        </xdr:cNvPr>
        <xdr:cNvSpPr txBox="1"/>
      </xdr:nvSpPr>
      <xdr:spPr>
        <a:xfrm>
          <a:off x="22199600"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52832</xdr:rowOff>
    </xdr:from>
    <xdr:to>
      <xdr:col>112</xdr:col>
      <xdr:colOff>38100</xdr:colOff>
      <xdr:row>39</xdr:row>
      <xdr:rowOff>154432</xdr:rowOff>
    </xdr:to>
    <xdr:sp macro="" textlink="">
      <xdr:nvSpPr>
        <xdr:cNvPr id="488" name="楕円 487">
          <a:extLst>
            <a:ext uri="{FF2B5EF4-FFF2-40B4-BE49-F238E27FC236}">
              <a16:creationId xmlns:a16="http://schemas.microsoft.com/office/drawing/2014/main" id="{658804D6-E095-4805-8FFD-72219AC529F2}"/>
            </a:ext>
          </a:extLst>
        </xdr:cNvPr>
        <xdr:cNvSpPr/>
      </xdr:nvSpPr>
      <xdr:spPr>
        <a:xfrm>
          <a:off x="21272500" y="67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99060</xdr:rowOff>
    </xdr:from>
    <xdr:to>
      <xdr:col>116</xdr:col>
      <xdr:colOff>63500</xdr:colOff>
      <xdr:row>39</xdr:row>
      <xdr:rowOff>103632</xdr:rowOff>
    </xdr:to>
    <xdr:cxnSp macro="">
      <xdr:nvCxnSpPr>
        <xdr:cNvPr id="489" name="直線コネクタ 488">
          <a:extLst>
            <a:ext uri="{FF2B5EF4-FFF2-40B4-BE49-F238E27FC236}">
              <a16:creationId xmlns:a16="http://schemas.microsoft.com/office/drawing/2014/main" id="{DA9552D2-0AC5-4B67-A628-18FBBA0EDC06}"/>
            </a:ext>
          </a:extLst>
        </xdr:cNvPr>
        <xdr:cNvCxnSpPr/>
      </xdr:nvCxnSpPr>
      <xdr:spPr>
        <a:xfrm flipV="1">
          <a:off x="21323300" y="678561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52832</xdr:rowOff>
    </xdr:from>
    <xdr:to>
      <xdr:col>107</xdr:col>
      <xdr:colOff>101600</xdr:colOff>
      <xdr:row>39</xdr:row>
      <xdr:rowOff>154432</xdr:rowOff>
    </xdr:to>
    <xdr:sp macro="" textlink="">
      <xdr:nvSpPr>
        <xdr:cNvPr id="490" name="楕円 489">
          <a:extLst>
            <a:ext uri="{FF2B5EF4-FFF2-40B4-BE49-F238E27FC236}">
              <a16:creationId xmlns:a16="http://schemas.microsoft.com/office/drawing/2014/main" id="{E7750448-5F56-491D-A71D-2E327F9CB87D}"/>
            </a:ext>
          </a:extLst>
        </xdr:cNvPr>
        <xdr:cNvSpPr/>
      </xdr:nvSpPr>
      <xdr:spPr>
        <a:xfrm>
          <a:off x="20383500" y="673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103632</xdr:rowOff>
    </xdr:from>
    <xdr:to>
      <xdr:col>111</xdr:col>
      <xdr:colOff>177800</xdr:colOff>
      <xdr:row>39</xdr:row>
      <xdr:rowOff>103632</xdr:rowOff>
    </xdr:to>
    <xdr:cxnSp macro="">
      <xdr:nvCxnSpPr>
        <xdr:cNvPr id="491" name="直線コネクタ 490">
          <a:extLst>
            <a:ext uri="{FF2B5EF4-FFF2-40B4-BE49-F238E27FC236}">
              <a16:creationId xmlns:a16="http://schemas.microsoft.com/office/drawing/2014/main" id="{4FEDCD69-1F87-474A-A91E-3C929766597B}"/>
            </a:ext>
          </a:extLst>
        </xdr:cNvPr>
        <xdr:cNvCxnSpPr/>
      </xdr:nvCxnSpPr>
      <xdr:spPr>
        <a:xfrm>
          <a:off x="20434300" y="67901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55118</xdr:rowOff>
    </xdr:from>
    <xdr:to>
      <xdr:col>102</xdr:col>
      <xdr:colOff>165100</xdr:colOff>
      <xdr:row>39</xdr:row>
      <xdr:rowOff>156718</xdr:rowOff>
    </xdr:to>
    <xdr:sp macro="" textlink="">
      <xdr:nvSpPr>
        <xdr:cNvPr id="492" name="楕円 491">
          <a:extLst>
            <a:ext uri="{FF2B5EF4-FFF2-40B4-BE49-F238E27FC236}">
              <a16:creationId xmlns:a16="http://schemas.microsoft.com/office/drawing/2014/main" id="{96E974DF-0A46-4192-A66F-5DBD3C2D8637}"/>
            </a:ext>
          </a:extLst>
        </xdr:cNvPr>
        <xdr:cNvSpPr/>
      </xdr:nvSpPr>
      <xdr:spPr>
        <a:xfrm>
          <a:off x="19494500" y="674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103632</xdr:rowOff>
    </xdr:from>
    <xdr:to>
      <xdr:col>107</xdr:col>
      <xdr:colOff>50800</xdr:colOff>
      <xdr:row>39</xdr:row>
      <xdr:rowOff>105918</xdr:rowOff>
    </xdr:to>
    <xdr:cxnSp macro="">
      <xdr:nvCxnSpPr>
        <xdr:cNvPr id="493" name="直線コネクタ 492">
          <a:extLst>
            <a:ext uri="{FF2B5EF4-FFF2-40B4-BE49-F238E27FC236}">
              <a16:creationId xmlns:a16="http://schemas.microsoft.com/office/drawing/2014/main" id="{6943AAA9-357B-4DA0-9C77-0564CBA83C8D}"/>
            </a:ext>
          </a:extLst>
        </xdr:cNvPr>
        <xdr:cNvCxnSpPr/>
      </xdr:nvCxnSpPr>
      <xdr:spPr>
        <a:xfrm flipV="1">
          <a:off x="19545300" y="67901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57404</xdr:rowOff>
    </xdr:from>
    <xdr:to>
      <xdr:col>98</xdr:col>
      <xdr:colOff>38100</xdr:colOff>
      <xdr:row>39</xdr:row>
      <xdr:rowOff>159004</xdr:rowOff>
    </xdr:to>
    <xdr:sp macro="" textlink="">
      <xdr:nvSpPr>
        <xdr:cNvPr id="494" name="楕円 493">
          <a:extLst>
            <a:ext uri="{FF2B5EF4-FFF2-40B4-BE49-F238E27FC236}">
              <a16:creationId xmlns:a16="http://schemas.microsoft.com/office/drawing/2014/main" id="{5EAE873E-35B3-4B80-B21E-A6995C6E4C6E}"/>
            </a:ext>
          </a:extLst>
        </xdr:cNvPr>
        <xdr:cNvSpPr/>
      </xdr:nvSpPr>
      <xdr:spPr>
        <a:xfrm>
          <a:off x="18605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105918</xdr:rowOff>
    </xdr:from>
    <xdr:to>
      <xdr:col>102</xdr:col>
      <xdr:colOff>114300</xdr:colOff>
      <xdr:row>39</xdr:row>
      <xdr:rowOff>108204</xdr:rowOff>
    </xdr:to>
    <xdr:cxnSp macro="">
      <xdr:nvCxnSpPr>
        <xdr:cNvPr id="495" name="直線コネクタ 494">
          <a:extLst>
            <a:ext uri="{FF2B5EF4-FFF2-40B4-BE49-F238E27FC236}">
              <a16:creationId xmlns:a16="http://schemas.microsoft.com/office/drawing/2014/main" id="{AE908E2D-ABEC-4042-AC83-B538CDCD959A}"/>
            </a:ext>
          </a:extLst>
        </xdr:cNvPr>
        <xdr:cNvCxnSpPr/>
      </xdr:nvCxnSpPr>
      <xdr:spPr>
        <a:xfrm flipV="1">
          <a:off x="18656300" y="67924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109237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6B82CDFB-BD88-4C7A-89F3-802826CB7CB5}"/>
            </a:ext>
          </a:extLst>
        </xdr:cNvPr>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113809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2D4FA872-07EB-4317-AA0E-A13A7ADFD11C}"/>
            </a:ext>
          </a:extLst>
        </xdr:cNvPr>
        <xdr:cNvSpPr txBox="1"/>
      </xdr:nvSpPr>
      <xdr:spPr>
        <a:xfrm>
          <a:off x="20199427" y="628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104665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704B1CBE-A530-4E53-B0C7-D871287816D1}"/>
            </a:ext>
          </a:extLst>
        </xdr:cNvPr>
        <xdr:cNvSpPr txBox="1"/>
      </xdr:nvSpPr>
      <xdr:spPr>
        <a:xfrm>
          <a:off x="19310427"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145813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AA66597E-1F7D-4EFC-AE35-19458BB75797}"/>
            </a:ext>
          </a:extLst>
        </xdr:cNvPr>
        <xdr:cNvSpPr txBox="1"/>
      </xdr:nvSpPr>
      <xdr:spPr>
        <a:xfrm>
          <a:off x="18421427" y="6318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145559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40884D2C-C089-4905-9F4C-A5BD3EB9E112}"/>
            </a:ext>
          </a:extLst>
        </xdr:cNvPr>
        <xdr:cNvSpPr txBox="1"/>
      </xdr:nvSpPr>
      <xdr:spPr>
        <a:xfrm>
          <a:off x="21075727"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145559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E177FC6-7C62-4BC1-AF40-D6D8D8F5B4F6}"/>
            </a:ext>
          </a:extLst>
        </xdr:cNvPr>
        <xdr:cNvSpPr txBox="1"/>
      </xdr:nvSpPr>
      <xdr:spPr>
        <a:xfrm>
          <a:off x="20199427" y="683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147845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96A46BE3-079F-4DC6-A3CE-1F9BAC4AE29B}"/>
            </a:ext>
          </a:extLst>
        </xdr:cNvPr>
        <xdr:cNvSpPr txBox="1"/>
      </xdr:nvSpPr>
      <xdr:spPr>
        <a:xfrm>
          <a:off x="19310427"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150131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2F07EC0A-E71F-474D-B417-969B2C207860}"/>
            </a:ext>
          </a:extLst>
        </xdr:cNvPr>
        <xdr:cNvSpPr txBox="1"/>
      </xdr:nvSpPr>
      <xdr:spPr>
        <a:xfrm>
          <a:off x="18421427" y="68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3EDA7E5-8B07-4831-9005-C52B371E2A3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1B90DCEF-F990-4C69-AC8F-24795F76806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2350749B-C454-4672-9640-7070DA33361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FD2DA8C-A068-4E9D-A53E-1DFA5A9625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716708D2-514B-4C87-B34D-FC8BDFFF6F1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E30FA876-5728-455A-A448-FA88F69FAE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3EFC3EF3-E4B2-4826-A29C-8F08232AACE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FA40E70-B19D-43AC-AA43-1D67EAE538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4DFF29B6-F960-44E3-A161-7D7B5156063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9396DED4-2AF3-458F-8502-4287CD6B00A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642BE68-3C2D-4FFE-B386-F1DE91EFAFD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B7166E18-FEA9-4FA0-A04A-310B7587471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767388BF-C946-4849-93B9-B31EDF5926E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F84B8A0F-878D-44EE-A99D-FFD4C70512B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16AEA5A9-4ABC-4D81-8E2D-D4E49F8CE25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3052507D-C92F-49D6-B18C-CFC976F846A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B8C634B7-B202-45C8-9C90-320A8108807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A6C496C0-5EA7-4CF7-A47B-23D7C7EB7EA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836DFDE-A303-4339-B84C-636D6764C87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3557864C-A1C1-49C3-A169-78076581F3A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8DADCD14-2F85-49AD-BEE6-2A6E7FF0F9F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A3369454-10AD-4231-AFEB-3D87ACCDB7E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DBB079E8-2B19-4A8D-B5C8-E1D6C68269D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EF20613-9A91-4B50-AD0D-0F147617DF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2F668D7E-1D70-48E4-A4E4-A65A465213B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11E9A771-9AC5-4975-BD73-858E24DAF4E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E487DF92-7080-4D5F-9839-CF019763495E}"/>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36982C9A-F10B-4598-A881-60B2883E55A6}"/>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46D17BD5-D39A-4BCC-9A18-5B92BE7AE7E9}"/>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D26AF8E5-B326-4552-88E1-27ECCDAFD00A}"/>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4EF39D01-7B31-4380-918D-71EFFAEC5F5D}"/>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D9CAF03A-CAE0-4314-BE06-75385DF2E5C6}"/>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0899B877-B3D2-4DA7-9ED4-CEF58C840403}"/>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31AF6A47-97BD-4D4D-9BAD-5C95FC2C9B2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60C5D4B1-9970-4A97-8D4F-AAEDA389B7A6}"/>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23B7468A-16B2-43C7-AB80-2C4343C2B207}"/>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39D1BF3D-873D-49BF-BC90-8D0CF65B6DB1}"/>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9FD8882-AB67-4CFA-A83F-EE1FDFB1A8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4BCBA9E-EB1E-4757-BAE1-7D45998F3D7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5C8FA59-5B28-4213-8474-993ED43AE15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CBCAA99-8DD0-420D-BAFA-3C0EE1E3F9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6A46618-6E56-4B05-B037-71C60610E8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135346</xdr:rowOff>
    </xdr:from>
    <xdr:to>
      <xdr:col>85</xdr:col>
      <xdr:colOff>177800</xdr:colOff>
      <xdr:row>57</xdr:row>
      <xdr:rowOff>65496</xdr:rowOff>
    </xdr:to>
    <xdr:sp macro="" textlink="">
      <xdr:nvSpPr>
        <xdr:cNvPr id="546" name="楕円 545">
          <a:extLst>
            <a:ext uri="{FF2B5EF4-FFF2-40B4-BE49-F238E27FC236}">
              <a16:creationId xmlns:a16="http://schemas.microsoft.com/office/drawing/2014/main" id="{ABD91F7B-6066-49A4-A72F-D968E112A91F}"/>
            </a:ext>
          </a:extLst>
        </xdr:cNvPr>
        <xdr:cNvSpPr/>
      </xdr:nvSpPr>
      <xdr:spPr>
        <a:xfrm>
          <a:off x="16268700" y="973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50273</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A6AE78BD-7D93-4A25-9B6D-DA6966BD9247}"/>
            </a:ext>
          </a:extLst>
        </xdr:cNvPr>
        <xdr:cNvSpPr txBox="1"/>
      </xdr:nvSpPr>
      <xdr:spPr>
        <a:xfrm>
          <a:off x="16357600" y="965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66766</xdr:rowOff>
    </xdr:from>
    <xdr:to>
      <xdr:col>81</xdr:col>
      <xdr:colOff>101600</xdr:colOff>
      <xdr:row>56</xdr:row>
      <xdr:rowOff>168366</xdr:rowOff>
    </xdr:to>
    <xdr:sp macro="" textlink="">
      <xdr:nvSpPr>
        <xdr:cNvPr id="548" name="楕円 547">
          <a:extLst>
            <a:ext uri="{FF2B5EF4-FFF2-40B4-BE49-F238E27FC236}">
              <a16:creationId xmlns:a16="http://schemas.microsoft.com/office/drawing/2014/main" id="{7A9F69A0-48D3-4D4D-9E4B-748FAA9E5F2F}"/>
            </a:ext>
          </a:extLst>
        </xdr:cNvPr>
        <xdr:cNvSpPr/>
      </xdr:nvSpPr>
      <xdr:spPr>
        <a:xfrm>
          <a:off x="15430500" y="966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117566</xdr:rowOff>
    </xdr:from>
    <xdr:to>
      <xdr:col>85</xdr:col>
      <xdr:colOff>127000</xdr:colOff>
      <xdr:row>57</xdr:row>
      <xdr:rowOff>14696</xdr:rowOff>
    </xdr:to>
    <xdr:cxnSp macro="">
      <xdr:nvCxnSpPr>
        <xdr:cNvPr id="549" name="直線コネクタ 548">
          <a:extLst>
            <a:ext uri="{FF2B5EF4-FFF2-40B4-BE49-F238E27FC236}">
              <a16:creationId xmlns:a16="http://schemas.microsoft.com/office/drawing/2014/main" id="{2978E905-F6CD-4237-BBB1-638360A589FD}"/>
            </a:ext>
          </a:extLst>
        </xdr:cNvPr>
        <xdr:cNvCxnSpPr/>
      </xdr:nvCxnSpPr>
      <xdr:spPr>
        <a:xfrm>
          <a:off x="15481300" y="971876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4717</xdr:rowOff>
    </xdr:from>
    <xdr:to>
      <xdr:col>76</xdr:col>
      <xdr:colOff>165100</xdr:colOff>
      <xdr:row>56</xdr:row>
      <xdr:rowOff>106317</xdr:rowOff>
    </xdr:to>
    <xdr:sp macro="" textlink="">
      <xdr:nvSpPr>
        <xdr:cNvPr id="550" name="楕円 549">
          <a:extLst>
            <a:ext uri="{FF2B5EF4-FFF2-40B4-BE49-F238E27FC236}">
              <a16:creationId xmlns:a16="http://schemas.microsoft.com/office/drawing/2014/main" id="{3A58217B-B0D1-48AB-A188-C13F33189493}"/>
            </a:ext>
          </a:extLst>
        </xdr:cNvPr>
        <xdr:cNvSpPr/>
      </xdr:nvSpPr>
      <xdr:spPr>
        <a:xfrm>
          <a:off x="14541500" y="96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55517</xdr:rowOff>
    </xdr:from>
    <xdr:to>
      <xdr:col>81</xdr:col>
      <xdr:colOff>50800</xdr:colOff>
      <xdr:row>56</xdr:row>
      <xdr:rowOff>117566</xdr:rowOff>
    </xdr:to>
    <xdr:cxnSp macro="">
      <xdr:nvCxnSpPr>
        <xdr:cNvPr id="551" name="直線コネクタ 550">
          <a:extLst>
            <a:ext uri="{FF2B5EF4-FFF2-40B4-BE49-F238E27FC236}">
              <a16:creationId xmlns:a16="http://schemas.microsoft.com/office/drawing/2014/main" id="{6F323C90-EBDA-46B2-9484-B0E35A5A0965}"/>
            </a:ext>
          </a:extLst>
        </xdr:cNvPr>
        <xdr:cNvCxnSpPr/>
      </xdr:nvCxnSpPr>
      <xdr:spPr>
        <a:xfrm>
          <a:off x="14592300" y="965671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107587</xdr:rowOff>
    </xdr:from>
    <xdr:to>
      <xdr:col>72</xdr:col>
      <xdr:colOff>38100</xdr:colOff>
      <xdr:row>56</xdr:row>
      <xdr:rowOff>37737</xdr:rowOff>
    </xdr:to>
    <xdr:sp macro="" textlink="">
      <xdr:nvSpPr>
        <xdr:cNvPr id="552" name="楕円 551">
          <a:extLst>
            <a:ext uri="{FF2B5EF4-FFF2-40B4-BE49-F238E27FC236}">
              <a16:creationId xmlns:a16="http://schemas.microsoft.com/office/drawing/2014/main" id="{1C68F462-658E-4B5F-9710-C3E6CDC51EC6}"/>
            </a:ext>
          </a:extLst>
        </xdr:cNvPr>
        <xdr:cNvSpPr/>
      </xdr:nvSpPr>
      <xdr:spPr>
        <a:xfrm>
          <a:off x="13652500" y="953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158387</xdr:rowOff>
    </xdr:from>
    <xdr:to>
      <xdr:col>76</xdr:col>
      <xdr:colOff>114300</xdr:colOff>
      <xdr:row>56</xdr:row>
      <xdr:rowOff>55517</xdr:rowOff>
    </xdr:to>
    <xdr:cxnSp macro="">
      <xdr:nvCxnSpPr>
        <xdr:cNvPr id="553" name="直線コネクタ 552">
          <a:extLst>
            <a:ext uri="{FF2B5EF4-FFF2-40B4-BE49-F238E27FC236}">
              <a16:creationId xmlns:a16="http://schemas.microsoft.com/office/drawing/2014/main" id="{0BF2C2A0-5F1B-45F2-B466-3AAA636705E5}"/>
            </a:ext>
          </a:extLst>
        </xdr:cNvPr>
        <xdr:cNvCxnSpPr/>
      </xdr:nvCxnSpPr>
      <xdr:spPr>
        <a:xfrm>
          <a:off x="13703300" y="958813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42273</xdr:rowOff>
    </xdr:from>
    <xdr:to>
      <xdr:col>67</xdr:col>
      <xdr:colOff>101600</xdr:colOff>
      <xdr:row>55</xdr:row>
      <xdr:rowOff>143873</xdr:rowOff>
    </xdr:to>
    <xdr:sp macro="" textlink="">
      <xdr:nvSpPr>
        <xdr:cNvPr id="554" name="楕円 553">
          <a:extLst>
            <a:ext uri="{FF2B5EF4-FFF2-40B4-BE49-F238E27FC236}">
              <a16:creationId xmlns:a16="http://schemas.microsoft.com/office/drawing/2014/main" id="{5E59C3DC-EECC-4539-9850-5E7D1FD8C78D}"/>
            </a:ext>
          </a:extLst>
        </xdr:cNvPr>
        <xdr:cNvSpPr/>
      </xdr:nvSpPr>
      <xdr:spPr>
        <a:xfrm>
          <a:off x="12763500" y="947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93073</xdr:rowOff>
    </xdr:from>
    <xdr:to>
      <xdr:col>71</xdr:col>
      <xdr:colOff>177800</xdr:colOff>
      <xdr:row>55</xdr:row>
      <xdr:rowOff>158387</xdr:rowOff>
    </xdr:to>
    <xdr:cxnSp macro="">
      <xdr:nvCxnSpPr>
        <xdr:cNvPr id="555" name="直線コネクタ 554">
          <a:extLst>
            <a:ext uri="{FF2B5EF4-FFF2-40B4-BE49-F238E27FC236}">
              <a16:creationId xmlns:a16="http://schemas.microsoft.com/office/drawing/2014/main" id="{78225B18-CE96-4551-BC73-AAE0FC1B9AAC}"/>
            </a:ext>
          </a:extLst>
        </xdr:cNvPr>
        <xdr:cNvCxnSpPr/>
      </xdr:nvCxnSpPr>
      <xdr:spPr>
        <a:xfrm>
          <a:off x="12814300" y="952282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0AE721C8-1B8B-4488-B00E-71F918A54A3B}"/>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DBBBC4C2-50E9-417B-80FA-B9557F6D9A63}"/>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89243CF0-6665-4F88-AFCF-4D4B4FE52F8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7ABF57F3-BA02-416E-B7A1-0031D588CC7A}"/>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13443</xdr:rowOff>
    </xdr:from>
    <xdr:ext cx="405111" cy="259045"/>
    <xdr:sp macro="" textlink="">
      <xdr:nvSpPr>
        <xdr:cNvPr id="560" name="n_1mainValue【学校施設】&#10;有形固定資産減価償却率">
          <a:extLst>
            <a:ext uri="{FF2B5EF4-FFF2-40B4-BE49-F238E27FC236}">
              <a16:creationId xmlns:a16="http://schemas.microsoft.com/office/drawing/2014/main" id="{8C767A67-F752-4546-8C50-DE3A38CF472C}"/>
            </a:ext>
          </a:extLst>
        </xdr:cNvPr>
        <xdr:cNvSpPr txBox="1"/>
      </xdr:nvSpPr>
      <xdr:spPr>
        <a:xfrm>
          <a:off x="15266044" y="944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122844</xdr:rowOff>
    </xdr:from>
    <xdr:ext cx="405111" cy="259045"/>
    <xdr:sp macro="" textlink="">
      <xdr:nvSpPr>
        <xdr:cNvPr id="561" name="n_2mainValue【学校施設】&#10;有形固定資産減価償却率">
          <a:extLst>
            <a:ext uri="{FF2B5EF4-FFF2-40B4-BE49-F238E27FC236}">
              <a16:creationId xmlns:a16="http://schemas.microsoft.com/office/drawing/2014/main" id="{A105FF41-4B52-4C67-90F5-5386BF4AAAC6}"/>
            </a:ext>
          </a:extLst>
        </xdr:cNvPr>
        <xdr:cNvSpPr txBox="1"/>
      </xdr:nvSpPr>
      <xdr:spPr>
        <a:xfrm>
          <a:off x="14389744" y="938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54264</xdr:rowOff>
    </xdr:from>
    <xdr:ext cx="405111" cy="259045"/>
    <xdr:sp macro="" textlink="">
      <xdr:nvSpPr>
        <xdr:cNvPr id="562" name="n_3mainValue【学校施設】&#10;有形固定資産減価償却率">
          <a:extLst>
            <a:ext uri="{FF2B5EF4-FFF2-40B4-BE49-F238E27FC236}">
              <a16:creationId xmlns:a16="http://schemas.microsoft.com/office/drawing/2014/main" id="{883067D8-BB4A-4872-B636-43384EB4CA2A}"/>
            </a:ext>
          </a:extLst>
        </xdr:cNvPr>
        <xdr:cNvSpPr txBox="1"/>
      </xdr:nvSpPr>
      <xdr:spPr>
        <a:xfrm>
          <a:off x="13500744" y="9312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160400</xdr:rowOff>
    </xdr:from>
    <xdr:ext cx="405111" cy="259045"/>
    <xdr:sp macro="" textlink="">
      <xdr:nvSpPr>
        <xdr:cNvPr id="563" name="n_4mainValue【学校施設】&#10;有形固定資産減価償却率">
          <a:extLst>
            <a:ext uri="{FF2B5EF4-FFF2-40B4-BE49-F238E27FC236}">
              <a16:creationId xmlns:a16="http://schemas.microsoft.com/office/drawing/2014/main" id="{333CBED5-5447-4A83-9ED8-7A173713B133}"/>
            </a:ext>
          </a:extLst>
        </xdr:cNvPr>
        <xdr:cNvSpPr txBox="1"/>
      </xdr:nvSpPr>
      <xdr:spPr>
        <a:xfrm>
          <a:off x="12611744" y="924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5D9D1E24-DCBD-434B-B675-3A348CEDEE0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D4FC157-3052-4B1F-8A37-4D7E253693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AFA8FCA7-74B4-4E9D-9AE0-9CB8A8E32C2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2ADBF541-C80B-4CB8-BF3C-21ECECB4DE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6697BD27-09FD-4448-A616-F5A0DF01351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6FEEB318-FF80-44B9-8B1C-817C120AE0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849DC828-A576-4433-9FB2-BAF4992150A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30FE21C3-108C-428D-96E4-29630284D09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669DD1EC-3D43-4CE2-B5E8-7C2B956E45D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88BF3FE-6385-4553-8631-18E3831E1C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4C7B722A-7DEB-4C9C-8CD1-53EA3412B56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CF83F505-D205-4866-B0CD-FC32C9E9253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EFA34BE3-7683-4B0B-99C1-75DB3B0E051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EF2DE1E-C865-41FB-8EAC-6A03DE9CA23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F8F5A6FD-7520-444A-976A-2E877D40152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6F549C3C-0F0E-4E7A-9806-9E884EF258C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20D5203-4386-4D85-96F8-47519944AA7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855A54BC-81BD-4CA5-9A7A-0ECEC7D5ACA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34915771-299E-42B6-867D-59B47D06A5C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B1AF7003-07F1-4D3F-A779-73625149FED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2B37876D-917C-42EA-BD0C-25226B0AD91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69E7341B-7982-43FA-BE48-A41B6043BCC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207F0C9A-6772-4F01-B44F-5ADBA6C3C47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1B523261-6CC3-4182-8355-75614E9744B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4F5B795C-9A18-4CA2-91DD-96DE0BF4710A}"/>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B187B8A-329D-459D-9954-34AB217B1DC0}"/>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D9E1486D-3E4F-45D8-9765-CED88FF70B6B}"/>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F57221F0-FFBA-40D5-8D3B-7E3F635888FA}"/>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4483FF28-9A6F-4797-9E9A-5FB01E012853}"/>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E0076892-7763-48CF-B068-698C97B08B86}"/>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7838A0B9-B77B-4095-9555-702E8CB34CFF}"/>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4AB5FA2F-2A14-45F0-8956-D05D07B1822D}"/>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EF4F91AC-81CE-409C-8565-CBB69A5BD00A}"/>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8F0C92AF-1589-4673-AE79-9B4386A1A84B}"/>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ACE51F6D-972C-46E2-AF67-57E49DA68C60}"/>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3F9EFA8-5B35-4DBF-B1ED-405552EF198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D1B971E-0B7B-4956-9B7B-E91642312A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B8CC01F-8F37-4144-A222-9A2093713D7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74A5436-2F98-46D3-91D2-20D40B16657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289CAFF-0B72-4F4F-9FBD-BCD6D611255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139319</xdr:rowOff>
    </xdr:from>
    <xdr:to>
      <xdr:col>116</xdr:col>
      <xdr:colOff>114300</xdr:colOff>
      <xdr:row>62</xdr:row>
      <xdr:rowOff>69469</xdr:rowOff>
    </xdr:to>
    <xdr:sp macro="" textlink="">
      <xdr:nvSpPr>
        <xdr:cNvPr id="604" name="楕円 603">
          <a:extLst>
            <a:ext uri="{FF2B5EF4-FFF2-40B4-BE49-F238E27FC236}">
              <a16:creationId xmlns:a16="http://schemas.microsoft.com/office/drawing/2014/main" id="{09D98C41-0F1A-4E13-A798-32FB0D5F6EC5}"/>
            </a:ext>
          </a:extLst>
        </xdr:cNvPr>
        <xdr:cNvSpPr/>
      </xdr:nvSpPr>
      <xdr:spPr>
        <a:xfrm>
          <a:off x="22110700" y="1059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117746</xdr:rowOff>
    </xdr:from>
    <xdr:ext cx="469744" cy="259045"/>
    <xdr:sp macro="" textlink="">
      <xdr:nvSpPr>
        <xdr:cNvPr id="605" name="【学校施設】&#10;一人当たり面積該当値テキスト">
          <a:extLst>
            <a:ext uri="{FF2B5EF4-FFF2-40B4-BE49-F238E27FC236}">
              <a16:creationId xmlns:a16="http://schemas.microsoft.com/office/drawing/2014/main" id="{3679CA66-A8C3-439E-8C08-A159F03E5B4F}"/>
            </a:ext>
          </a:extLst>
        </xdr:cNvPr>
        <xdr:cNvSpPr txBox="1"/>
      </xdr:nvSpPr>
      <xdr:spPr>
        <a:xfrm>
          <a:off x="22199600" y="1057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145796</xdr:rowOff>
    </xdr:from>
    <xdr:to>
      <xdr:col>112</xdr:col>
      <xdr:colOff>38100</xdr:colOff>
      <xdr:row>62</xdr:row>
      <xdr:rowOff>75946</xdr:rowOff>
    </xdr:to>
    <xdr:sp macro="" textlink="">
      <xdr:nvSpPr>
        <xdr:cNvPr id="606" name="楕円 605">
          <a:extLst>
            <a:ext uri="{FF2B5EF4-FFF2-40B4-BE49-F238E27FC236}">
              <a16:creationId xmlns:a16="http://schemas.microsoft.com/office/drawing/2014/main" id="{9E2F7A1E-3A01-4661-855B-A2DAD2866E95}"/>
            </a:ext>
          </a:extLst>
        </xdr:cNvPr>
        <xdr:cNvSpPr/>
      </xdr:nvSpPr>
      <xdr:spPr>
        <a:xfrm>
          <a:off x="212725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18669</xdr:rowOff>
    </xdr:from>
    <xdr:to>
      <xdr:col>116</xdr:col>
      <xdr:colOff>63500</xdr:colOff>
      <xdr:row>62</xdr:row>
      <xdr:rowOff>25146</xdr:rowOff>
    </xdr:to>
    <xdr:cxnSp macro="">
      <xdr:nvCxnSpPr>
        <xdr:cNvPr id="607" name="直線コネクタ 606">
          <a:extLst>
            <a:ext uri="{FF2B5EF4-FFF2-40B4-BE49-F238E27FC236}">
              <a16:creationId xmlns:a16="http://schemas.microsoft.com/office/drawing/2014/main" id="{B5A2B0F2-3B98-4F65-B741-9DCC993BABEC}"/>
            </a:ext>
          </a:extLst>
        </xdr:cNvPr>
        <xdr:cNvCxnSpPr/>
      </xdr:nvCxnSpPr>
      <xdr:spPr>
        <a:xfrm flipV="1">
          <a:off x="21323300" y="10648569"/>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146558</xdr:rowOff>
    </xdr:from>
    <xdr:to>
      <xdr:col>107</xdr:col>
      <xdr:colOff>101600</xdr:colOff>
      <xdr:row>62</xdr:row>
      <xdr:rowOff>76708</xdr:rowOff>
    </xdr:to>
    <xdr:sp macro="" textlink="">
      <xdr:nvSpPr>
        <xdr:cNvPr id="608" name="楕円 607">
          <a:extLst>
            <a:ext uri="{FF2B5EF4-FFF2-40B4-BE49-F238E27FC236}">
              <a16:creationId xmlns:a16="http://schemas.microsoft.com/office/drawing/2014/main" id="{463B557D-B78E-4834-8A6C-940DAC923CA8}"/>
            </a:ext>
          </a:extLst>
        </xdr:cNvPr>
        <xdr:cNvSpPr/>
      </xdr:nvSpPr>
      <xdr:spPr>
        <a:xfrm>
          <a:off x="20383500" y="1060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25146</xdr:rowOff>
    </xdr:from>
    <xdr:to>
      <xdr:col>111</xdr:col>
      <xdr:colOff>177800</xdr:colOff>
      <xdr:row>62</xdr:row>
      <xdr:rowOff>25908</xdr:rowOff>
    </xdr:to>
    <xdr:cxnSp macro="">
      <xdr:nvCxnSpPr>
        <xdr:cNvPr id="609" name="直線コネクタ 608">
          <a:extLst>
            <a:ext uri="{FF2B5EF4-FFF2-40B4-BE49-F238E27FC236}">
              <a16:creationId xmlns:a16="http://schemas.microsoft.com/office/drawing/2014/main" id="{AD194D93-2C41-4E9E-81F3-F6212202AF3C}"/>
            </a:ext>
          </a:extLst>
        </xdr:cNvPr>
        <xdr:cNvCxnSpPr/>
      </xdr:nvCxnSpPr>
      <xdr:spPr>
        <a:xfrm flipV="1">
          <a:off x="20434300" y="1065504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152654</xdr:rowOff>
    </xdr:from>
    <xdr:to>
      <xdr:col>102</xdr:col>
      <xdr:colOff>165100</xdr:colOff>
      <xdr:row>62</xdr:row>
      <xdr:rowOff>82804</xdr:rowOff>
    </xdr:to>
    <xdr:sp macro="" textlink="">
      <xdr:nvSpPr>
        <xdr:cNvPr id="610" name="楕円 609">
          <a:extLst>
            <a:ext uri="{FF2B5EF4-FFF2-40B4-BE49-F238E27FC236}">
              <a16:creationId xmlns:a16="http://schemas.microsoft.com/office/drawing/2014/main" id="{6B7EFC8A-F3D2-4852-8B0E-98CF0A190FE1}"/>
            </a:ext>
          </a:extLst>
        </xdr:cNvPr>
        <xdr:cNvSpPr/>
      </xdr:nvSpPr>
      <xdr:spPr>
        <a:xfrm>
          <a:off x="19494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25908</xdr:rowOff>
    </xdr:from>
    <xdr:to>
      <xdr:col>107</xdr:col>
      <xdr:colOff>50800</xdr:colOff>
      <xdr:row>62</xdr:row>
      <xdr:rowOff>32004</xdr:rowOff>
    </xdr:to>
    <xdr:cxnSp macro="">
      <xdr:nvCxnSpPr>
        <xdr:cNvPr id="611" name="直線コネクタ 610">
          <a:extLst>
            <a:ext uri="{FF2B5EF4-FFF2-40B4-BE49-F238E27FC236}">
              <a16:creationId xmlns:a16="http://schemas.microsoft.com/office/drawing/2014/main" id="{AD19CD77-3D4E-448D-B3D6-AC76B8F27912}"/>
            </a:ext>
          </a:extLst>
        </xdr:cNvPr>
        <xdr:cNvCxnSpPr/>
      </xdr:nvCxnSpPr>
      <xdr:spPr>
        <a:xfrm flipV="1">
          <a:off x="19545300" y="1065580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158369</xdr:rowOff>
    </xdr:from>
    <xdr:to>
      <xdr:col>98</xdr:col>
      <xdr:colOff>38100</xdr:colOff>
      <xdr:row>62</xdr:row>
      <xdr:rowOff>88519</xdr:rowOff>
    </xdr:to>
    <xdr:sp macro="" textlink="">
      <xdr:nvSpPr>
        <xdr:cNvPr id="612" name="楕円 611">
          <a:extLst>
            <a:ext uri="{FF2B5EF4-FFF2-40B4-BE49-F238E27FC236}">
              <a16:creationId xmlns:a16="http://schemas.microsoft.com/office/drawing/2014/main" id="{C464CE08-24DB-4014-87E8-4F4C5C34C8DA}"/>
            </a:ext>
          </a:extLst>
        </xdr:cNvPr>
        <xdr:cNvSpPr/>
      </xdr:nvSpPr>
      <xdr:spPr>
        <a:xfrm>
          <a:off x="18605500" y="1061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32004</xdr:rowOff>
    </xdr:from>
    <xdr:to>
      <xdr:col>102</xdr:col>
      <xdr:colOff>114300</xdr:colOff>
      <xdr:row>62</xdr:row>
      <xdr:rowOff>37719</xdr:rowOff>
    </xdr:to>
    <xdr:cxnSp macro="">
      <xdr:nvCxnSpPr>
        <xdr:cNvPr id="613" name="直線コネクタ 612">
          <a:extLst>
            <a:ext uri="{FF2B5EF4-FFF2-40B4-BE49-F238E27FC236}">
              <a16:creationId xmlns:a16="http://schemas.microsoft.com/office/drawing/2014/main" id="{BCA67D4E-3C3F-48BF-93E7-01E290CB3193}"/>
            </a:ext>
          </a:extLst>
        </xdr:cNvPr>
        <xdr:cNvCxnSpPr/>
      </xdr:nvCxnSpPr>
      <xdr:spPr>
        <a:xfrm flipV="1">
          <a:off x="18656300" y="1066190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672618A8-F8D4-4C2F-B955-12C22BB596C9}"/>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AA2B4492-29D9-43D2-A69E-07A1B56D31BC}"/>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80408</xdr:rowOff>
    </xdr:from>
    <xdr:ext cx="469744" cy="259045"/>
    <xdr:sp macro="" textlink="">
      <xdr:nvSpPr>
        <xdr:cNvPr id="616" name="n_3aveValue【学校施設】&#10;一人当たり面積">
          <a:extLst>
            <a:ext uri="{FF2B5EF4-FFF2-40B4-BE49-F238E27FC236}">
              <a16:creationId xmlns:a16="http://schemas.microsoft.com/office/drawing/2014/main" id="{228553C1-389D-4CB4-B310-8094D8909AE9}"/>
            </a:ext>
          </a:extLst>
        </xdr:cNvPr>
        <xdr:cNvSpPr txBox="1"/>
      </xdr:nvSpPr>
      <xdr:spPr>
        <a:xfrm>
          <a:off x="19310427" y="1071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99458</xdr:rowOff>
    </xdr:from>
    <xdr:ext cx="469744" cy="259045"/>
    <xdr:sp macro="" textlink="">
      <xdr:nvSpPr>
        <xdr:cNvPr id="617" name="n_4aveValue【学校施設】&#10;一人当たり面積">
          <a:extLst>
            <a:ext uri="{FF2B5EF4-FFF2-40B4-BE49-F238E27FC236}">
              <a16:creationId xmlns:a16="http://schemas.microsoft.com/office/drawing/2014/main" id="{6FC78551-78E8-430C-99F3-EB53965194B3}"/>
            </a:ext>
          </a:extLst>
        </xdr:cNvPr>
        <xdr:cNvSpPr txBox="1"/>
      </xdr:nvSpPr>
      <xdr:spPr>
        <a:xfrm>
          <a:off x="18421427" y="1072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67073</xdr:rowOff>
    </xdr:from>
    <xdr:ext cx="469744" cy="259045"/>
    <xdr:sp macro="" textlink="">
      <xdr:nvSpPr>
        <xdr:cNvPr id="618" name="n_1mainValue【学校施設】&#10;一人当たり面積">
          <a:extLst>
            <a:ext uri="{FF2B5EF4-FFF2-40B4-BE49-F238E27FC236}">
              <a16:creationId xmlns:a16="http://schemas.microsoft.com/office/drawing/2014/main" id="{FB7EBDA5-AC40-4D7E-A8B0-4A067D1397B8}"/>
            </a:ext>
          </a:extLst>
        </xdr:cNvPr>
        <xdr:cNvSpPr txBox="1"/>
      </xdr:nvSpPr>
      <xdr:spPr>
        <a:xfrm>
          <a:off x="21075727" y="1069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67835</xdr:rowOff>
    </xdr:from>
    <xdr:ext cx="469744" cy="259045"/>
    <xdr:sp macro="" textlink="">
      <xdr:nvSpPr>
        <xdr:cNvPr id="619" name="n_2mainValue【学校施設】&#10;一人当たり面積">
          <a:extLst>
            <a:ext uri="{FF2B5EF4-FFF2-40B4-BE49-F238E27FC236}">
              <a16:creationId xmlns:a16="http://schemas.microsoft.com/office/drawing/2014/main" id="{A570746A-45F5-4C58-956B-A600F2EB5135}"/>
            </a:ext>
          </a:extLst>
        </xdr:cNvPr>
        <xdr:cNvSpPr txBox="1"/>
      </xdr:nvSpPr>
      <xdr:spPr>
        <a:xfrm>
          <a:off x="20199427" y="1069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99331</xdr:rowOff>
    </xdr:from>
    <xdr:ext cx="469744" cy="259045"/>
    <xdr:sp macro="" textlink="">
      <xdr:nvSpPr>
        <xdr:cNvPr id="620" name="n_3mainValue【学校施設】&#10;一人当たり面積">
          <a:extLst>
            <a:ext uri="{FF2B5EF4-FFF2-40B4-BE49-F238E27FC236}">
              <a16:creationId xmlns:a16="http://schemas.microsoft.com/office/drawing/2014/main" id="{644B6ECE-DA46-4499-A183-9F64954800D4}"/>
            </a:ext>
          </a:extLst>
        </xdr:cNvPr>
        <xdr:cNvSpPr txBox="1"/>
      </xdr:nvSpPr>
      <xdr:spPr>
        <a:xfrm>
          <a:off x="19310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105046</xdr:rowOff>
    </xdr:from>
    <xdr:ext cx="469744" cy="259045"/>
    <xdr:sp macro="" textlink="">
      <xdr:nvSpPr>
        <xdr:cNvPr id="621" name="n_4mainValue【学校施設】&#10;一人当たり面積">
          <a:extLst>
            <a:ext uri="{FF2B5EF4-FFF2-40B4-BE49-F238E27FC236}">
              <a16:creationId xmlns:a16="http://schemas.microsoft.com/office/drawing/2014/main" id="{E72F7D85-437B-4D9E-B22B-B77515D1A307}"/>
            </a:ext>
          </a:extLst>
        </xdr:cNvPr>
        <xdr:cNvSpPr txBox="1"/>
      </xdr:nvSpPr>
      <xdr:spPr>
        <a:xfrm>
          <a:off x="18421427" y="1039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86E5B560-D52D-4290-8CB7-E2BB0595F35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B158D1DB-FDBA-4FED-994E-6A2A27FF3B9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DB585700-57DD-4DA1-AE40-E4AEBCF7BC2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700F2193-E7D4-4A4C-9167-10623703698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3D859F79-45D4-4253-9726-9B1417FFDF2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1B6334AC-CB09-44CA-B898-D4289D69A5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52308FC-E587-4B31-87F2-F820704376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28D973BF-33F0-4E56-8CEB-ECD862F6BB3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A60FA4FC-CE21-477E-8AA8-4A1D1957522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BFE58151-0560-4895-AB0A-A0D17D08CE0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0C5EE963-D4DB-4670-84B5-BEC47688EA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F7B1D9AE-300A-417A-BEC3-EEF0801816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7C7A638C-3883-4D78-AD54-BD02E9F09E8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E1721009-32C4-4ED8-BD16-3F5CFD4A9B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764119C7-56B9-4DA7-9E30-7816349E18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BC1A7D6E-AF37-49D0-8696-45A6C080399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E820372F-DBC8-470A-AF4C-694F234901F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79A960F-E24E-4B01-9D17-8AF0BAC1B36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16DDBFC1-FD28-4DCE-9DAD-24A99282DB6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C5EE592-1EE7-4E7B-952D-59766DA1169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64FF57EC-6159-471F-91E6-35B4A0D78E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2D533ECB-C735-49E6-BD12-7BF9FF2FDE9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2897CB4B-3ADF-45CE-B5EE-531FE0E907A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EED5747B-0F09-422E-95C2-CD75BBA35E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97E7754D-CD4B-46F3-8D41-6D9E12911D8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107023D6-C27C-441D-BAA1-B730B7BA96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7CD4CA82-B697-4F7F-9904-630550A0A6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0CB67A89-3D2A-4E69-9B4C-693E850E029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949FD5FC-BB5E-4013-A84A-2BE1FEE0694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C3DC5986-5EA1-4759-9860-1C0F9911F93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96DF324A-4B7A-4B81-A40B-37B33A07CC1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A668E4A8-BFB9-4067-B86D-A9A2F4D60F4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A06FDDFD-808E-4A9C-AEA6-CE88B815441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E8C44035-4671-4EA0-8944-BDB17A8E9B0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66BDD317-D426-4F5B-86A2-AC1231A35AA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DABB7E5E-FB90-4B4D-B93D-FF4BB50326F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000B672D-2875-4DA0-937D-31D1B5AF7EF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E8B84BF9-2AD2-414A-AE6A-A5E621E35D3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9D6A8493-A835-43A7-B5C3-B39730FC960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643985EB-5BBB-45CE-9D95-D2EC7D90DD1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44E024A4-65A5-48F1-85AE-73E7673AF85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95794</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EE3D3744-CE5E-4A58-8F6E-AE94F4235BF6}"/>
            </a:ext>
          </a:extLst>
        </xdr:cNvPr>
        <xdr:cNvCxnSpPr/>
      </xdr:nvCxnSpPr>
      <xdr:spPr>
        <a:xfrm flipV="1">
          <a:off x="16318864" y="17412244"/>
          <a:ext cx="0" cy="1311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公民館】&#10;有形固定資産減価償却率最小値テキスト">
          <a:extLst>
            <a:ext uri="{FF2B5EF4-FFF2-40B4-BE49-F238E27FC236}">
              <a16:creationId xmlns:a16="http://schemas.microsoft.com/office/drawing/2014/main" id="{87EE153D-70CA-44CE-A415-CD372662A93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A5C82744-3F81-425A-A8BF-B84FAC817D5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42471</xdr:rowOff>
    </xdr:from>
    <xdr:ext cx="405111" cy="259045"/>
    <xdr:sp macro="" textlink="">
      <xdr:nvSpPr>
        <xdr:cNvPr id="666" name="【公民館】&#10;有形固定資産減価償却率最大値テキスト">
          <a:extLst>
            <a:ext uri="{FF2B5EF4-FFF2-40B4-BE49-F238E27FC236}">
              <a16:creationId xmlns:a16="http://schemas.microsoft.com/office/drawing/2014/main" id="{BB6704FE-1102-400C-B008-5E1C05632EFC}"/>
            </a:ext>
          </a:extLst>
        </xdr:cNvPr>
        <xdr:cNvSpPr txBox="1"/>
      </xdr:nvSpPr>
      <xdr:spPr>
        <a:xfrm>
          <a:off x="16357600" y="1718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95794</xdr:rowOff>
    </xdr:from>
    <xdr:to>
      <xdr:col>86</xdr:col>
      <xdr:colOff>25400</xdr:colOff>
      <xdr:row>101</xdr:row>
      <xdr:rowOff>95794</xdr:rowOff>
    </xdr:to>
    <xdr:cxnSp macro="">
      <xdr:nvCxnSpPr>
        <xdr:cNvPr id="667" name="直線コネクタ 666">
          <a:extLst>
            <a:ext uri="{FF2B5EF4-FFF2-40B4-BE49-F238E27FC236}">
              <a16:creationId xmlns:a16="http://schemas.microsoft.com/office/drawing/2014/main" id="{535F7D3F-80EC-4221-8DC2-2EE8BD3FB023}"/>
            </a:ext>
          </a:extLst>
        </xdr:cNvPr>
        <xdr:cNvCxnSpPr/>
      </xdr:nvCxnSpPr>
      <xdr:spPr>
        <a:xfrm>
          <a:off x="16230600" y="1741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113228</xdr:rowOff>
    </xdr:from>
    <xdr:ext cx="405111" cy="259045"/>
    <xdr:sp macro="" textlink="">
      <xdr:nvSpPr>
        <xdr:cNvPr id="668" name="【公民館】&#10;有形固定資産減価償却率平均値テキスト">
          <a:extLst>
            <a:ext uri="{FF2B5EF4-FFF2-40B4-BE49-F238E27FC236}">
              <a16:creationId xmlns:a16="http://schemas.microsoft.com/office/drawing/2014/main" id="{944631F6-599B-4C8B-A4C3-058D6391C0DF}"/>
            </a:ext>
          </a:extLst>
        </xdr:cNvPr>
        <xdr:cNvSpPr txBox="1"/>
      </xdr:nvSpPr>
      <xdr:spPr>
        <a:xfrm>
          <a:off x="16357600" y="18115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134801</xdr:rowOff>
    </xdr:from>
    <xdr:to>
      <xdr:col>85</xdr:col>
      <xdr:colOff>177800</xdr:colOff>
      <xdr:row>106</xdr:row>
      <xdr:rowOff>64951</xdr:rowOff>
    </xdr:to>
    <xdr:sp macro="" textlink="">
      <xdr:nvSpPr>
        <xdr:cNvPr id="669" name="フローチャート: 判断 668">
          <a:extLst>
            <a:ext uri="{FF2B5EF4-FFF2-40B4-BE49-F238E27FC236}">
              <a16:creationId xmlns:a16="http://schemas.microsoft.com/office/drawing/2014/main" id="{005F8938-83D3-4A95-AE4E-44EFB02FEA4D}"/>
            </a:ext>
          </a:extLst>
        </xdr:cNvPr>
        <xdr:cNvSpPr/>
      </xdr:nvSpPr>
      <xdr:spPr>
        <a:xfrm>
          <a:off x="16268700" y="1813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136434</xdr:rowOff>
    </xdr:from>
    <xdr:to>
      <xdr:col>81</xdr:col>
      <xdr:colOff>101600</xdr:colOff>
      <xdr:row>106</xdr:row>
      <xdr:rowOff>66584</xdr:rowOff>
    </xdr:to>
    <xdr:sp macro="" textlink="">
      <xdr:nvSpPr>
        <xdr:cNvPr id="670" name="フローチャート: 判断 669">
          <a:extLst>
            <a:ext uri="{FF2B5EF4-FFF2-40B4-BE49-F238E27FC236}">
              <a16:creationId xmlns:a16="http://schemas.microsoft.com/office/drawing/2014/main" id="{1DFA80F1-B16D-460C-80F7-6C3FDC9D22CA}"/>
            </a:ext>
          </a:extLst>
        </xdr:cNvPr>
        <xdr:cNvSpPr/>
      </xdr:nvSpPr>
      <xdr:spPr>
        <a:xfrm>
          <a:off x="15430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133169</xdr:rowOff>
    </xdr:from>
    <xdr:to>
      <xdr:col>76</xdr:col>
      <xdr:colOff>165100</xdr:colOff>
      <xdr:row>106</xdr:row>
      <xdr:rowOff>63319</xdr:rowOff>
    </xdr:to>
    <xdr:sp macro="" textlink="">
      <xdr:nvSpPr>
        <xdr:cNvPr id="671" name="フローチャート: 判断 670">
          <a:extLst>
            <a:ext uri="{FF2B5EF4-FFF2-40B4-BE49-F238E27FC236}">
              <a16:creationId xmlns:a16="http://schemas.microsoft.com/office/drawing/2014/main" id="{99FE1EE1-5720-4573-B7FF-6FF65090DCE0}"/>
            </a:ext>
          </a:extLst>
        </xdr:cNvPr>
        <xdr:cNvSpPr/>
      </xdr:nvSpPr>
      <xdr:spPr>
        <a:xfrm>
          <a:off x="14541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118473</xdr:rowOff>
    </xdr:from>
    <xdr:to>
      <xdr:col>72</xdr:col>
      <xdr:colOff>38100</xdr:colOff>
      <xdr:row>106</xdr:row>
      <xdr:rowOff>48623</xdr:rowOff>
    </xdr:to>
    <xdr:sp macro="" textlink="">
      <xdr:nvSpPr>
        <xdr:cNvPr id="672" name="フローチャート: 判断 671">
          <a:extLst>
            <a:ext uri="{FF2B5EF4-FFF2-40B4-BE49-F238E27FC236}">
              <a16:creationId xmlns:a16="http://schemas.microsoft.com/office/drawing/2014/main" id="{E4B52DE7-21BF-40DA-AA9E-A35C1D47158F}"/>
            </a:ext>
          </a:extLst>
        </xdr:cNvPr>
        <xdr:cNvSpPr/>
      </xdr:nvSpPr>
      <xdr:spPr>
        <a:xfrm>
          <a:off x="13652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103777</xdr:rowOff>
    </xdr:from>
    <xdr:to>
      <xdr:col>67</xdr:col>
      <xdr:colOff>101600</xdr:colOff>
      <xdr:row>106</xdr:row>
      <xdr:rowOff>33927</xdr:rowOff>
    </xdr:to>
    <xdr:sp macro="" textlink="">
      <xdr:nvSpPr>
        <xdr:cNvPr id="673" name="フローチャート: 判断 672">
          <a:extLst>
            <a:ext uri="{FF2B5EF4-FFF2-40B4-BE49-F238E27FC236}">
              <a16:creationId xmlns:a16="http://schemas.microsoft.com/office/drawing/2014/main" id="{53EF7FF9-4709-4EDF-AA42-6F1F63040503}"/>
            </a:ext>
          </a:extLst>
        </xdr:cNvPr>
        <xdr:cNvSpPr/>
      </xdr:nvSpPr>
      <xdr:spPr>
        <a:xfrm>
          <a:off x="127635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531B1A1-0A21-41EC-8BD8-B8FB6622C1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7FE805C-017D-43D4-937E-496EE68873F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250E5CB-B1F9-4CF0-9C24-F81784C5F6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B8DFB7C-DD45-4142-9E43-C22F94632E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426B94F-ABE4-43CE-ADC7-AA758F9F43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44994</xdr:rowOff>
    </xdr:from>
    <xdr:to>
      <xdr:col>85</xdr:col>
      <xdr:colOff>177800</xdr:colOff>
      <xdr:row>101</xdr:row>
      <xdr:rowOff>146594</xdr:rowOff>
    </xdr:to>
    <xdr:sp macro="" textlink="">
      <xdr:nvSpPr>
        <xdr:cNvPr id="679" name="楕円 678">
          <a:extLst>
            <a:ext uri="{FF2B5EF4-FFF2-40B4-BE49-F238E27FC236}">
              <a16:creationId xmlns:a16="http://schemas.microsoft.com/office/drawing/2014/main" id="{16A565DA-C1F1-4972-B551-72E6AA434BFF}"/>
            </a:ext>
          </a:extLst>
        </xdr:cNvPr>
        <xdr:cNvSpPr/>
      </xdr:nvSpPr>
      <xdr:spPr>
        <a:xfrm>
          <a:off x="16268700" y="173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169471</xdr:rowOff>
    </xdr:from>
    <xdr:ext cx="405111" cy="259045"/>
    <xdr:sp macro="" textlink="">
      <xdr:nvSpPr>
        <xdr:cNvPr id="680" name="【公民館】&#10;有形固定資産減価償却率該当値テキスト">
          <a:extLst>
            <a:ext uri="{FF2B5EF4-FFF2-40B4-BE49-F238E27FC236}">
              <a16:creationId xmlns:a16="http://schemas.microsoft.com/office/drawing/2014/main" id="{56F240F3-A4F3-4337-B506-968CD32BE161}"/>
            </a:ext>
          </a:extLst>
        </xdr:cNvPr>
        <xdr:cNvSpPr txBox="1"/>
      </xdr:nvSpPr>
      <xdr:spPr>
        <a:xfrm>
          <a:off x="16357600" y="1731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53158</xdr:rowOff>
    </xdr:from>
    <xdr:to>
      <xdr:col>81</xdr:col>
      <xdr:colOff>101600</xdr:colOff>
      <xdr:row>101</xdr:row>
      <xdr:rowOff>154758</xdr:rowOff>
    </xdr:to>
    <xdr:sp macro="" textlink="">
      <xdr:nvSpPr>
        <xdr:cNvPr id="681" name="楕円 680">
          <a:extLst>
            <a:ext uri="{FF2B5EF4-FFF2-40B4-BE49-F238E27FC236}">
              <a16:creationId xmlns:a16="http://schemas.microsoft.com/office/drawing/2014/main" id="{9FC5FEF7-8D4D-41FB-8EF4-F7795AFDF9CF}"/>
            </a:ext>
          </a:extLst>
        </xdr:cNvPr>
        <xdr:cNvSpPr/>
      </xdr:nvSpPr>
      <xdr:spPr>
        <a:xfrm>
          <a:off x="15430500" y="173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95794</xdr:rowOff>
    </xdr:from>
    <xdr:to>
      <xdr:col>85</xdr:col>
      <xdr:colOff>127000</xdr:colOff>
      <xdr:row>101</xdr:row>
      <xdr:rowOff>103958</xdr:rowOff>
    </xdr:to>
    <xdr:cxnSp macro="">
      <xdr:nvCxnSpPr>
        <xdr:cNvPr id="682" name="直線コネクタ 681">
          <a:extLst>
            <a:ext uri="{FF2B5EF4-FFF2-40B4-BE49-F238E27FC236}">
              <a16:creationId xmlns:a16="http://schemas.microsoft.com/office/drawing/2014/main" id="{5A40E1C3-FE8A-4007-9EF0-6CA8CD7CCAC0}"/>
            </a:ext>
          </a:extLst>
        </xdr:cNvPr>
        <xdr:cNvCxnSpPr/>
      </xdr:nvCxnSpPr>
      <xdr:spPr>
        <a:xfrm flipV="1">
          <a:off x="15481300" y="17412244"/>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12337</xdr:rowOff>
    </xdr:from>
    <xdr:to>
      <xdr:col>76</xdr:col>
      <xdr:colOff>165100</xdr:colOff>
      <xdr:row>101</xdr:row>
      <xdr:rowOff>113937</xdr:rowOff>
    </xdr:to>
    <xdr:sp macro="" textlink="">
      <xdr:nvSpPr>
        <xdr:cNvPr id="683" name="楕円 682">
          <a:extLst>
            <a:ext uri="{FF2B5EF4-FFF2-40B4-BE49-F238E27FC236}">
              <a16:creationId xmlns:a16="http://schemas.microsoft.com/office/drawing/2014/main" id="{280684DA-3055-4323-9D9A-0253021D193E}"/>
            </a:ext>
          </a:extLst>
        </xdr:cNvPr>
        <xdr:cNvSpPr/>
      </xdr:nvSpPr>
      <xdr:spPr>
        <a:xfrm>
          <a:off x="14541500" y="1732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63137</xdr:rowOff>
    </xdr:from>
    <xdr:to>
      <xdr:col>81</xdr:col>
      <xdr:colOff>50800</xdr:colOff>
      <xdr:row>101</xdr:row>
      <xdr:rowOff>103958</xdr:rowOff>
    </xdr:to>
    <xdr:cxnSp macro="">
      <xdr:nvCxnSpPr>
        <xdr:cNvPr id="684" name="直線コネクタ 683">
          <a:extLst>
            <a:ext uri="{FF2B5EF4-FFF2-40B4-BE49-F238E27FC236}">
              <a16:creationId xmlns:a16="http://schemas.microsoft.com/office/drawing/2014/main" id="{0A0061B1-6DDF-4084-906B-251BF9BE81FD}"/>
            </a:ext>
          </a:extLst>
        </xdr:cNvPr>
        <xdr:cNvCxnSpPr/>
      </xdr:nvCxnSpPr>
      <xdr:spPr>
        <a:xfrm>
          <a:off x="14592300" y="1737958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142966</xdr:rowOff>
    </xdr:from>
    <xdr:to>
      <xdr:col>72</xdr:col>
      <xdr:colOff>38100</xdr:colOff>
      <xdr:row>101</xdr:row>
      <xdr:rowOff>73116</xdr:rowOff>
    </xdr:to>
    <xdr:sp macro="" textlink="">
      <xdr:nvSpPr>
        <xdr:cNvPr id="685" name="楕円 684">
          <a:extLst>
            <a:ext uri="{FF2B5EF4-FFF2-40B4-BE49-F238E27FC236}">
              <a16:creationId xmlns:a16="http://schemas.microsoft.com/office/drawing/2014/main" id="{7B8387AF-E508-4EAF-87B5-A47E4894A5F0}"/>
            </a:ext>
          </a:extLst>
        </xdr:cNvPr>
        <xdr:cNvSpPr/>
      </xdr:nvSpPr>
      <xdr:spPr>
        <a:xfrm>
          <a:off x="13652500" y="172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22316</xdr:rowOff>
    </xdr:from>
    <xdr:to>
      <xdr:col>76</xdr:col>
      <xdr:colOff>114300</xdr:colOff>
      <xdr:row>101</xdr:row>
      <xdr:rowOff>63137</xdr:rowOff>
    </xdr:to>
    <xdr:cxnSp macro="">
      <xdr:nvCxnSpPr>
        <xdr:cNvPr id="686" name="直線コネクタ 685">
          <a:extLst>
            <a:ext uri="{FF2B5EF4-FFF2-40B4-BE49-F238E27FC236}">
              <a16:creationId xmlns:a16="http://schemas.microsoft.com/office/drawing/2014/main" id="{B64E8EFA-E745-41F3-9F92-9410D7664647}"/>
            </a:ext>
          </a:extLst>
        </xdr:cNvPr>
        <xdr:cNvCxnSpPr/>
      </xdr:nvCxnSpPr>
      <xdr:spPr>
        <a:xfrm>
          <a:off x="13703300" y="1733876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100512</xdr:rowOff>
    </xdr:from>
    <xdr:to>
      <xdr:col>67</xdr:col>
      <xdr:colOff>101600</xdr:colOff>
      <xdr:row>101</xdr:row>
      <xdr:rowOff>30662</xdr:rowOff>
    </xdr:to>
    <xdr:sp macro="" textlink="">
      <xdr:nvSpPr>
        <xdr:cNvPr id="687" name="楕円 686">
          <a:extLst>
            <a:ext uri="{FF2B5EF4-FFF2-40B4-BE49-F238E27FC236}">
              <a16:creationId xmlns:a16="http://schemas.microsoft.com/office/drawing/2014/main" id="{6C612F51-4B96-4225-BAAB-587DA2AD7CF7}"/>
            </a:ext>
          </a:extLst>
        </xdr:cNvPr>
        <xdr:cNvSpPr/>
      </xdr:nvSpPr>
      <xdr:spPr>
        <a:xfrm>
          <a:off x="12763500" y="1724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151312</xdr:rowOff>
    </xdr:from>
    <xdr:to>
      <xdr:col>71</xdr:col>
      <xdr:colOff>177800</xdr:colOff>
      <xdr:row>101</xdr:row>
      <xdr:rowOff>22316</xdr:rowOff>
    </xdr:to>
    <xdr:cxnSp macro="">
      <xdr:nvCxnSpPr>
        <xdr:cNvPr id="688" name="直線コネクタ 687">
          <a:extLst>
            <a:ext uri="{FF2B5EF4-FFF2-40B4-BE49-F238E27FC236}">
              <a16:creationId xmlns:a16="http://schemas.microsoft.com/office/drawing/2014/main" id="{7C6CC371-5782-4AFB-95C5-31B02E7C2810}"/>
            </a:ext>
          </a:extLst>
        </xdr:cNvPr>
        <xdr:cNvCxnSpPr/>
      </xdr:nvCxnSpPr>
      <xdr:spPr>
        <a:xfrm>
          <a:off x="12814300" y="1729631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57711</xdr:rowOff>
    </xdr:from>
    <xdr:ext cx="405111" cy="259045"/>
    <xdr:sp macro="" textlink="">
      <xdr:nvSpPr>
        <xdr:cNvPr id="689" name="n_1aveValue【公民館】&#10;有形固定資産減価償却率">
          <a:extLst>
            <a:ext uri="{FF2B5EF4-FFF2-40B4-BE49-F238E27FC236}">
              <a16:creationId xmlns:a16="http://schemas.microsoft.com/office/drawing/2014/main" id="{492A6ED2-E2FA-4A1F-ADBF-F703ACE6BAE7}"/>
            </a:ext>
          </a:extLst>
        </xdr:cNvPr>
        <xdr:cNvSpPr txBox="1"/>
      </xdr:nvSpPr>
      <xdr:spPr>
        <a:xfrm>
          <a:off x="152660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54446</xdr:rowOff>
    </xdr:from>
    <xdr:ext cx="405111" cy="259045"/>
    <xdr:sp macro="" textlink="">
      <xdr:nvSpPr>
        <xdr:cNvPr id="690" name="n_2aveValue【公民館】&#10;有形固定資産減価償却率">
          <a:extLst>
            <a:ext uri="{FF2B5EF4-FFF2-40B4-BE49-F238E27FC236}">
              <a16:creationId xmlns:a16="http://schemas.microsoft.com/office/drawing/2014/main" id="{F242ED65-0C72-445E-B053-4336E3B93B1A}"/>
            </a:ext>
          </a:extLst>
        </xdr:cNvPr>
        <xdr:cNvSpPr txBox="1"/>
      </xdr:nvSpPr>
      <xdr:spPr>
        <a:xfrm>
          <a:off x="14389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39750</xdr:rowOff>
    </xdr:from>
    <xdr:ext cx="405111" cy="259045"/>
    <xdr:sp macro="" textlink="">
      <xdr:nvSpPr>
        <xdr:cNvPr id="691" name="n_3aveValue【公民館】&#10;有形固定資産減価償却率">
          <a:extLst>
            <a:ext uri="{FF2B5EF4-FFF2-40B4-BE49-F238E27FC236}">
              <a16:creationId xmlns:a16="http://schemas.microsoft.com/office/drawing/2014/main" id="{82D90C2F-80C0-4287-BC37-4085D8281E4F}"/>
            </a:ext>
          </a:extLst>
        </xdr:cNvPr>
        <xdr:cNvSpPr txBox="1"/>
      </xdr:nvSpPr>
      <xdr:spPr>
        <a:xfrm>
          <a:off x="13500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macro="" textlink="">
      <xdr:nvSpPr>
        <xdr:cNvPr id="692" name="n_4aveValue【公民館】&#10;有形固定資産減価償却率">
          <a:extLst>
            <a:ext uri="{FF2B5EF4-FFF2-40B4-BE49-F238E27FC236}">
              <a16:creationId xmlns:a16="http://schemas.microsoft.com/office/drawing/2014/main" id="{0AB213C3-BED2-4759-A787-5D603CA8C324}"/>
            </a:ext>
          </a:extLst>
        </xdr:cNvPr>
        <xdr:cNvSpPr txBox="1"/>
      </xdr:nvSpPr>
      <xdr:spPr>
        <a:xfrm>
          <a:off x="12611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171285</xdr:rowOff>
    </xdr:from>
    <xdr:ext cx="405111" cy="259045"/>
    <xdr:sp macro="" textlink="">
      <xdr:nvSpPr>
        <xdr:cNvPr id="693" name="n_1mainValue【公民館】&#10;有形固定資産減価償却率">
          <a:extLst>
            <a:ext uri="{FF2B5EF4-FFF2-40B4-BE49-F238E27FC236}">
              <a16:creationId xmlns:a16="http://schemas.microsoft.com/office/drawing/2014/main" id="{08E10A91-FDC0-4F59-AF87-59F0A1DA9363}"/>
            </a:ext>
          </a:extLst>
        </xdr:cNvPr>
        <xdr:cNvSpPr txBox="1"/>
      </xdr:nvSpPr>
      <xdr:spPr>
        <a:xfrm>
          <a:off x="15266044" y="1714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130464</xdr:rowOff>
    </xdr:from>
    <xdr:ext cx="405111" cy="259045"/>
    <xdr:sp macro="" textlink="">
      <xdr:nvSpPr>
        <xdr:cNvPr id="694" name="n_2mainValue【公民館】&#10;有形固定資産減価償却率">
          <a:extLst>
            <a:ext uri="{FF2B5EF4-FFF2-40B4-BE49-F238E27FC236}">
              <a16:creationId xmlns:a16="http://schemas.microsoft.com/office/drawing/2014/main" id="{E8E27EAF-796B-426D-85EB-9FA85CE7EB58}"/>
            </a:ext>
          </a:extLst>
        </xdr:cNvPr>
        <xdr:cNvSpPr txBox="1"/>
      </xdr:nvSpPr>
      <xdr:spPr>
        <a:xfrm>
          <a:off x="14389744" y="1710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89643</xdr:rowOff>
    </xdr:from>
    <xdr:ext cx="405111" cy="259045"/>
    <xdr:sp macro="" textlink="">
      <xdr:nvSpPr>
        <xdr:cNvPr id="695" name="n_3mainValue【公民館】&#10;有形固定資産減価償却率">
          <a:extLst>
            <a:ext uri="{FF2B5EF4-FFF2-40B4-BE49-F238E27FC236}">
              <a16:creationId xmlns:a16="http://schemas.microsoft.com/office/drawing/2014/main" id="{499C0CC8-F0C0-4AC5-A757-E5CAE9C0B8C0}"/>
            </a:ext>
          </a:extLst>
        </xdr:cNvPr>
        <xdr:cNvSpPr txBox="1"/>
      </xdr:nvSpPr>
      <xdr:spPr>
        <a:xfrm>
          <a:off x="13500744" y="1706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47189</xdr:rowOff>
    </xdr:from>
    <xdr:ext cx="405111" cy="259045"/>
    <xdr:sp macro="" textlink="">
      <xdr:nvSpPr>
        <xdr:cNvPr id="696" name="n_4mainValue【公民館】&#10;有形固定資産減価償却率">
          <a:extLst>
            <a:ext uri="{FF2B5EF4-FFF2-40B4-BE49-F238E27FC236}">
              <a16:creationId xmlns:a16="http://schemas.microsoft.com/office/drawing/2014/main" id="{97481D98-AB6D-428C-AFD9-89A666E714D4}"/>
            </a:ext>
          </a:extLst>
        </xdr:cNvPr>
        <xdr:cNvSpPr txBox="1"/>
      </xdr:nvSpPr>
      <xdr:spPr>
        <a:xfrm>
          <a:off x="12611744"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DAD2099-F6EA-44E8-8D46-FDEAD6D687E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731DB22E-3C41-4404-9666-0C7CB4B24D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E321701E-6BD7-4F7D-97CC-B1108C85EA1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CDA694EF-8562-45CA-9FA2-71DDA3842B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71BF8E7C-61E7-46EB-8C07-F774DFC85B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98A59576-3E66-4FBB-8ED5-F30AA40926B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9BBDFA25-1044-4E28-B44B-7A5B672D3C3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D5469C6B-6C44-4493-84BC-17069374CE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1B1A2FAF-F9C4-473F-8297-895130B3555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D651F5B2-AD96-4A28-AC8F-00194ABF23A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7" name="直線コネクタ 706">
          <a:extLst>
            <a:ext uri="{FF2B5EF4-FFF2-40B4-BE49-F238E27FC236}">
              <a16:creationId xmlns:a16="http://schemas.microsoft.com/office/drawing/2014/main" id="{72B49213-438D-41F8-B351-10FC0053FDF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8" name="テキスト ボックス 707">
          <a:extLst>
            <a:ext uri="{FF2B5EF4-FFF2-40B4-BE49-F238E27FC236}">
              <a16:creationId xmlns:a16="http://schemas.microsoft.com/office/drawing/2014/main" id="{328DE01C-1FF0-42BE-8FB1-7C7A796B6D1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9" name="直線コネクタ 708">
          <a:extLst>
            <a:ext uri="{FF2B5EF4-FFF2-40B4-BE49-F238E27FC236}">
              <a16:creationId xmlns:a16="http://schemas.microsoft.com/office/drawing/2014/main" id="{56C74BBB-FDDB-45DB-8092-402F1CF4760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0" name="テキスト ボックス 709">
          <a:extLst>
            <a:ext uri="{FF2B5EF4-FFF2-40B4-BE49-F238E27FC236}">
              <a16:creationId xmlns:a16="http://schemas.microsoft.com/office/drawing/2014/main" id="{0A90F7FF-E9F6-46B5-9EDC-0CC289F599A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1" name="直線コネクタ 710">
          <a:extLst>
            <a:ext uri="{FF2B5EF4-FFF2-40B4-BE49-F238E27FC236}">
              <a16:creationId xmlns:a16="http://schemas.microsoft.com/office/drawing/2014/main" id="{CE126D6D-70F3-48DB-A96C-B7E25E37393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2" name="テキスト ボックス 711">
          <a:extLst>
            <a:ext uri="{FF2B5EF4-FFF2-40B4-BE49-F238E27FC236}">
              <a16:creationId xmlns:a16="http://schemas.microsoft.com/office/drawing/2014/main" id="{FC64FA03-B604-4C0D-9B70-32CA0B3CE1E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3" name="直線コネクタ 712">
          <a:extLst>
            <a:ext uri="{FF2B5EF4-FFF2-40B4-BE49-F238E27FC236}">
              <a16:creationId xmlns:a16="http://schemas.microsoft.com/office/drawing/2014/main" id="{365BE0A1-FAC7-4D73-89D4-1912E05F0FB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4" name="テキスト ボックス 713">
          <a:extLst>
            <a:ext uri="{FF2B5EF4-FFF2-40B4-BE49-F238E27FC236}">
              <a16:creationId xmlns:a16="http://schemas.microsoft.com/office/drawing/2014/main" id="{4B2A5D6D-5EAE-435F-9442-6D9E26AC45D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5" name="直線コネクタ 714">
          <a:extLst>
            <a:ext uri="{FF2B5EF4-FFF2-40B4-BE49-F238E27FC236}">
              <a16:creationId xmlns:a16="http://schemas.microsoft.com/office/drawing/2014/main" id="{319163AB-2EFB-4C3E-91C4-88C44C51BA3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6" name="テキスト ボックス 715">
          <a:extLst>
            <a:ext uri="{FF2B5EF4-FFF2-40B4-BE49-F238E27FC236}">
              <a16:creationId xmlns:a16="http://schemas.microsoft.com/office/drawing/2014/main" id="{CA4F2EFB-C9E7-485D-98FE-5493CF19C43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291B4ABA-589D-426C-986D-75D2EF8D30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441D90D8-A9F9-44C9-97B3-DA412FC461A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1A99DA11-0729-43E8-ADCE-1A3568AA83F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720" name="直線コネクタ 719">
          <a:extLst>
            <a:ext uri="{FF2B5EF4-FFF2-40B4-BE49-F238E27FC236}">
              <a16:creationId xmlns:a16="http://schemas.microsoft.com/office/drawing/2014/main" id="{DF6EF329-D3F0-4FD9-BA19-13465769C108}"/>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1" name="【公民館】&#10;一人当たり面積最小値テキスト">
          <a:extLst>
            <a:ext uri="{FF2B5EF4-FFF2-40B4-BE49-F238E27FC236}">
              <a16:creationId xmlns:a16="http://schemas.microsoft.com/office/drawing/2014/main" id="{F0666C67-6F70-400C-9EC4-C42F8E5B1444}"/>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2" name="直線コネクタ 721">
          <a:extLst>
            <a:ext uri="{FF2B5EF4-FFF2-40B4-BE49-F238E27FC236}">
              <a16:creationId xmlns:a16="http://schemas.microsoft.com/office/drawing/2014/main" id="{538A5EEF-2618-4BB4-9339-3AE24806E6C9}"/>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723" name="【公民館】&#10;一人当たり面積最大値テキスト">
          <a:extLst>
            <a:ext uri="{FF2B5EF4-FFF2-40B4-BE49-F238E27FC236}">
              <a16:creationId xmlns:a16="http://schemas.microsoft.com/office/drawing/2014/main" id="{09DF44C1-1A97-4FC0-97BC-AA599BA452E1}"/>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4" name="直線コネクタ 723">
          <a:extLst>
            <a:ext uri="{FF2B5EF4-FFF2-40B4-BE49-F238E27FC236}">
              <a16:creationId xmlns:a16="http://schemas.microsoft.com/office/drawing/2014/main" id="{6FCBA295-64BB-44B0-8B16-F341B80DE3D8}"/>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5" name="【公民館】&#10;一人当たり面積平均値テキスト">
          <a:extLst>
            <a:ext uri="{FF2B5EF4-FFF2-40B4-BE49-F238E27FC236}">
              <a16:creationId xmlns:a16="http://schemas.microsoft.com/office/drawing/2014/main" id="{63C9448A-1BE4-443F-A2A5-76C03CF01EAF}"/>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6" name="フローチャート: 判断 725">
          <a:extLst>
            <a:ext uri="{FF2B5EF4-FFF2-40B4-BE49-F238E27FC236}">
              <a16:creationId xmlns:a16="http://schemas.microsoft.com/office/drawing/2014/main" id="{ACF7BC95-0145-4C33-926D-1E9BF7D7B337}"/>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7" name="フローチャート: 判断 726">
          <a:extLst>
            <a:ext uri="{FF2B5EF4-FFF2-40B4-BE49-F238E27FC236}">
              <a16:creationId xmlns:a16="http://schemas.microsoft.com/office/drawing/2014/main" id="{D0654179-1265-47E8-8660-CF47E307DF6A}"/>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8" name="フローチャート: 判断 727">
          <a:extLst>
            <a:ext uri="{FF2B5EF4-FFF2-40B4-BE49-F238E27FC236}">
              <a16:creationId xmlns:a16="http://schemas.microsoft.com/office/drawing/2014/main" id="{59A0B02B-A61D-48D4-95F8-D576F9EC3365}"/>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729" name="フローチャート: 判断 728">
          <a:extLst>
            <a:ext uri="{FF2B5EF4-FFF2-40B4-BE49-F238E27FC236}">
              <a16:creationId xmlns:a16="http://schemas.microsoft.com/office/drawing/2014/main" id="{FB37FB43-ED15-4205-BBA2-14AA37D2A322}"/>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730" name="フローチャート: 判断 729">
          <a:extLst>
            <a:ext uri="{FF2B5EF4-FFF2-40B4-BE49-F238E27FC236}">
              <a16:creationId xmlns:a16="http://schemas.microsoft.com/office/drawing/2014/main" id="{D2A89A2E-48C2-4767-A4B5-95105975811C}"/>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C7D632C-8C40-4986-ACBA-8BADE2BCFB2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20597DF6-B8D3-42C6-8F9A-AFAECDE8A00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749737A-31E5-40AA-A348-CF98C345EF3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C270EF6-CCA4-4B2C-81EB-D97D38887DD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312DB6A-1389-4639-9B7C-8EF6780808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123189</xdr:rowOff>
    </xdr:from>
    <xdr:to>
      <xdr:col>116</xdr:col>
      <xdr:colOff>114300</xdr:colOff>
      <xdr:row>107</xdr:row>
      <xdr:rowOff>53339</xdr:rowOff>
    </xdr:to>
    <xdr:sp macro="" textlink="">
      <xdr:nvSpPr>
        <xdr:cNvPr id="736" name="楕円 735">
          <a:extLst>
            <a:ext uri="{FF2B5EF4-FFF2-40B4-BE49-F238E27FC236}">
              <a16:creationId xmlns:a16="http://schemas.microsoft.com/office/drawing/2014/main" id="{97D4EA70-FF08-4D72-B684-87E0D7044037}"/>
            </a:ext>
          </a:extLst>
        </xdr:cNvPr>
        <xdr:cNvSpPr/>
      </xdr:nvSpPr>
      <xdr:spPr>
        <a:xfrm>
          <a:off x="22110700" y="182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101616</xdr:rowOff>
    </xdr:from>
    <xdr:ext cx="469744" cy="259045"/>
    <xdr:sp macro="" textlink="">
      <xdr:nvSpPr>
        <xdr:cNvPr id="737" name="【公民館】&#10;一人当たり面積該当値テキスト">
          <a:extLst>
            <a:ext uri="{FF2B5EF4-FFF2-40B4-BE49-F238E27FC236}">
              <a16:creationId xmlns:a16="http://schemas.microsoft.com/office/drawing/2014/main" id="{903FC856-184F-4488-B282-AA01B47A5C40}"/>
            </a:ext>
          </a:extLst>
        </xdr:cNvPr>
        <xdr:cNvSpPr txBox="1"/>
      </xdr:nvSpPr>
      <xdr:spPr>
        <a:xfrm>
          <a:off x="22199600" y="1827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35561</xdr:rowOff>
    </xdr:from>
    <xdr:to>
      <xdr:col>112</xdr:col>
      <xdr:colOff>38100</xdr:colOff>
      <xdr:row>106</xdr:row>
      <xdr:rowOff>137161</xdr:rowOff>
    </xdr:to>
    <xdr:sp macro="" textlink="">
      <xdr:nvSpPr>
        <xdr:cNvPr id="738" name="楕円 737">
          <a:extLst>
            <a:ext uri="{FF2B5EF4-FFF2-40B4-BE49-F238E27FC236}">
              <a16:creationId xmlns:a16="http://schemas.microsoft.com/office/drawing/2014/main" id="{70322AF7-BAA8-495D-B2EF-C4A20B7CCBC0}"/>
            </a:ext>
          </a:extLst>
        </xdr:cNvPr>
        <xdr:cNvSpPr/>
      </xdr:nvSpPr>
      <xdr:spPr>
        <a:xfrm>
          <a:off x="21272500" y="1820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86361</xdr:rowOff>
    </xdr:from>
    <xdr:to>
      <xdr:col>116</xdr:col>
      <xdr:colOff>63500</xdr:colOff>
      <xdr:row>107</xdr:row>
      <xdr:rowOff>2539</xdr:rowOff>
    </xdr:to>
    <xdr:cxnSp macro="">
      <xdr:nvCxnSpPr>
        <xdr:cNvPr id="739" name="直線コネクタ 738">
          <a:extLst>
            <a:ext uri="{FF2B5EF4-FFF2-40B4-BE49-F238E27FC236}">
              <a16:creationId xmlns:a16="http://schemas.microsoft.com/office/drawing/2014/main" id="{4CDA5B36-9F53-432A-A268-A4D2853F03AD}"/>
            </a:ext>
          </a:extLst>
        </xdr:cNvPr>
        <xdr:cNvCxnSpPr/>
      </xdr:nvCxnSpPr>
      <xdr:spPr>
        <a:xfrm>
          <a:off x="21323300" y="18260061"/>
          <a:ext cx="8382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35561</xdr:rowOff>
    </xdr:from>
    <xdr:to>
      <xdr:col>107</xdr:col>
      <xdr:colOff>101600</xdr:colOff>
      <xdr:row>106</xdr:row>
      <xdr:rowOff>137161</xdr:rowOff>
    </xdr:to>
    <xdr:sp macro="" textlink="">
      <xdr:nvSpPr>
        <xdr:cNvPr id="740" name="楕円 739">
          <a:extLst>
            <a:ext uri="{FF2B5EF4-FFF2-40B4-BE49-F238E27FC236}">
              <a16:creationId xmlns:a16="http://schemas.microsoft.com/office/drawing/2014/main" id="{6F40314B-5E3E-4AB6-BB57-82AA9F758362}"/>
            </a:ext>
          </a:extLst>
        </xdr:cNvPr>
        <xdr:cNvSpPr/>
      </xdr:nvSpPr>
      <xdr:spPr>
        <a:xfrm>
          <a:off x="20383500" y="1820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86361</xdr:rowOff>
    </xdr:from>
    <xdr:to>
      <xdr:col>111</xdr:col>
      <xdr:colOff>177800</xdr:colOff>
      <xdr:row>106</xdr:row>
      <xdr:rowOff>86361</xdr:rowOff>
    </xdr:to>
    <xdr:cxnSp macro="">
      <xdr:nvCxnSpPr>
        <xdr:cNvPr id="741" name="直線コネクタ 740">
          <a:extLst>
            <a:ext uri="{FF2B5EF4-FFF2-40B4-BE49-F238E27FC236}">
              <a16:creationId xmlns:a16="http://schemas.microsoft.com/office/drawing/2014/main" id="{1C98935C-F2C0-474C-8BEA-6031CB5DB9B2}"/>
            </a:ext>
          </a:extLst>
        </xdr:cNvPr>
        <xdr:cNvCxnSpPr/>
      </xdr:nvCxnSpPr>
      <xdr:spPr>
        <a:xfrm>
          <a:off x="20434300" y="18260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39370</xdr:rowOff>
    </xdr:from>
    <xdr:to>
      <xdr:col>102</xdr:col>
      <xdr:colOff>165100</xdr:colOff>
      <xdr:row>106</xdr:row>
      <xdr:rowOff>140970</xdr:rowOff>
    </xdr:to>
    <xdr:sp macro="" textlink="">
      <xdr:nvSpPr>
        <xdr:cNvPr id="742" name="楕円 741">
          <a:extLst>
            <a:ext uri="{FF2B5EF4-FFF2-40B4-BE49-F238E27FC236}">
              <a16:creationId xmlns:a16="http://schemas.microsoft.com/office/drawing/2014/main" id="{F52D519A-B9CD-412A-A02C-95D0D3C31034}"/>
            </a:ext>
          </a:extLst>
        </xdr:cNvPr>
        <xdr:cNvSpPr/>
      </xdr:nvSpPr>
      <xdr:spPr>
        <a:xfrm>
          <a:off x="19494500" y="182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86361</xdr:rowOff>
    </xdr:from>
    <xdr:to>
      <xdr:col>107</xdr:col>
      <xdr:colOff>50800</xdr:colOff>
      <xdr:row>106</xdr:row>
      <xdr:rowOff>90170</xdr:rowOff>
    </xdr:to>
    <xdr:cxnSp macro="">
      <xdr:nvCxnSpPr>
        <xdr:cNvPr id="743" name="直線コネクタ 742">
          <a:extLst>
            <a:ext uri="{FF2B5EF4-FFF2-40B4-BE49-F238E27FC236}">
              <a16:creationId xmlns:a16="http://schemas.microsoft.com/office/drawing/2014/main" id="{3EA57715-3339-454E-9285-667F71B48FB7}"/>
            </a:ext>
          </a:extLst>
        </xdr:cNvPr>
        <xdr:cNvCxnSpPr/>
      </xdr:nvCxnSpPr>
      <xdr:spPr>
        <a:xfrm flipV="1">
          <a:off x="19545300" y="182600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41911</xdr:rowOff>
    </xdr:from>
    <xdr:to>
      <xdr:col>98</xdr:col>
      <xdr:colOff>38100</xdr:colOff>
      <xdr:row>106</xdr:row>
      <xdr:rowOff>143511</xdr:rowOff>
    </xdr:to>
    <xdr:sp macro="" textlink="">
      <xdr:nvSpPr>
        <xdr:cNvPr id="744" name="楕円 743">
          <a:extLst>
            <a:ext uri="{FF2B5EF4-FFF2-40B4-BE49-F238E27FC236}">
              <a16:creationId xmlns:a16="http://schemas.microsoft.com/office/drawing/2014/main" id="{E4804708-41D2-47B5-B442-275A4E234EB7}"/>
            </a:ext>
          </a:extLst>
        </xdr:cNvPr>
        <xdr:cNvSpPr/>
      </xdr:nvSpPr>
      <xdr:spPr>
        <a:xfrm>
          <a:off x="18605500" y="1821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90170</xdr:rowOff>
    </xdr:from>
    <xdr:to>
      <xdr:col>102</xdr:col>
      <xdr:colOff>114300</xdr:colOff>
      <xdr:row>106</xdr:row>
      <xdr:rowOff>92711</xdr:rowOff>
    </xdr:to>
    <xdr:cxnSp macro="">
      <xdr:nvCxnSpPr>
        <xdr:cNvPr id="745" name="直線コネクタ 744">
          <a:extLst>
            <a:ext uri="{FF2B5EF4-FFF2-40B4-BE49-F238E27FC236}">
              <a16:creationId xmlns:a16="http://schemas.microsoft.com/office/drawing/2014/main" id="{29D2085A-8C9A-4DD0-8CBD-7CB928A24B11}"/>
            </a:ext>
          </a:extLst>
        </xdr:cNvPr>
        <xdr:cNvCxnSpPr/>
      </xdr:nvCxnSpPr>
      <xdr:spPr>
        <a:xfrm flipV="1">
          <a:off x="18656300" y="182638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746" name="n_1aveValue【公民館】&#10;一人当たり面積">
          <a:extLst>
            <a:ext uri="{FF2B5EF4-FFF2-40B4-BE49-F238E27FC236}">
              <a16:creationId xmlns:a16="http://schemas.microsoft.com/office/drawing/2014/main" id="{CFF585F9-323D-4832-8A3A-31CE45900530}"/>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747" name="n_2aveValue【公民館】&#10;一人当たり面積">
          <a:extLst>
            <a:ext uri="{FF2B5EF4-FFF2-40B4-BE49-F238E27FC236}">
              <a16:creationId xmlns:a16="http://schemas.microsoft.com/office/drawing/2014/main" id="{739BA786-4985-49D2-864F-3A970831CE98}"/>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748" name="n_3aveValue【公民館】&#10;一人当たり面積">
          <a:extLst>
            <a:ext uri="{FF2B5EF4-FFF2-40B4-BE49-F238E27FC236}">
              <a16:creationId xmlns:a16="http://schemas.microsoft.com/office/drawing/2014/main" id="{E63D92C3-BD0F-4366-A1F7-0EF7FE940BE6}"/>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749" name="n_4aveValue【公民館】&#10;一人当たり面積">
          <a:extLst>
            <a:ext uri="{FF2B5EF4-FFF2-40B4-BE49-F238E27FC236}">
              <a16:creationId xmlns:a16="http://schemas.microsoft.com/office/drawing/2014/main" id="{8A9D7550-031B-4EF9-A6AE-5EC32A373494}"/>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153688</xdr:rowOff>
    </xdr:from>
    <xdr:ext cx="469744" cy="259045"/>
    <xdr:sp macro="" textlink="">
      <xdr:nvSpPr>
        <xdr:cNvPr id="750" name="n_1mainValue【公民館】&#10;一人当たり面積">
          <a:extLst>
            <a:ext uri="{FF2B5EF4-FFF2-40B4-BE49-F238E27FC236}">
              <a16:creationId xmlns:a16="http://schemas.microsoft.com/office/drawing/2014/main" id="{540B42CF-93E5-43BA-A862-4C060206D4B9}"/>
            </a:ext>
          </a:extLst>
        </xdr:cNvPr>
        <xdr:cNvSpPr txBox="1"/>
      </xdr:nvSpPr>
      <xdr:spPr>
        <a:xfrm>
          <a:off x="21075727" y="1798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153688</xdr:rowOff>
    </xdr:from>
    <xdr:ext cx="469744" cy="259045"/>
    <xdr:sp macro="" textlink="">
      <xdr:nvSpPr>
        <xdr:cNvPr id="751" name="n_2mainValue【公民館】&#10;一人当たり面積">
          <a:extLst>
            <a:ext uri="{FF2B5EF4-FFF2-40B4-BE49-F238E27FC236}">
              <a16:creationId xmlns:a16="http://schemas.microsoft.com/office/drawing/2014/main" id="{CAD80501-1EB7-496A-9A0D-2E365FD4E017}"/>
            </a:ext>
          </a:extLst>
        </xdr:cNvPr>
        <xdr:cNvSpPr txBox="1"/>
      </xdr:nvSpPr>
      <xdr:spPr>
        <a:xfrm>
          <a:off x="20199427" y="1798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157497</xdr:rowOff>
    </xdr:from>
    <xdr:ext cx="469744" cy="259045"/>
    <xdr:sp macro="" textlink="">
      <xdr:nvSpPr>
        <xdr:cNvPr id="752" name="n_3mainValue【公民館】&#10;一人当たり面積">
          <a:extLst>
            <a:ext uri="{FF2B5EF4-FFF2-40B4-BE49-F238E27FC236}">
              <a16:creationId xmlns:a16="http://schemas.microsoft.com/office/drawing/2014/main" id="{C61165BE-AA16-4110-B64C-E1FDC213158C}"/>
            </a:ext>
          </a:extLst>
        </xdr:cNvPr>
        <xdr:cNvSpPr txBox="1"/>
      </xdr:nvSpPr>
      <xdr:spPr>
        <a:xfrm>
          <a:off x="19310427" y="1798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160038</xdr:rowOff>
    </xdr:from>
    <xdr:ext cx="469744" cy="259045"/>
    <xdr:sp macro="" textlink="">
      <xdr:nvSpPr>
        <xdr:cNvPr id="753" name="n_4mainValue【公民館】&#10;一人当たり面積">
          <a:extLst>
            <a:ext uri="{FF2B5EF4-FFF2-40B4-BE49-F238E27FC236}">
              <a16:creationId xmlns:a16="http://schemas.microsoft.com/office/drawing/2014/main" id="{320A6AB9-7C39-4BAA-88E2-5D16FE28725F}"/>
            </a:ext>
          </a:extLst>
        </xdr:cNvPr>
        <xdr:cNvSpPr txBox="1"/>
      </xdr:nvSpPr>
      <xdr:spPr>
        <a:xfrm>
          <a:off x="18421427" y="179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C0394012-4903-4813-AAEF-208A165C99B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567DD44A-9764-477A-BB40-03F430FC7E7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788177D4-759F-4597-BA77-DEFBBCF1F23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49B351-BDD2-4543-99E4-D16F476DBD8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44E3D0-3838-4C24-8397-6B3C80727B5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0195B3-43D2-4E5B-BFFF-B7E837835CC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DBEA78F-930E-4592-AB60-0F8DB60BA1F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福島県矢吹町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611D4F-83FA-43DF-AB4A-855BD07D9F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CBE0B1A-8690-4954-9BDC-B250985997F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83A208-779F-47EB-B22E-D7056C874F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0D4FBC-1AE9-4595-87BA-C399D0A9719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E3881E-7FFB-4B35-8AEA-FBDEF878A5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4829AA-2D80-4FA3-9864-7BC3A1DA5D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16,807
16,484
60.40
8,951,627
8,747,131
173,098
5,179,732
7,221,577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2E6FCF-DA92-4C02-A0F4-BB3C1178FD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F8385E-2A6B-41C9-903B-EDCAC14CC3B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470631-C03B-432A-B100-5B51CE9E7D8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65.1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BEB4EA-98EB-494C-8F1E-BBFE9E5D26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70CDD08-F84E-4585-98EE-33219B997D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4AB767E-7B1A-41A1-AF27-35A1F2BB12C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E52AAA-DB46-4710-8243-F8287F7834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66EF704-5529-4D25-9073-56AFE01F57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A808A3-848C-49B0-AA37-E3D20663649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DABF52-EF85-45F2-A2D3-C5E94B210CB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BB11BC-CE21-4A30-AA24-AA07EAE56E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77C829-EAF0-43BB-A62C-7A602F1157C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3AA10B-9F6B-4292-A2A4-73DC2E8AB7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ADDEEEE-ECBE-4C03-BC4E-2031B4EAB8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BD2383-4C1E-4D51-B8C7-B9EC33B538A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EC83BD-E8FA-4BDA-9C77-6EBF74F3CB1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F47FFF-E377-4156-886F-18CD983643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04D594-EF0C-4894-883C-31D54AAAB9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8659F3-4DB1-4C87-AE5B-D74CD244B21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A65FE7-E1B2-4454-81E5-F4DD671255F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F1AA860-944C-4CCE-B8DB-8F780AE7ED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16DADD-490D-4E10-8F46-CDCF24273C1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FD15706-79AD-4964-BB13-943A590FF0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73B595-D721-4A1C-B1AC-66015D58CFD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09E057-50FB-41AF-ABDA-34102403238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50D637-AED2-4A00-B44E-F3A9B255288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EEB342-5374-494C-9CD6-1D10AD392F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BF0AD0-2A90-4AE7-8042-81907ABAFB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039C4C-13F4-407E-ACD3-0F104385C6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4E328C-7280-42BA-80EA-9CE00FBECDD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E7BA115-7142-4092-84AC-0B0A35E100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80A87D-046B-4F2A-BB36-C56B763FFB5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6C75CB8-EF6A-41E3-A764-F88F3087FF7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96213F5-5A6B-4119-A902-7A84A4AEBC3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5724BE-DADE-4841-8AD6-8CE5300A6F1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9531E8E-11D7-4681-A143-9DDE0B899ED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B171F8-C7C2-4EA7-802A-BF1071B409D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D2A6840-DA26-4759-A046-6A54C27057D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172CB02-BAC6-489B-882D-623402B196B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F38516C-1341-493C-97B5-F066F227488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E64C15-CF59-4AAA-A524-EB2DA15A5F3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59869D9-023A-4D83-80E8-3ECFE5886D8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7752080-80B8-4990-B386-91375E4B2D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ED63C49-CBB4-4E42-844E-84D29078917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DD2A383-355D-434E-BD72-1ED2614E699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73DD19AE-BFD1-40DA-958B-13AC41BB0C9B}"/>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41FE7176-5276-4DFA-BF60-D19BA340D3EE}"/>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8067ABE6-24A3-4C10-B9A1-8370B5173645}"/>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6F1B8AD3-9B66-42EB-967D-D22537483252}"/>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E6A9542E-FB86-4604-9208-C5399BA40C25}"/>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DE333DF9-AD3D-49C6-BA9A-B683C2AF455A}"/>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7CE1997F-D2E0-4968-9C4A-4FACC4C1918D}"/>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3406F2CE-E2A4-4409-8CBD-44C108AFA3AD}"/>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5EF6D157-B16F-43A8-B29C-2D03B1B4A218}"/>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499FBF18-5D4B-426B-907E-4B01A83C2CD9}"/>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CF79D172-D6E7-4DF2-ADA9-90B0656AB524}"/>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AB14F3-2276-4542-85A9-F54E933F660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263466E-2C73-4D73-A9F9-99188C989D4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E685E2-3572-4B45-AFF5-1C5CA91DF4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12B854-B3A8-4458-BDF5-6D24AEBF397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9110F1-10E0-4F32-A3F6-D55BA67B623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3" name="楕円 72">
          <a:extLst>
            <a:ext uri="{FF2B5EF4-FFF2-40B4-BE49-F238E27FC236}">
              <a16:creationId xmlns:a16="http://schemas.microsoft.com/office/drawing/2014/main" id="{082C8CEA-D821-4AB4-A06C-40267436E724}"/>
            </a:ext>
          </a:extLst>
        </xdr:cNvPr>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40640</xdr:rowOff>
    </xdr:from>
    <xdr:to>
      <xdr:col>15</xdr:col>
      <xdr:colOff>101600</xdr:colOff>
      <xdr:row>37</xdr:row>
      <xdr:rowOff>142240</xdr:rowOff>
    </xdr:to>
    <xdr:sp macro="" textlink="">
      <xdr:nvSpPr>
        <xdr:cNvPr id="74" name="楕円 73">
          <a:extLst>
            <a:ext uri="{FF2B5EF4-FFF2-40B4-BE49-F238E27FC236}">
              <a16:creationId xmlns:a16="http://schemas.microsoft.com/office/drawing/2014/main" id="{E3D9181F-3527-4FD7-A90E-5DECC46A0AF7}"/>
            </a:ext>
          </a:extLst>
        </xdr:cNvPr>
        <xdr:cNvSpPr/>
      </xdr:nvSpPr>
      <xdr:spPr>
        <a:xfrm>
          <a:off x="2857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91440</xdr:rowOff>
    </xdr:from>
    <xdr:to>
      <xdr:col>19</xdr:col>
      <xdr:colOff>177800</xdr:colOff>
      <xdr:row>37</xdr:row>
      <xdr:rowOff>123825</xdr:rowOff>
    </xdr:to>
    <xdr:cxnSp macro="">
      <xdr:nvCxnSpPr>
        <xdr:cNvPr id="75" name="直線コネクタ 74">
          <a:extLst>
            <a:ext uri="{FF2B5EF4-FFF2-40B4-BE49-F238E27FC236}">
              <a16:creationId xmlns:a16="http://schemas.microsoft.com/office/drawing/2014/main" id="{C290239D-5FCF-480B-A849-6AB8CB42330E}"/>
            </a:ext>
          </a:extLst>
        </xdr:cNvPr>
        <xdr:cNvCxnSpPr/>
      </xdr:nvCxnSpPr>
      <xdr:spPr>
        <a:xfrm>
          <a:off x="2908300" y="64350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6" name="楕円 75">
          <a:extLst>
            <a:ext uri="{FF2B5EF4-FFF2-40B4-BE49-F238E27FC236}">
              <a16:creationId xmlns:a16="http://schemas.microsoft.com/office/drawing/2014/main" id="{3D8DEAE1-C080-4D20-AB02-732270B842CA}"/>
            </a:ext>
          </a:extLst>
        </xdr:cNvPr>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91440</xdr:rowOff>
    </xdr:to>
    <xdr:cxnSp macro="">
      <xdr:nvCxnSpPr>
        <xdr:cNvPr id="77" name="直線コネクタ 76">
          <a:extLst>
            <a:ext uri="{FF2B5EF4-FFF2-40B4-BE49-F238E27FC236}">
              <a16:creationId xmlns:a16="http://schemas.microsoft.com/office/drawing/2014/main" id="{9C672D9F-8850-4A89-BFCE-1EAAABCECCA4}"/>
            </a:ext>
          </a:extLst>
        </xdr:cNvPr>
        <xdr:cNvCxnSpPr/>
      </xdr:nvCxnSpPr>
      <xdr:spPr>
        <a:xfrm>
          <a:off x="2019300" y="640270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147320</xdr:rowOff>
    </xdr:from>
    <xdr:to>
      <xdr:col>6</xdr:col>
      <xdr:colOff>38100</xdr:colOff>
      <xdr:row>37</xdr:row>
      <xdr:rowOff>77470</xdr:rowOff>
    </xdr:to>
    <xdr:sp macro="" textlink="">
      <xdr:nvSpPr>
        <xdr:cNvPr id="78" name="楕円 77">
          <a:extLst>
            <a:ext uri="{FF2B5EF4-FFF2-40B4-BE49-F238E27FC236}">
              <a16:creationId xmlns:a16="http://schemas.microsoft.com/office/drawing/2014/main" id="{A0685BCE-4D35-4220-9E85-A4BD16F2017C}"/>
            </a:ext>
          </a:extLst>
        </xdr:cNvPr>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26670</xdr:rowOff>
    </xdr:from>
    <xdr:to>
      <xdr:col>10</xdr:col>
      <xdr:colOff>114300</xdr:colOff>
      <xdr:row>37</xdr:row>
      <xdr:rowOff>59055</xdr:rowOff>
    </xdr:to>
    <xdr:cxnSp macro="">
      <xdr:nvCxnSpPr>
        <xdr:cNvPr id="79" name="直線コネクタ 78">
          <a:extLst>
            <a:ext uri="{FF2B5EF4-FFF2-40B4-BE49-F238E27FC236}">
              <a16:creationId xmlns:a16="http://schemas.microsoft.com/office/drawing/2014/main" id="{372F4E4D-736B-4B96-857E-8306CB158E94}"/>
            </a:ext>
          </a:extLst>
        </xdr:cNvPr>
        <xdr:cNvCxnSpPr/>
      </xdr:nvCxnSpPr>
      <xdr:spPr>
        <a:xfrm>
          <a:off x="1130300" y="63703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0" name="n_1aveValue【図書館】&#10;有形固定資産減価償却率">
          <a:extLst>
            <a:ext uri="{FF2B5EF4-FFF2-40B4-BE49-F238E27FC236}">
              <a16:creationId xmlns:a16="http://schemas.microsoft.com/office/drawing/2014/main" id="{9627136A-FEE6-48C4-92AB-7F9AFCD21077}"/>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1" name="n_2aveValue【図書館】&#10;有形固定資産減価償却率">
          <a:extLst>
            <a:ext uri="{FF2B5EF4-FFF2-40B4-BE49-F238E27FC236}">
              <a16:creationId xmlns:a16="http://schemas.microsoft.com/office/drawing/2014/main" id="{C08A487B-7B56-47C0-8214-1EE61F682D48}"/>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2" name="n_3aveValue【図書館】&#10;有形固定資産減価償却率">
          <a:extLst>
            <a:ext uri="{FF2B5EF4-FFF2-40B4-BE49-F238E27FC236}">
              <a16:creationId xmlns:a16="http://schemas.microsoft.com/office/drawing/2014/main" id="{B3197CBE-8595-4E8B-A8B3-95108CCA9888}"/>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3" name="n_4aveValue【図書館】&#10;有形固定資産減価償却率">
          <a:extLst>
            <a:ext uri="{FF2B5EF4-FFF2-40B4-BE49-F238E27FC236}">
              <a16:creationId xmlns:a16="http://schemas.microsoft.com/office/drawing/2014/main" id="{5775BFEC-BAC4-4E24-AAD8-A78D1009D652}"/>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165752</xdr:rowOff>
    </xdr:from>
    <xdr:ext cx="405111" cy="259045"/>
    <xdr:sp macro="" textlink="">
      <xdr:nvSpPr>
        <xdr:cNvPr id="84" name="n_1mainValue【図書館】&#10;有形固定資産減価償却率">
          <a:extLst>
            <a:ext uri="{FF2B5EF4-FFF2-40B4-BE49-F238E27FC236}">
              <a16:creationId xmlns:a16="http://schemas.microsoft.com/office/drawing/2014/main" id="{BFD5EB73-23DA-4575-A0C8-B83BCAAF1D04}"/>
            </a:ext>
          </a:extLst>
        </xdr:cNvPr>
        <xdr:cNvSpPr txBox="1"/>
      </xdr:nvSpPr>
      <xdr:spPr>
        <a:xfrm>
          <a:off x="35820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133367</xdr:rowOff>
    </xdr:from>
    <xdr:ext cx="405111" cy="259045"/>
    <xdr:sp macro="" textlink="">
      <xdr:nvSpPr>
        <xdr:cNvPr id="85" name="n_2mainValue【図書館】&#10;有形固定資産減価償却率">
          <a:extLst>
            <a:ext uri="{FF2B5EF4-FFF2-40B4-BE49-F238E27FC236}">
              <a16:creationId xmlns:a16="http://schemas.microsoft.com/office/drawing/2014/main" id="{BD08DD6A-38C1-4F8C-9125-61ED74A9C2B3}"/>
            </a:ext>
          </a:extLst>
        </xdr:cNvPr>
        <xdr:cNvSpPr txBox="1"/>
      </xdr:nvSpPr>
      <xdr:spPr>
        <a:xfrm>
          <a:off x="2705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100982</xdr:rowOff>
    </xdr:from>
    <xdr:ext cx="405111" cy="259045"/>
    <xdr:sp macro="" textlink="">
      <xdr:nvSpPr>
        <xdr:cNvPr id="86" name="n_3mainValue【図書館】&#10;有形固定資産減価償却率">
          <a:extLst>
            <a:ext uri="{FF2B5EF4-FFF2-40B4-BE49-F238E27FC236}">
              <a16:creationId xmlns:a16="http://schemas.microsoft.com/office/drawing/2014/main" id="{41436AA5-3119-4F9B-AF36-19AD788921B7}"/>
            </a:ext>
          </a:extLst>
        </xdr:cNvPr>
        <xdr:cNvSpPr txBox="1"/>
      </xdr:nvSpPr>
      <xdr:spPr>
        <a:xfrm>
          <a:off x="18167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68597</xdr:rowOff>
    </xdr:from>
    <xdr:ext cx="405111" cy="259045"/>
    <xdr:sp macro="" textlink="">
      <xdr:nvSpPr>
        <xdr:cNvPr id="87" name="n_4mainValue【図書館】&#10;有形固定資産減価償却率">
          <a:extLst>
            <a:ext uri="{FF2B5EF4-FFF2-40B4-BE49-F238E27FC236}">
              <a16:creationId xmlns:a16="http://schemas.microsoft.com/office/drawing/2014/main" id="{32FEE992-5905-46C4-8CD8-08A614F78CF4}"/>
            </a:ext>
          </a:extLst>
        </xdr:cNvPr>
        <xdr:cNvSpPr txBox="1"/>
      </xdr:nvSpPr>
      <xdr:spPr>
        <a:xfrm>
          <a:off x="92774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3BDFD22-3513-46D2-AC2E-7457C3F955D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3A49C3B6-96D7-45B6-A82D-AF06CDC1F7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C891218-3412-41B0-BC1F-CF355553DC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3201E4DD-308B-447B-BA7A-0D592F07C5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38A91F5C-6F6D-468A-9E20-31ED1B6236D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75F8ECE-5D79-497E-8558-E10DC4F9209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2781B18C-EA4F-4205-8E5D-8B362B257A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AA61D070-069A-48D6-B880-BFF791D8C6E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67838A11-97BC-42D0-9032-91554FC5BA15}"/>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3E14FB7E-A14F-4549-BB58-743DE162BB9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4225C6BA-D8CF-425C-825D-90ADA7DB033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DC887245-026E-48CD-8955-0D2C145BBC8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43613F07-8BF5-43F6-AB92-808BA29612E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1" name="テキスト ボックス 100">
          <a:extLst>
            <a:ext uri="{FF2B5EF4-FFF2-40B4-BE49-F238E27FC236}">
              <a16:creationId xmlns:a16="http://schemas.microsoft.com/office/drawing/2014/main" id="{AEF097FE-4561-4096-AB00-9EBCF609D40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03B3FF32-1C37-4447-ACF5-D971B67E11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3" name="テキスト ボックス 102">
          <a:extLst>
            <a:ext uri="{FF2B5EF4-FFF2-40B4-BE49-F238E27FC236}">
              <a16:creationId xmlns:a16="http://schemas.microsoft.com/office/drawing/2014/main" id="{224353DA-AC6F-4CAB-8C40-99FB32281DF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A0FE7580-8BA2-4569-B2DF-45B051A29F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5" name="テキスト ボックス 104">
          <a:extLst>
            <a:ext uri="{FF2B5EF4-FFF2-40B4-BE49-F238E27FC236}">
              <a16:creationId xmlns:a16="http://schemas.microsoft.com/office/drawing/2014/main" id="{3F49FDB2-7B71-4022-A0D2-15AA994AAB7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82110CB7-7F0F-4197-8592-7407FE32705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7" name="テキスト ボックス 106">
          <a:extLst>
            <a:ext uri="{FF2B5EF4-FFF2-40B4-BE49-F238E27FC236}">
              <a16:creationId xmlns:a16="http://schemas.microsoft.com/office/drawing/2014/main" id="{9DC8CC28-C7EF-4000-838E-614A66DC1431}"/>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80ABA303-8472-41E8-A54B-95A770B8230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C32E89A4-F708-4C4E-9295-30CB378EE2A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4AF6685C-721A-480B-88D7-72A192F5112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1" name="直線コネクタ 110">
          <a:extLst>
            <a:ext uri="{FF2B5EF4-FFF2-40B4-BE49-F238E27FC236}">
              <a16:creationId xmlns:a16="http://schemas.microsoft.com/office/drawing/2014/main" id="{16118772-AC63-42E1-A3F7-4A230FD07970}"/>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2" name="【図書館】&#10;一人当たり面積最小値テキスト">
          <a:extLst>
            <a:ext uri="{FF2B5EF4-FFF2-40B4-BE49-F238E27FC236}">
              <a16:creationId xmlns:a16="http://schemas.microsoft.com/office/drawing/2014/main" id="{C3F63FA8-49BC-4F9A-ABC6-67C5054724D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3" name="直線コネクタ 112">
          <a:extLst>
            <a:ext uri="{FF2B5EF4-FFF2-40B4-BE49-F238E27FC236}">
              <a16:creationId xmlns:a16="http://schemas.microsoft.com/office/drawing/2014/main" id="{0B71C571-62F1-4A58-9CCB-45296264347C}"/>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4" name="【図書館】&#10;一人当たり面積最大値テキスト">
          <a:extLst>
            <a:ext uri="{FF2B5EF4-FFF2-40B4-BE49-F238E27FC236}">
              <a16:creationId xmlns:a16="http://schemas.microsoft.com/office/drawing/2014/main" id="{2F9402FF-CDCC-42D0-8ACE-D1487F23364D}"/>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5" name="直線コネクタ 114">
          <a:extLst>
            <a:ext uri="{FF2B5EF4-FFF2-40B4-BE49-F238E27FC236}">
              <a16:creationId xmlns:a16="http://schemas.microsoft.com/office/drawing/2014/main" id="{E61B6F4B-51AB-4455-B159-043346648DA1}"/>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6" name="【図書館】&#10;一人当たり面積平均値テキスト">
          <a:extLst>
            <a:ext uri="{FF2B5EF4-FFF2-40B4-BE49-F238E27FC236}">
              <a16:creationId xmlns:a16="http://schemas.microsoft.com/office/drawing/2014/main" id="{995D3A42-1882-4B24-8B9F-F234CC82AA22}"/>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17" name="フローチャート: 判断 116">
          <a:extLst>
            <a:ext uri="{FF2B5EF4-FFF2-40B4-BE49-F238E27FC236}">
              <a16:creationId xmlns:a16="http://schemas.microsoft.com/office/drawing/2014/main" id="{B59AF0F0-BCF9-49B1-9E33-E6AABD5906F4}"/>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18" name="フローチャート: 判断 117">
          <a:extLst>
            <a:ext uri="{FF2B5EF4-FFF2-40B4-BE49-F238E27FC236}">
              <a16:creationId xmlns:a16="http://schemas.microsoft.com/office/drawing/2014/main" id="{5AC750C6-2982-4B0E-A6AE-41D07BC79874}"/>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19" name="フローチャート: 判断 118">
          <a:extLst>
            <a:ext uri="{FF2B5EF4-FFF2-40B4-BE49-F238E27FC236}">
              <a16:creationId xmlns:a16="http://schemas.microsoft.com/office/drawing/2014/main" id="{1C5261DB-466E-4BE1-947D-C10815CA1B2D}"/>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0" name="フローチャート: 判断 119">
          <a:extLst>
            <a:ext uri="{FF2B5EF4-FFF2-40B4-BE49-F238E27FC236}">
              <a16:creationId xmlns:a16="http://schemas.microsoft.com/office/drawing/2014/main" id="{A4A82286-C5A5-4157-96F2-B55A72F24234}"/>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1" name="フローチャート: 判断 120">
          <a:extLst>
            <a:ext uri="{FF2B5EF4-FFF2-40B4-BE49-F238E27FC236}">
              <a16:creationId xmlns:a16="http://schemas.microsoft.com/office/drawing/2014/main" id="{07011131-5C53-4AFC-BAD2-393333F2293E}"/>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049CF9F-4E9C-48C4-B0A4-0C3057904CD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3539DE5-38AF-4FB0-80E9-5FCB4AA6D1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E6D1279-E501-4D94-BE33-2C71D75BD3A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A3FEA4-EFB9-47F4-AF24-701E4C91081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68190D1-6DE1-462D-9E20-677DC1524F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27" name="楕円 126">
          <a:extLst>
            <a:ext uri="{FF2B5EF4-FFF2-40B4-BE49-F238E27FC236}">
              <a16:creationId xmlns:a16="http://schemas.microsoft.com/office/drawing/2014/main" id="{E82C2BB3-FEAA-4AC3-B054-3A94C5F1CCEE}"/>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28" name="楕円 127">
          <a:extLst>
            <a:ext uri="{FF2B5EF4-FFF2-40B4-BE49-F238E27FC236}">
              <a16:creationId xmlns:a16="http://schemas.microsoft.com/office/drawing/2014/main" id="{DFE944DF-9695-4F78-A598-B3EF63B1C128}"/>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29" name="直線コネクタ 128">
          <a:extLst>
            <a:ext uri="{FF2B5EF4-FFF2-40B4-BE49-F238E27FC236}">
              <a16:creationId xmlns:a16="http://schemas.microsoft.com/office/drawing/2014/main" id="{ADF5C536-80B9-48B6-8884-A8BA27AF1B51}"/>
            </a:ext>
          </a:extLst>
        </xdr:cNvPr>
        <xdr:cNvCxnSpPr/>
      </xdr:nvCxnSpPr>
      <xdr:spPr>
        <a:xfrm>
          <a:off x="875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0" name="楕円 129">
          <a:extLst>
            <a:ext uri="{FF2B5EF4-FFF2-40B4-BE49-F238E27FC236}">
              <a16:creationId xmlns:a16="http://schemas.microsoft.com/office/drawing/2014/main" id="{AF9EEE14-9C53-4FCB-82C7-E0590C9C1A07}"/>
            </a:ext>
          </a:extLst>
        </xdr:cNvPr>
        <xdr:cNvSpPr/>
      </xdr:nvSpPr>
      <xdr:spPr>
        <a:xfrm>
          <a:off x="7810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83820</xdr:rowOff>
    </xdr:to>
    <xdr:cxnSp macro="">
      <xdr:nvCxnSpPr>
        <xdr:cNvPr id="131" name="直線コネクタ 130">
          <a:extLst>
            <a:ext uri="{FF2B5EF4-FFF2-40B4-BE49-F238E27FC236}">
              <a16:creationId xmlns:a16="http://schemas.microsoft.com/office/drawing/2014/main" id="{46B61C13-FC00-4BDA-9C77-114F96D8A764}"/>
            </a:ext>
          </a:extLst>
        </xdr:cNvPr>
        <xdr:cNvCxnSpPr/>
      </xdr:nvCxnSpPr>
      <xdr:spPr>
        <a:xfrm flipV="1">
          <a:off x="7861300" y="693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33020</xdr:rowOff>
    </xdr:from>
    <xdr:to>
      <xdr:col>36</xdr:col>
      <xdr:colOff>165100</xdr:colOff>
      <xdr:row>40</xdr:row>
      <xdr:rowOff>134620</xdr:rowOff>
    </xdr:to>
    <xdr:sp macro="" textlink="">
      <xdr:nvSpPr>
        <xdr:cNvPr id="132" name="楕円 131">
          <a:extLst>
            <a:ext uri="{FF2B5EF4-FFF2-40B4-BE49-F238E27FC236}">
              <a16:creationId xmlns:a16="http://schemas.microsoft.com/office/drawing/2014/main" id="{E8E8EC6D-6D71-4D66-A173-F39F98E71A40}"/>
            </a:ext>
          </a:extLst>
        </xdr:cNvPr>
        <xdr:cNvSpPr/>
      </xdr:nvSpPr>
      <xdr:spPr>
        <a:xfrm>
          <a:off x="6921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83820</xdr:rowOff>
    </xdr:to>
    <xdr:cxnSp macro="">
      <xdr:nvCxnSpPr>
        <xdr:cNvPr id="133" name="直線コネクタ 132">
          <a:extLst>
            <a:ext uri="{FF2B5EF4-FFF2-40B4-BE49-F238E27FC236}">
              <a16:creationId xmlns:a16="http://schemas.microsoft.com/office/drawing/2014/main" id="{DFB573ED-D272-41DF-90F5-82F5B20E9590}"/>
            </a:ext>
          </a:extLst>
        </xdr:cNvPr>
        <xdr:cNvCxnSpPr/>
      </xdr:nvCxnSpPr>
      <xdr:spPr>
        <a:xfrm>
          <a:off x="6972300" y="694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34" name="n_1aveValue【図書館】&#10;一人当たり面積">
          <a:extLst>
            <a:ext uri="{FF2B5EF4-FFF2-40B4-BE49-F238E27FC236}">
              <a16:creationId xmlns:a16="http://schemas.microsoft.com/office/drawing/2014/main" id="{730E57F1-2431-4C17-A395-28ECE120CF2D}"/>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35" name="n_2aveValue【図書館】&#10;一人当たり面積">
          <a:extLst>
            <a:ext uri="{FF2B5EF4-FFF2-40B4-BE49-F238E27FC236}">
              <a16:creationId xmlns:a16="http://schemas.microsoft.com/office/drawing/2014/main" id="{10343FC3-A28A-4E63-AB5A-FDA9362F0636}"/>
            </a:ext>
          </a:extLst>
        </xdr:cNvPr>
        <xdr:cNvSpPr txBox="1"/>
      </xdr:nvSpPr>
      <xdr:spPr>
        <a:xfrm>
          <a:off x="8515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36" name="n_3aveValue【図書館】&#10;一人当たり面積">
          <a:extLst>
            <a:ext uri="{FF2B5EF4-FFF2-40B4-BE49-F238E27FC236}">
              <a16:creationId xmlns:a16="http://schemas.microsoft.com/office/drawing/2014/main" id="{94477CCB-03BF-4DBF-BD92-9412F4B56D0A}"/>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37" name="n_4aveValue【図書館】&#10;一人当たり面積">
          <a:extLst>
            <a:ext uri="{FF2B5EF4-FFF2-40B4-BE49-F238E27FC236}">
              <a16:creationId xmlns:a16="http://schemas.microsoft.com/office/drawing/2014/main" id="{30DB481C-08F4-487B-A0D3-B1811F6AF4C7}"/>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38" name="n_1mainValue【図書館】&#10;一人当たり面積">
          <a:extLst>
            <a:ext uri="{FF2B5EF4-FFF2-40B4-BE49-F238E27FC236}">
              <a16:creationId xmlns:a16="http://schemas.microsoft.com/office/drawing/2014/main" id="{B5AC07DF-7FB5-45F8-A267-DF1B96B5AAB0}"/>
            </a:ext>
          </a:extLst>
        </xdr:cNvPr>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39" name="n_2mainValue【図書館】&#10;一人当たり面積">
          <a:extLst>
            <a:ext uri="{FF2B5EF4-FFF2-40B4-BE49-F238E27FC236}">
              <a16:creationId xmlns:a16="http://schemas.microsoft.com/office/drawing/2014/main" id="{7F326578-BBB1-4691-A4E3-43CABD4195DF}"/>
            </a:ext>
          </a:extLst>
        </xdr:cNvPr>
        <xdr:cNvSpPr txBox="1"/>
      </xdr:nvSpPr>
      <xdr:spPr>
        <a:xfrm>
          <a:off x="8515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125747</xdr:rowOff>
    </xdr:from>
    <xdr:ext cx="469744" cy="259045"/>
    <xdr:sp macro="" textlink="">
      <xdr:nvSpPr>
        <xdr:cNvPr id="140" name="n_3mainValue【図書館】&#10;一人当たり面積">
          <a:extLst>
            <a:ext uri="{FF2B5EF4-FFF2-40B4-BE49-F238E27FC236}">
              <a16:creationId xmlns:a16="http://schemas.microsoft.com/office/drawing/2014/main" id="{E1198608-C3AE-4538-BCC8-EDBB1E9D34FE}"/>
            </a:ext>
          </a:extLst>
        </xdr:cNvPr>
        <xdr:cNvSpPr txBox="1"/>
      </xdr:nvSpPr>
      <xdr:spPr>
        <a:xfrm>
          <a:off x="7626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125747</xdr:rowOff>
    </xdr:from>
    <xdr:ext cx="469744" cy="259045"/>
    <xdr:sp macro="" textlink="">
      <xdr:nvSpPr>
        <xdr:cNvPr id="141" name="n_4mainValue【図書館】&#10;一人当たり面積">
          <a:extLst>
            <a:ext uri="{FF2B5EF4-FFF2-40B4-BE49-F238E27FC236}">
              <a16:creationId xmlns:a16="http://schemas.microsoft.com/office/drawing/2014/main" id="{2C1AC3B9-711A-4764-98EA-8E74FB26CC50}"/>
            </a:ext>
          </a:extLst>
        </xdr:cNvPr>
        <xdr:cNvSpPr txBox="1"/>
      </xdr:nvSpPr>
      <xdr:spPr>
        <a:xfrm>
          <a:off x="6737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4909D3C2-92FA-4E24-B175-CF5367A2A6F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36F6E45B-5924-486B-8601-BCD44B29709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3021D7F8-A37C-45E5-9247-382DED1ABB9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3A47BF71-AAE2-4F62-8848-24699736446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81D3E38A-B33E-428A-948C-96AECCF3ACA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AB13BB05-B2DE-42F4-91C6-E55358B669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37B7A673-13E2-4896-9E9B-4EEA777C8D1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4B65B7A-08E6-4762-887D-D6D1050E6B2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57C12EE1-D03C-4C34-9D51-CA8E1C4AD1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B3E4889A-5033-429D-B18E-0EBABF77A0A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C0AACDF0-42C4-4A55-80C1-3CEACD18ECC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43E98C29-CC33-4326-AA99-324AE39C0D4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4" name="テキスト ボックス 153">
          <a:extLst>
            <a:ext uri="{FF2B5EF4-FFF2-40B4-BE49-F238E27FC236}">
              <a16:creationId xmlns:a16="http://schemas.microsoft.com/office/drawing/2014/main" id="{16D03F91-80A4-48A5-9DBF-B3C8869613C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37663681-4044-4B4D-B409-490410470F9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FB144E30-A179-4716-8AC4-CC80ADF7916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648A193E-BAEB-4E90-9A33-5D94C61CD0F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B8C72884-8E2C-4D46-BE9E-483535E5AE4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F9F164E3-A8C1-4E1C-BBED-DEAAB5F17E9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520FD7C2-DCDB-4531-92D0-257300CD632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7497959E-1C2A-46A7-A437-F5515C67346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8DD2498C-C56B-496A-9FA2-8601536A2E9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09AA3151-1E3F-42F6-A4C2-AABC9614B02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4" name="テキスト ボックス 163">
          <a:extLst>
            <a:ext uri="{FF2B5EF4-FFF2-40B4-BE49-F238E27FC236}">
              <a16:creationId xmlns:a16="http://schemas.microsoft.com/office/drawing/2014/main" id="{8EC3F8D1-0A8D-4FB7-9AA7-BA9FB31195F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体育館・プール】&#10;有形固定資産減価償却率グラフ枠">
          <a:extLst>
            <a:ext uri="{FF2B5EF4-FFF2-40B4-BE49-F238E27FC236}">
              <a16:creationId xmlns:a16="http://schemas.microsoft.com/office/drawing/2014/main" id="{F488F117-EC18-4D8C-B27A-10589D78471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66" name="直線コネクタ 165">
          <a:extLst>
            <a:ext uri="{FF2B5EF4-FFF2-40B4-BE49-F238E27FC236}">
              <a16:creationId xmlns:a16="http://schemas.microsoft.com/office/drawing/2014/main" id="{B377618F-5135-4472-8C8E-DA4CBAACDF57}"/>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7" name="【体育館・プール】&#10;有形固定資産減価償却率最小値テキスト">
          <a:extLst>
            <a:ext uri="{FF2B5EF4-FFF2-40B4-BE49-F238E27FC236}">
              <a16:creationId xmlns:a16="http://schemas.microsoft.com/office/drawing/2014/main" id="{477AFC0B-A6E9-43CD-8D03-77732FB8F5B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8" name="直線コネクタ 167">
          <a:extLst>
            <a:ext uri="{FF2B5EF4-FFF2-40B4-BE49-F238E27FC236}">
              <a16:creationId xmlns:a16="http://schemas.microsoft.com/office/drawing/2014/main" id="{12C2E8FD-FD49-4ABC-81E4-3CAD29650DA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69" name="【体育館・プール】&#10;有形固定資産減価償却率最大値テキスト">
          <a:extLst>
            <a:ext uri="{FF2B5EF4-FFF2-40B4-BE49-F238E27FC236}">
              <a16:creationId xmlns:a16="http://schemas.microsoft.com/office/drawing/2014/main" id="{D5AD93EC-452F-403A-A7F7-309D6CA030AC}"/>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0" name="直線コネクタ 169">
          <a:extLst>
            <a:ext uri="{FF2B5EF4-FFF2-40B4-BE49-F238E27FC236}">
              <a16:creationId xmlns:a16="http://schemas.microsoft.com/office/drawing/2014/main" id="{789A6ACA-93CB-4725-B219-C5460954377A}"/>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1" name="【体育館・プール】&#10;有形固定資産減価償却率平均値テキスト">
          <a:extLst>
            <a:ext uri="{FF2B5EF4-FFF2-40B4-BE49-F238E27FC236}">
              <a16:creationId xmlns:a16="http://schemas.microsoft.com/office/drawing/2014/main" id="{C3E7F462-7FE5-48D7-ADD2-26A00AC1A714}"/>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2" name="フローチャート: 判断 171">
          <a:extLst>
            <a:ext uri="{FF2B5EF4-FFF2-40B4-BE49-F238E27FC236}">
              <a16:creationId xmlns:a16="http://schemas.microsoft.com/office/drawing/2014/main" id="{49765E7B-1FF9-4175-BBFB-BA3983A0262D}"/>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3" name="フローチャート: 判断 172">
          <a:extLst>
            <a:ext uri="{FF2B5EF4-FFF2-40B4-BE49-F238E27FC236}">
              <a16:creationId xmlns:a16="http://schemas.microsoft.com/office/drawing/2014/main" id="{120D1DD3-EB78-4DFB-A94D-5D08528E285D}"/>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4" name="フローチャート: 判断 173">
          <a:extLst>
            <a:ext uri="{FF2B5EF4-FFF2-40B4-BE49-F238E27FC236}">
              <a16:creationId xmlns:a16="http://schemas.microsoft.com/office/drawing/2014/main" id="{72CC0709-B2DE-4B98-AA1B-3DD2D02BD908}"/>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75" name="フローチャート: 判断 174">
          <a:extLst>
            <a:ext uri="{FF2B5EF4-FFF2-40B4-BE49-F238E27FC236}">
              <a16:creationId xmlns:a16="http://schemas.microsoft.com/office/drawing/2014/main" id="{F4F95E6E-C5B3-4903-A378-CBE1DAFD6D18}"/>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76" name="フローチャート: 判断 175">
          <a:extLst>
            <a:ext uri="{FF2B5EF4-FFF2-40B4-BE49-F238E27FC236}">
              <a16:creationId xmlns:a16="http://schemas.microsoft.com/office/drawing/2014/main" id="{6C2E6509-F5C7-41A8-B387-271DC1A6F6D6}"/>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39FC799B-F740-4846-A825-AAC48347874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9FAA61EA-03AE-49E2-AC61-CEC787961A9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F947554-6011-495E-9C43-06E42A1EDEF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D81767B-A7C4-49EA-B2B1-18B2898A71B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D190A52-CDF0-407A-B2E9-C64FB115CCC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23495</xdr:rowOff>
    </xdr:from>
    <xdr:to>
      <xdr:col>24</xdr:col>
      <xdr:colOff>114300</xdr:colOff>
      <xdr:row>59</xdr:row>
      <xdr:rowOff>125095</xdr:rowOff>
    </xdr:to>
    <xdr:sp macro="" textlink="">
      <xdr:nvSpPr>
        <xdr:cNvPr id="182" name="楕円 181">
          <a:extLst>
            <a:ext uri="{FF2B5EF4-FFF2-40B4-BE49-F238E27FC236}">
              <a16:creationId xmlns:a16="http://schemas.microsoft.com/office/drawing/2014/main" id="{27CE090D-A94A-4D31-93DA-70A0A6E9CC4E}"/>
            </a:ext>
          </a:extLst>
        </xdr:cNvPr>
        <xdr:cNvSpPr/>
      </xdr:nvSpPr>
      <xdr:spPr>
        <a:xfrm>
          <a:off x="45847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46372</xdr:rowOff>
    </xdr:from>
    <xdr:ext cx="405111" cy="259045"/>
    <xdr:sp macro="" textlink="">
      <xdr:nvSpPr>
        <xdr:cNvPr id="183" name="【体育館・プール】&#10;有形固定資産減価償却率該当値テキスト">
          <a:extLst>
            <a:ext uri="{FF2B5EF4-FFF2-40B4-BE49-F238E27FC236}">
              <a16:creationId xmlns:a16="http://schemas.microsoft.com/office/drawing/2014/main" id="{86EE9FBB-8E85-40B4-AB66-4E1E8E1E64C2}"/>
            </a:ext>
          </a:extLst>
        </xdr:cNvPr>
        <xdr:cNvSpPr txBox="1"/>
      </xdr:nvSpPr>
      <xdr:spPr>
        <a:xfrm>
          <a:off x="467360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162560</xdr:rowOff>
    </xdr:from>
    <xdr:to>
      <xdr:col>20</xdr:col>
      <xdr:colOff>38100</xdr:colOff>
      <xdr:row>59</xdr:row>
      <xdr:rowOff>92710</xdr:rowOff>
    </xdr:to>
    <xdr:sp macro="" textlink="">
      <xdr:nvSpPr>
        <xdr:cNvPr id="184" name="楕円 183">
          <a:extLst>
            <a:ext uri="{FF2B5EF4-FFF2-40B4-BE49-F238E27FC236}">
              <a16:creationId xmlns:a16="http://schemas.microsoft.com/office/drawing/2014/main" id="{F2EECA2C-AD69-4B4F-8AD9-781A65D0642B}"/>
            </a:ext>
          </a:extLst>
        </xdr:cNvPr>
        <xdr:cNvSpPr/>
      </xdr:nvSpPr>
      <xdr:spPr>
        <a:xfrm>
          <a:off x="3746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41910</xdr:rowOff>
    </xdr:from>
    <xdr:to>
      <xdr:col>24</xdr:col>
      <xdr:colOff>63500</xdr:colOff>
      <xdr:row>59</xdr:row>
      <xdr:rowOff>74295</xdr:rowOff>
    </xdr:to>
    <xdr:cxnSp macro="">
      <xdr:nvCxnSpPr>
        <xdr:cNvPr id="185" name="直線コネクタ 184">
          <a:extLst>
            <a:ext uri="{FF2B5EF4-FFF2-40B4-BE49-F238E27FC236}">
              <a16:creationId xmlns:a16="http://schemas.microsoft.com/office/drawing/2014/main" id="{E4CDA753-FBE8-4224-AB5B-E996967C8584}"/>
            </a:ext>
          </a:extLst>
        </xdr:cNvPr>
        <xdr:cNvCxnSpPr/>
      </xdr:nvCxnSpPr>
      <xdr:spPr>
        <a:xfrm>
          <a:off x="3797300" y="1015746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128270</xdr:rowOff>
    </xdr:from>
    <xdr:to>
      <xdr:col>15</xdr:col>
      <xdr:colOff>101600</xdr:colOff>
      <xdr:row>59</xdr:row>
      <xdr:rowOff>58420</xdr:rowOff>
    </xdr:to>
    <xdr:sp macro="" textlink="">
      <xdr:nvSpPr>
        <xdr:cNvPr id="186" name="楕円 185">
          <a:extLst>
            <a:ext uri="{FF2B5EF4-FFF2-40B4-BE49-F238E27FC236}">
              <a16:creationId xmlns:a16="http://schemas.microsoft.com/office/drawing/2014/main" id="{9791DC7A-8A9D-48CC-9C61-E56673ADA8CA}"/>
            </a:ext>
          </a:extLst>
        </xdr:cNvPr>
        <xdr:cNvSpPr/>
      </xdr:nvSpPr>
      <xdr:spPr>
        <a:xfrm>
          <a:off x="2857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7620</xdr:rowOff>
    </xdr:from>
    <xdr:to>
      <xdr:col>19</xdr:col>
      <xdr:colOff>177800</xdr:colOff>
      <xdr:row>59</xdr:row>
      <xdr:rowOff>41910</xdr:rowOff>
    </xdr:to>
    <xdr:cxnSp macro="">
      <xdr:nvCxnSpPr>
        <xdr:cNvPr id="187" name="直線コネクタ 186">
          <a:extLst>
            <a:ext uri="{FF2B5EF4-FFF2-40B4-BE49-F238E27FC236}">
              <a16:creationId xmlns:a16="http://schemas.microsoft.com/office/drawing/2014/main" id="{017BFDC0-362E-4C9D-90F0-BFBA43297465}"/>
            </a:ext>
          </a:extLst>
        </xdr:cNvPr>
        <xdr:cNvCxnSpPr/>
      </xdr:nvCxnSpPr>
      <xdr:spPr>
        <a:xfrm>
          <a:off x="2908300" y="10123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95885</xdr:rowOff>
    </xdr:from>
    <xdr:to>
      <xdr:col>10</xdr:col>
      <xdr:colOff>165100</xdr:colOff>
      <xdr:row>59</xdr:row>
      <xdr:rowOff>26035</xdr:rowOff>
    </xdr:to>
    <xdr:sp macro="" textlink="">
      <xdr:nvSpPr>
        <xdr:cNvPr id="188" name="楕円 187">
          <a:extLst>
            <a:ext uri="{FF2B5EF4-FFF2-40B4-BE49-F238E27FC236}">
              <a16:creationId xmlns:a16="http://schemas.microsoft.com/office/drawing/2014/main" id="{AF96F48D-C776-44DD-83E4-B31A1F5142E1}"/>
            </a:ext>
          </a:extLst>
        </xdr:cNvPr>
        <xdr:cNvSpPr/>
      </xdr:nvSpPr>
      <xdr:spPr>
        <a:xfrm>
          <a:off x="1968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146685</xdr:rowOff>
    </xdr:from>
    <xdr:to>
      <xdr:col>15</xdr:col>
      <xdr:colOff>50800</xdr:colOff>
      <xdr:row>59</xdr:row>
      <xdr:rowOff>7620</xdr:rowOff>
    </xdr:to>
    <xdr:cxnSp macro="">
      <xdr:nvCxnSpPr>
        <xdr:cNvPr id="189" name="直線コネクタ 188">
          <a:extLst>
            <a:ext uri="{FF2B5EF4-FFF2-40B4-BE49-F238E27FC236}">
              <a16:creationId xmlns:a16="http://schemas.microsoft.com/office/drawing/2014/main" id="{1D573512-17CA-4C60-9EC1-D5D40AC9643E}"/>
            </a:ext>
          </a:extLst>
        </xdr:cNvPr>
        <xdr:cNvCxnSpPr/>
      </xdr:nvCxnSpPr>
      <xdr:spPr>
        <a:xfrm>
          <a:off x="2019300" y="100907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63500</xdr:rowOff>
    </xdr:from>
    <xdr:to>
      <xdr:col>6</xdr:col>
      <xdr:colOff>38100</xdr:colOff>
      <xdr:row>58</xdr:row>
      <xdr:rowOff>165100</xdr:rowOff>
    </xdr:to>
    <xdr:sp macro="" textlink="">
      <xdr:nvSpPr>
        <xdr:cNvPr id="190" name="楕円 189">
          <a:extLst>
            <a:ext uri="{FF2B5EF4-FFF2-40B4-BE49-F238E27FC236}">
              <a16:creationId xmlns:a16="http://schemas.microsoft.com/office/drawing/2014/main" id="{ECB11DD8-ED6A-4C48-B8C2-82EC1F7A80B0}"/>
            </a:ext>
          </a:extLst>
        </xdr:cNvPr>
        <xdr:cNvSpPr/>
      </xdr:nvSpPr>
      <xdr:spPr>
        <a:xfrm>
          <a:off x="10795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114300</xdr:rowOff>
    </xdr:from>
    <xdr:to>
      <xdr:col>10</xdr:col>
      <xdr:colOff>114300</xdr:colOff>
      <xdr:row>58</xdr:row>
      <xdr:rowOff>146685</xdr:rowOff>
    </xdr:to>
    <xdr:cxnSp macro="">
      <xdr:nvCxnSpPr>
        <xdr:cNvPr id="191" name="直線コネクタ 190">
          <a:extLst>
            <a:ext uri="{FF2B5EF4-FFF2-40B4-BE49-F238E27FC236}">
              <a16:creationId xmlns:a16="http://schemas.microsoft.com/office/drawing/2014/main" id="{B31663A5-4A56-4929-971A-87F01E31A676}"/>
            </a:ext>
          </a:extLst>
        </xdr:cNvPr>
        <xdr:cNvCxnSpPr/>
      </xdr:nvCxnSpPr>
      <xdr:spPr>
        <a:xfrm>
          <a:off x="1130300" y="100584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19067</xdr:rowOff>
    </xdr:from>
    <xdr:ext cx="405111" cy="259045"/>
    <xdr:sp macro="" textlink="">
      <xdr:nvSpPr>
        <xdr:cNvPr id="192" name="n_1aveValue【体育館・プール】&#10;有形固定資産減価償却率">
          <a:extLst>
            <a:ext uri="{FF2B5EF4-FFF2-40B4-BE49-F238E27FC236}">
              <a16:creationId xmlns:a16="http://schemas.microsoft.com/office/drawing/2014/main" id="{23600424-AA6E-4DC6-B68E-0D13EE2B3A1C}"/>
            </a:ext>
          </a:extLst>
        </xdr:cNvPr>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3" name="n_2aveValue【体育館・プール】&#10;有形固定資産減価償却率">
          <a:extLst>
            <a:ext uri="{FF2B5EF4-FFF2-40B4-BE49-F238E27FC236}">
              <a16:creationId xmlns:a16="http://schemas.microsoft.com/office/drawing/2014/main" id="{D93EC121-3F7E-4761-ADA8-6BFCD7C03C35}"/>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133367</xdr:rowOff>
    </xdr:from>
    <xdr:ext cx="405111" cy="259045"/>
    <xdr:sp macro="" textlink="">
      <xdr:nvSpPr>
        <xdr:cNvPr id="194" name="n_3aveValue【体育館・プール】&#10;有形固定資産減価償却率">
          <a:extLst>
            <a:ext uri="{FF2B5EF4-FFF2-40B4-BE49-F238E27FC236}">
              <a16:creationId xmlns:a16="http://schemas.microsoft.com/office/drawing/2014/main" id="{8E9B69EF-53A8-4E44-94FF-3B03A3EA42A2}"/>
            </a:ext>
          </a:extLst>
        </xdr:cNvPr>
        <xdr:cNvSpPr txBox="1"/>
      </xdr:nvSpPr>
      <xdr:spPr>
        <a:xfrm>
          <a:off x="1816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195" name="n_4aveValue【体育館・プール】&#10;有形固定資産減価償却率">
          <a:extLst>
            <a:ext uri="{FF2B5EF4-FFF2-40B4-BE49-F238E27FC236}">
              <a16:creationId xmlns:a16="http://schemas.microsoft.com/office/drawing/2014/main" id="{699F2026-4212-4398-86DF-833FAC0DC679}"/>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109237</xdr:rowOff>
    </xdr:from>
    <xdr:ext cx="405111" cy="259045"/>
    <xdr:sp macro="" textlink="">
      <xdr:nvSpPr>
        <xdr:cNvPr id="196" name="n_1mainValue【体育館・プール】&#10;有形固定資産減価償却率">
          <a:extLst>
            <a:ext uri="{FF2B5EF4-FFF2-40B4-BE49-F238E27FC236}">
              <a16:creationId xmlns:a16="http://schemas.microsoft.com/office/drawing/2014/main" id="{8695D02F-8CA9-46BD-92E7-A28F4D5405FC}"/>
            </a:ext>
          </a:extLst>
        </xdr:cNvPr>
        <xdr:cNvSpPr txBox="1"/>
      </xdr:nvSpPr>
      <xdr:spPr>
        <a:xfrm>
          <a:off x="35820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74947</xdr:rowOff>
    </xdr:from>
    <xdr:ext cx="405111" cy="259045"/>
    <xdr:sp macro="" textlink="">
      <xdr:nvSpPr>
        <xdr:cNvPr id="197" name="n_2mainValue【体育館・プール】&#10;有形固定資産減価償却率">
          <a:extLst>
            <a:ext uri="{FF2B5EF4-FFF2-40B4-BE49-F238E27FC236}">
              <a16:creationId xmlns:a16="http://schemas.microsoft.com/office/drawing/2014/main" id="{82F0822B-BE5E-4838-B641-01223385590F}"/>
            </a:ext>
          </a:extLst>
        </xdr:cNvPr>
        <xdr:cNvSpPr txBox="1"/>
      </xdr:nvSpPr>
      <xdr:spPr>
        <a:xfrm>
          <a:off x="2705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42562</xdr:rowOff>
    </xdr:from>
    <xdr:ext cx="405111" cy="259045"/>
    <xdr:sp macro="" textlink="">
      <xdr:nvSpPr>
        <xdr:cNvPr id="198" name="n_3mainValue【体育館・プール】&#10;有形固定資産減価償却率">
          <a:extLst>
            <a:ext uri="{FF2B5EF4-FFF2-40B4-BE49-F238E27FC236}">
              <a16:creationId xmlns:a16="http://schemas.microsoft.com/office/drawing/2014/main" id="{59904784-CCE1-4330-BF99-B86B599D4427}"/>
            </a:ext>
          </a:extLst>
        </xdr:cNvPr>
        <xdr:cNvSpPr txBox="1"/>
      </xdr:nvSpPr>
      <xdr:spPr>
        <a:xfrm>
          <a:off x="1816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10177</xdr:rowOff>
    </xdr:from>
    <xdr:ext cx="405111" cy="259045"/>
    <xdr:sp macro="" textlink="">
      <xdr:nvSpPr>
        <xdr:cNvPr id="199" name="n_4mainValue【体育館・プール】&#10;有形固定資産減価償却率">
          <a:extLst>
            <a:ext uri="{FF2B5EF4-FFF2-40B4-BE49-F238E27FC236}">
              <a16:creationId xmlns:a16="http://schemas.microsoft.com/office/drawing/2014/main" id="{CB98F7E6-2C9F-480F-9C5C-4199F9EE231E}"/>
            </a:ext>
          </a:extLst>
        </xdr:cNvPr>
        <xdr:cNvSpPr txBox="1"/>
      </xdr:nvSpPr>
      <xdr:spPr>
        <a:xfrm>
          <a:off x="927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55B89F39-D617-4E9A-9F05-656175A69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E29448E7-6936-4E12-B1A7-403F2B150AB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93263D18-9723-47AB-B95A-0335163E97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EB4A6048-75E1-4393-9218-9E4D9E6FAE2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F9A9BA90-C34F-426E-B47F-FF12137AB7B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3D64AE9-9D3C-4161-8CC8-D10E588C3BD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70D1F6DC-CC83-4DB6-A168-294435009CD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A95A4A33-A281-4A97-841B-15BC7CA4E0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9C955992-8D26-4915-AC45-0187348BE50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9307810D-A430-4E14-AA28-707C46FB1C9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0" name="直線コネクタ 209">
          <a:extLst>
            <a:ext uri="{FF2B5EF4-FFF2-40B4-BE49-F238E27FC236}">
              <a16:creationId xmlns:a16="http://schemas.microsoft.com/office/drawing/2014/main" id="{3DAB8967-E6E3-4DE1-8545-ECB3A3CC129A}"/>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1" name="テキスト ボックス 210">
          <a:extLst>
            <a:ext uri="{FF2B5EF4-FFF2-40B4-BE49-F238E27FC236}">
              <a16:creationId xmlns:a16="http://schemas.microsoft.com/office/drawing/2014/main" id="{8A90DCB7-C172-4373-A1FA-779B8800CF71}"/>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2" name="直線コネクタ 211">
          <a:extLst>
            <a:ext uri="{FF2B5EF4-FFF2-40B4-BE49-F238E27FC236}">
              <a16:creationId xmlns:a16="http://schemas.microsoft.com/office/drawing/2014/main" id="{4A88523D-921E-477E-882D-C99AAB3B62C7}"/>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3" name="テキスト ボックス 212">
          <a:extLst>
            <a:ext uri="{FF2B5EF4-FFF2-40B4-BE49-F238E27FC236}">
              <a16:creationId xmlns:a16="http://schemas.microsoft.com/office/drawing/2014/main" id="{BDBA68F0-D928-474B-8868-3C57C87C2FE5}"/>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14" name="直線コネクタ 213">
          <a:extLst>
            <a:ext uri="{FF2B5EF4-FFF2-40B4-BE49-F238E27FC236}">
              <a16:creationId xmlns:a16="http://schemas.microsoft.com/office/drawing/2014/main" id="{7D786601-5839-436E-9454-95E993C549D4}"/>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15" name="テキスト ボックス 214">
          <a:extLst>
            <a:ext uri="{FF2B5EF4-FFF2-40B4-BE49-F238E27FC236}">
              <a16:creationId xmlns:a16="http://schemas.microsoft.com/office/drawing/2014/main" id="{32197B04-CCC1-4B31-A4F2-03844B5B531E}"/>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23221A7C-C67F-4E31-9D46-9ED918DC4B2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7" name="テキスト ボックス 216">
          <a:extLst>
            <a:ext uri="{FF2B5EF4-FFF2-40B4-BE49-F238E27FC236}">
              <a16:creationId xmlns:a16="http://schemas.microsoft.com/office/drawing/2014/main" id="{F2CDF491-9789-4CDE-94EB-5FD8BE3C506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18" name="直線コネクタ 217">
          <a:extLst>
            <a:ext uri="{FF2B5EF4-FFF2-40B4-BE49-F238E27FC236}">
              <a16:creationId xmlns:a16="http://schemas.microsoft.com/office/drawing/2014/main" id="{EDB94B1F-48DD-445F-B1B4-E45CA2B8FFE7}"/>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19" name="テキスト ボックス 218">
          <a:extLst>
            <a:ext uri="{FF2B5EF4-FFF2-40B4-BE49-F238E27FC236}">
              <a16:creationId xmlns:a16="http://schemas.microsoft.com/office/drawing/2014/main" id="{1353131B-C926-485C-A4A3-6BAED26F70C9}"/>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0" name="直線コネクタ 219">
          <a:extLst>
            <a:ext uri="{FF2B5EF4-FFF2-40B4-BE49-F238E27FC236}">
              <a16:creationId xmlns:a16="http://schemas.microsoft.com/office/drawing/2014/main" id="{A25BF7F9-CB02-4D5B-917E-46B1746AA11A}"/>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1" name="テキスト ボックス 220">
          <a:extLst>
            <a:ext uri="{FF2B5EF4-FFF2-40B4-BE49-F238E27FC236}">
              <a16:creationId xmlns:a16="http://schemas.microsoft.com/office/drawing/2014/main" id="{FA3D11A3-0F22-4D03-A357-128EFA0C5219}"/>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2" name="直線コネクタ 221">
          <a:extLst>
            <a:ext uri="{FF2B5EF4-FFF2-40B4-BE49-F238E27FC236}">
              <a16:creationId xmlns:a16="http://schemas.microsoft.com/office/drawing/2014/main" id="{CC145A2B-D4C1-4F82-869C-874598A4A4ED}"/>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3" name="テキスト ボックス 222">
          <a:extLst>
            <a:ext uri="{FF2B5EF4-FFF2-40B4-BE49-F238E27FC236}">
              <a16:creationId xmlns:a16="http://schemas.microsoft.com/office/drawing/2014/main" id="{9D8D7A7E-0336-4C79-A18D-C9521772B92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CBA66A72-D431-4037-B89C-25F7DBDC283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1CF37F09-10AF-414B-81C2-D9F13C17C80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4AA548EE-50EB-4404-89A3-99F378428E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27" name="直線コネクタ 226">
          <a:extLst>
            <a:ext uri="{FF2B5EF4-FFF2-40B4-BE49-F238E27FC236}">
              <a16:creationId xmlns:a16="http://schemas.microsoft.com/office/drawing/2014/main" id="{A1458369-124F-4D76-86F7-3541654C52DF}"/>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28" name="【体育館・プール】&#10;一人当たり面積最小値テキスト">
          <a:extLst>
            <a:ext uri="{FF2B5EF4-FFF2-40B4-BE49-F238E27FC236}">
              <a16:creationId xmlns:a16="http://schemas.microsoft.com/office/drawing/2014/main" id="{4A0CFD33-04C2-4E31-A963-570BD55774BB}"/>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29" name="直線コネクタ 228">
          <a:extLst>
            <a:ext uri="{FF2B5EF4-FFF2-40B4-BE49-F238E27FC236}">
              <a16:creationId xmlns:a16="http://schemas.microsoft.com/office/drawing/2014/main" id="{A742F8EE-837C-4D7D-9810-F018C746ACD3}"/>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0" name="【体育館・プール】&#10;一人当たり面積最大値テキスト">
          <a:extLst>
            <a:ext uri="{FF2B5EF4-FFF2-40B4-BE49-F238E27FC236}">
              <a16:creationId xmlns:a16="http://schemas.microsoft.com/office/drawing/2014/main" id="{4E3860FC-A877-4330-97D7-2DF24119CC48}"/>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1" name="直線コネクタ 230">
          <a:extLst>
            <a:ext uri="{FF2B5EF4-FFF2-40B4-BE49-F238E27FC236}">
              <a16:creationId xmlns:a16="http://schemas.microsoft.com/office/drawing/2014/main" id="{54783C55-F281-4515-8A9C-3D1B820B51C6}"/>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232" name="【体育館・プール】&#10;一人当たり面積平均値テキスト">
          <a:extLst>
            <a:ext uri="{FF2B5EF4-FFF2-40B4-BE49-F238E27FC236}">
              <a16:creationId xmlns:a16="http://schemas.microsoft.com/office/drawing/2014/main" id="{AA3CCC53-D72B-4303-BA55-DAD5AAB284BC}"/>
            </a:ext>
          </a:extLst>
        </xdr:cNvPr>
        <xdr:cNvSpPr txBox="1"/>
      </xdr:nvSpPr>
      <xdr:spPr>
        <a:xfrm>
          <a:off x="10515600" y="1027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3" name="フローチャート: 判断 232">
          <a:extLst>
            <a:ext uri="{FF2B5EF4-FFF2-40B4-BE49-F238E27FC236}">
              <a16:creationId xmlns:a16="http://schemas.microsoft.com/office/drawing/2014/main" id="{BC81E69F-BF0F-4544-BAC8-B6ED4C2D4932}"/>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34" name="フローチャート: 判断 233">
          <a:extLst>
            <a:ext uri="{FF2B5EF4-FFF2-40B4-BE49-F238E27FC236}">
              <a16:creationId xmlns:a16="http://schemas.microsoft.com/office/drawing/2014/main" id="{D640B70E-F9AF-493D-9DCD-EC872429EB34}"/>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35" name="フローチャート: 判断 234">
          <a:extLst>
            <a:ext uri="{FF2B5EF4-FFF2-40B4-BE49-F238E27FC236}">
              <a16:creationId xmlns:a16="http://schemas.microsoft.com/office/drawing/2014/main" id="{2290A072-778B-45F9-ABCB-D6438E3DCE04}"/>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36" name="フローチャート: 判断 235">
          <a:extLst>
            <a:ext uri="{FF2B5EF4-FFF2-40B4-BE49-F238E27FC236}">
              <a16:creationId xmlns:a16="http://schemas.microsoft.com/office/drawing/2014/main" id="{B30E0294-1499-479E-8B69-772A2773D625}"/>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37" name="フローチャート: 判断 236">
          <a:extLst>
            <a:ext uri="{FF2B5EF4-FFF2-40B4-BE49-F238E27FC236}">
              <a16:creationId xmlns:a16="http://schemas.microsoft.com/office/drawing/2014/main" id="{64B77880-E2DF-41F7-AF60-E5E27567E9B2}"/>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C4A9873-584C-4E30-A160-4F285C9744D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CCFDC34-F9B1-401D-9B94-E8ED31FA1C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1C68395-CB52-4A38-A350-E6EE3F261BE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5D930C3-20B9-43FE-8593-5BE0CEA4CCA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F56B1EE-943C-43B9-A786-C55592AA1F2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140653</xdr:rowOff>
    </xdr:from>
    <xdr:to>
      <xdr:col>55</xdr:col>
      <xdr:colOff>50800</xdr:colOff>
      <xdr:row>64</xdr:row>
      <xdr:rowOff>70803</xdr:rowOff>
    </xdr:to>
    <xdr:sp macro="" textlink="">
      <xdr:nvSpPr>
        <xdr:cNvPr id="243" name="楕円 242">
          <a:extLst>
            <a:ext uri="{FF2B5EF4-FFF2-40B4-BE49-F238E27FC236}">
              <a16:creationId xmlns:a16="http://schemas.microsoft.com/office/drawing/2014/main" id="{56159F71-4525-488C-98DA-6F8BC5920243}"/>
            </a:ext>
          </a:extLst>
        </xdr:cNvPr>
        <xdr:cNvSpPr/>
      </xdr:nvSpPr>
      <xdr:spPr>
        <a:xfrm>
          <a:off x="10426700" y="1094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55580</xdr:rowOff>
    </xdr:from>
    <xdr:ext cx="469744" cy="259045"/>
    <xdr:sp macro="" textlink="">
      <xdr:nvSpPr>
        <xdr:cNvPr id="244" name="【体育館・プール】&#10;一人当たり面積該当値テキスト">
          <a:extLst>
            <a:ext uri="{FF2B5EF4-FFF2-40B4-BE49-F238E27FC236}">
              <a16:creationId xmlns:a16="http://schemas.microsoft.com/office/drawing/2014/main" id="{A64428FC-CD33-4966-9BF9-9C077274FFEE}"/>
            </a:ext>
          </a:extLst>
        </xdr:cNvPr>
        <xdr:cNvSpPr txBox="1"/>
      </xdr:nvSpPr>
      <xdr:spPr>
        <a:xfrm>
          <a:off x="10515600" y="1085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140653</xdr:rowOff>
    </xdr:from>
    <xdr:to>
      <xdr:col>50</xdr:col>
      <xdr:colOff>165100</xdr:colOff>
      <xdr:row>64</xdr:row>
      <xdr:rowOff>70803</xdr:rowOff>
    </xdr:to>
    <xdr:sp macro="" textlink="">
      <xdr:nvSpPr>
        <xdr:cNvPr id="245" name="楕円 244">
          <a:extLst>
            <a:ext uri="{FF2B5EF4-FFF2-40B4-BE49-F238E27FC236}">
              <a16:creationId xmlns:a16="http://schemas.microsoft.com/office/drawing/2014/main" id="{A5FA01F9-FBFE-4144-917E-CD43EB630964}"/>
            </a:ext>
          </a:extLst>
        </xdr:cNvPr>
        <xdr:cNvSpPr/>
      </xdr:nvSpPr>
      <xdr:spPr>
        <a:xfrm>
          <a:off x="9588500" y="1094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20003</xdr:rowOff>
    </xdr:from>
    <xdr:to>
      <xdr:col>55</xdr:col>
      <xdr:colOff>0</xdr:colOff>
      <xdr:row>64</xdr:row>
      <xdr:rowOff>20003</xdr:rowOff>
    </xdr:to>
    <xdr:cxnSp macro="">
      <xdr:nvCxnSpPr>
        <xdr:cNvPr id="246" name="直線コネクタ 245">
          <a:extLst>
            <a:ext uri="{FF2B5EF4-FFF2-40B4-BE49-F238E27FC236}">
              <a16:creationId xmlns:a16="http://schemas.microsoft.com/office/drawing/2014/main" id="{A653DA2E-C554-4E37-A29D-E0FC72D4C181}"/>
            </a:ext>
          </a:extLst>
        </xdr:cNvPr>
        <xdr:cNvCxnSpPr/>
      </xdr:nvCxnSpPr>
      <xdr:spPr>
        <a:xfrm>
          <a:off x="9639300" y="109928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142081</xdr:rowOff>
    </xdr:from>
    <xdr:to>
      <xdr:col>46</xdr:col>
      <xdr:colOff>38100</xdr:colOff>
      <xdr:row>64</xdr:row>
      <xdr:rowOff>72231</xdr:rowOff>
    </xdr:to>
    <xdr:sp macro="" textlink="">
      <xdr:nvSpPr>
        <xdr:cNvPr id="247" name="楕円 246">
          <a:extLst>
            <a:ext uri="{FF2B5EF4-FFF2-40B4-BE49-F238E27FC236}">
              <a16:creationId xmlns:a16="http://schemas.microsoft.com/office/drawing/2014/main" id="{4A43C944-3128-4288-B1CD-80FAEE5E0ABA}"/>
            </a:ext>
          </a:extLst>
        </xdr:cNvPr>
        <xdr:cNvSpPr/>
      </xdr:nvSpPr>
      <xdr:spPr>
        <a:xfrm>
          <a:off x="8699500" y="1094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20003</xdr:rowOff>
    </xdr:from>
    <xdr:to>
      <xdr:col>50</xdr:col>
      <xdr:colOff>114300</xdr:colOff>
      <xdr:row>64</xdr:row>
      <xdr:rowOff>21431</xdr:rowOff>
    </xdr:to>
    <xdr:cxnSp macro="">
      <xdr:nvCxnSpPr>
        <xdr:cNvPr id="248" name="直線コネクタ 247">
          <a:extLst>
            <a:ext uri="{FF2B5EF4-FFF2-40B4-BE49-F238E27FC236}">
              <a16:creationId xmlns:a16="http://schemas.microsoft.com/office/drawing/2014/main" id="{916BC136-84B5-4312-A562-145C38CC47BB}"/>
            </a:ext>
          </a:extLst>
        </xdr:cNvPr>
        <xdr:cNvCxnSpPr/>
      </xdr:nvCxnSpPr>
      <xdr:spPr>
        <a:xfrm flipV="1">
          <a:off x="8750300" y="10992803"/>
          <a:ext cx="88900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142081</xdr:rowOff>
    </xdr:from>
    <xdr:to>
      <xdr:col>41</xdr:col>
      <xdr:colOff>101600</xdr:colOff>
      <xdr:row>64</xdr:row>
      <xdr:rowOff>72231</xdr:rowOff>
    </xdr:to>
    <xdr:sp macro="" textlink="">
      <xdr:nvSpPr>
        <xdr:cNvPr id="249" name="楕円 248">
          <a:extLst>
            <a:ext uri="{FF2B5EF4-FFF2-40B4-BE49-F238E27FC236}">
              <a16:creationId xmlns:a16="http://schemas.microsoft.com/office/drawing/2014/main" id="{ADC8EC92-4F70-486C-8751-A5C21B840778}"/>
            </a:ext>
          </a:extLst>
        </xdr:cNvPr>
        <xdr:cNvSpPr/>
      </xdr:nvSpPr>
      <xdr:spPr>
        <a:xfrm>
          <a:off x="7810500" y="1094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21431</xdr:rowOff>
    </xdr:from>
    <xdr:to>
      <xdr:col>45</xdr:col>
      <xdr:colOff>177800</xdr:colOff>
      <xdr:row>64</xdr:row>
      <xdr:rowOff>21431</xdr:rowOff>
    </xdr:to>
    <xdr:cxnSp macro="">
      <xdr:nvCxnSpPr>
        <xdr:cNvPr id="250" name="直線コネクタ 249">
          <a:extLst>
            <a:ext uri="{FF2B5EF4-FFF2-40B4-BE49-F238E27FC236}">
              <a16:creationId xmlns:a16="http://schemas.microsoft.com/office/drawing/2014/main" id="{0ABF6D39-2AE7-4BB0-B871-6CEF46E3FDE1}"/>
            </a:ext>
          </a:extLst>
        </xdr:cNvPr>
        <xdr:cNvCxnSpPr/>
      </xdr:nvCxnSpPr>
      <xdr:spPr>
        <a:xfrm>
          <a:off x="7861300" y="109942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1" name="楕円 250">
          <a:extLst>
            <a:ext uri="{FF2B5EF4-FFF2-40B4-BE49-F238E27FC236}">
              <a16:creationId xmlns:a16="http://schemas.microsoft.com/office/drawing/2014/main" id="{D91D9196-F186-4C06-9308-367C3FC5145F}"/>
            </a:ext>
          </a:extLst>
        </xdr:cNvPr>
        <xdr:cNvSpPr/>
      </xdr:nvSpPr>
      <xdr:spPr>
        <a:xfrm>
          <a:off x="6921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21431</xdr:rowOff>
    </xdr:from>
    <xdr:to>
      <xdr:col>41</xdr:col>
      <xdr:colOff>50800</xdr:colOff>
      <xdr:row>64</xdr:row>
      <xdr:rowOff>22860</xdr:rowOff>
    </xdr:to>
    <xdr:cxnSp macro="">
      <xdr:nvCxnSpPr>
        <xdr:cNvPr id="252" name="直線コネクタ 251">
          <a:extLst>
            <a:ext uri="{FF2B5EF4-FFF2-40B4-BE49-F238E27FC236}">
              <a16:creationId xmlns:a16="http://schemas.microsoft.com/office/drawing/2014/main" id="{1B1D213A-374A-4BEA-A75A-3E7B2806B50E}"/>
            </a:ext>
          </a:extLst>
        </xdr:cNvPr>
        <xdr:cNvCxnSpPr/>
      </xdr:nvCxnSpPr>
      <xdr:spPr>
        <a:xfrm flipV="1">
          <a:off x="6972300" y="10994231"/>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53" name="n_1aveValue【体育館・プール】&#10;一人当たり面積">
          <a:extLst>
            <a:ext uri="{FF2B5EF4-FFF2-40B4-BE49-F238E27FC236}">
              <a16:creationId xmlns:a16="http://schemas.microsoft.com/office/drawing/2014/main" id="{66237E77-983E-4D85-8597-D03787F73BDD}"/>
            </a:ext>
          </a:extLst>
        </xdr:cNvPr>
        <xdr:cNvSpPr txBox="1"/>
      </xdr:nvSpPr>
      <xdr:spPr>
        <a:xfrm>
          <a:off x="93917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54" name="n_2aveValue【体育館・プール】&#10;一人当たり面積">
          <a:extLst>
            <a:ext uri="{FF2B5EF4-FFF2-40B4-BE49-F238E27FC236}">
              <a16:creationId xmlns:a16="http://schemas.microsoft.com/office/drawing/2014/main" id="{573B8F37-22E5-4654-9779-A2B163D17AAA}"/>
            </a:ext>
          </a:extLst>
        </xdr:cNvPr>
        <xdr:cNvSpPr txBox="1"/>
      </xdr:nvSpPr>
      <xdr:spPr>
        <a:xfrm>
          <a:off x="8515427" y="1022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55" name="n_3aveValue【体育館・プール】&#10;一人当たり面積">
          <a:extLst>
            <a:ext uri="{FF2B5EF4-FFF2-40B4-BE49-F238E27FC236}">
              <a16:creationId xmlns:a16="http://schemas.microsoft.com/office/drawing/2014/main" id="{F8346145-8339-44B4-BCFE-3A2B96F5327D}"/>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56" name="n_4aveValue【体育館・プール】&#10;一人当たり面積">
          <a:extLst>
            <a:ext uri="{FF2B5EF4-FFF2-40B4-BE49-F238E27FC236}">
              <a16:creationId xmlns:a16="http://schemas.microsoft.com/office/drawing/2014/main" id="{ED2E2B67-FB34-4326-9D58-E683296A2A97}"/>
            </a:ext>
          </a:extLst>
        </xdr:cNvPr>
        <xdr:cNvSpPr txBox="1"/>
      </xdr:nvSpPr>
      <xdr:spPr>
        <a:xfrm>
          <a:off x="67374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61930</xdr:rowOff>
    </xdr:from>
    <xdr:ext cx="469744" cy="259045"/>
    <xdr:sp macro="" textlink="">
      <xdr:nvSpPr>
        <xdr:cNvPr id="257" name="n_1mainValue【体育館・プール】&#10;一人当たり面積">
          <a:extLst>
            <a:ext uri="{FF2B5EF4-FFF2-40B4-BE49-F238E27FC236}">
              <a16:creationId xmlns:a16="http://schemas.microsoft.com/office/drawing/2014/main" id="{474B1CE0-457F-42B2-85F0-1312BD040BBC}"/>
            </a:ext>
          </a:extLst>
        </xdr:cNvPr>
        <xdr:cNvSpPr txBox="1"/>
      </xdr:nvSpPr>
      <xdr:spPr>
        <a:xfrm>
          <a:off x="9391727" y="1103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63358</xdr:rowOff>
    </xdr:from>
    <xdr:ext cx="469744" cy="259045"/>
    <xdr:sp macro="" textlink="">
      <xdr:nvSpPr>
        <xdr:cNvPr id="258" name="n_2mainValue【体育館・プール】&#10;一人当たり面積">
          <a:extLst>
            <a:ext uri="{FF2B5EF4-FFF2-40B4-BE49-F238E27FC236}">
              <a16:creationId xmlns:a16="http://schemas.microsoft.com/office/drawing/2014/main" id="{3BB81C4B-E60D-4DF3-9247-1EF054F50E1A}"/>
            </a:ext>
          </a:extLst>
        </xdr:cNvPr>
        <xdr:cNvSpPr txBox="1"/>
      </xdr:nvSpPr>
      <xdr:spPr>
        <a:xfrm>
          <a:off x="8515427" y="1103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63358</xdr:rowOff>
    </xdr:from>
    <xdr:ext cx="469744" cy="259045"/>
    <xdr:sp macro="" textlink="">
      <xdr:nvSpPr>
        <xdr:cNvPr id="259" name="n_3mainValue【体育館・プール】&#10;一人当たり面積">
          <a:extLst>
            <a:ext uri="{FF2B5EF4-FFF2-40B4-BE49-F238E27FC236}">
              <a16:creationId xmlns:a16="http://schemas.microsoft.com/office/drawing/2014/main" id="{984A99C9-7067-4B24-94EB-B78F62CE7B7B}"/>
            </a:ext>
          </a:extLst>
        </xdr:cNvPr>
        <xdr:cNvSpPr txBox="1"/>
      </xdr:nvSpPr>
      <xdr:spPr>
        <a:xfrm>
          <a:off x="7626427" y="1103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64787</xdr:rowOff>
    </xdr:from>
    <xdr:ext cx="469744" cy="259045"/>
    <xdr:sp macro="" textlink="">
      <xdr:nvSpPr>
        <xdr:cNvPr id="260" name="n_4mainValue【体育館・プール】&#10;一人当たり面積">
          <a:extLst>
            <a:ext uri="{FF2B5EF4-FFF2-40B4-BE49-F238E27FC236}">
              <a16:creationId xmlns:a16="http://schemas.microsoft.com/office/drawing/2014/main" id="{10E2BBD4-1931-4B1F-991D-58C1E2A73C22}"/>
            </a:ext>
          </a:extLst>
        </xdr:cNvPr>
        <xdr:cNvSpPr txBox="1"/>
      </xdr:nvSpPr>
      <xdr:spPr>
        <a:xfrm>
          <a:off x="6737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6748EA7-CF1B-4860-AB48-7270CACD90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C9B1CD2-6E0A-4896-9392-AB4DA14ECAC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A1B4FB0-FE1D-48C6-974E-5AEF75FB7CD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BE3D099-9F53-43E3-ABFC-7F6BFD641B4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26B64E3-0C76-4E71-B176-3156F27E1F9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76B96FA-95B2-481E-86AE-1D5586342B7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FAB7250-7AC0-471F-B9A3-A33631696F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6215C975-B5E3-4691-94F4-330EBDF06F8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17545D91-229B-4053-B888-6DD077BCC5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E45A90B0-9201-411C-B2C2-02B286EF20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A84BEEDB-3618-4FC0-B4F2-74C37E9775B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BDDEB721-1A3F-4DA1-B62F-3D2276DBE0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D36D4F30-C8C9-44B9-95F4-D8D63FEC1D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40A5E4E0-3B8F-4EF8-8EDA-2E1DBBAFE4D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76C6E8B7-6A34-423C-9B53-AA6820D0AB5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8D11B474-186C-497A-96A7-3A3BC5426EA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2E3F11CB-193E-44A6-843E-CF7AC0DFFB1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E9A31980-9A88-43D2-A1B6-4200B255AC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82E691C4-8B25-484D-8061-4A4D9BFEA07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41CAF788-C5EF-4047-9600-0B7D2969C9A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346E895-C7CD-4F13-9DE4-0A9082A5E8B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5E100F46-5BE3-4C25-9DFD-BBA915865D5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992D553A-C31C-46A7-8351-28727554147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FBEF3CFF-6A38-4857-8DF9-204A0DB3372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D8973B50-7E6F-4104-A4BB-2F97AC6D137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32BB9D47-4374-4251-8565-5BB6D8336E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5005BBD6-9354-4568-9592-09B3B74B0F9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8" name="直線コネクタ 287">
          <a:extLst>
            <a:ext uri="{FF2B5EF4-FFF2-40B4-BE49-F238E27FC236}">
              <a16:creationId xmlns:a16="http://schemas.microsoft.com/office/drawing/2014/main" id="{07E78FC5-9BB7-4117-A623-0D6E0F15198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89" name="テキスト ボックス 288">
          <a:extLst>
            <a:ext uri="{FF2B5EF4-FFF2-40B4-BE49-F238E27FC236}">
              <a16:creationId xmlns:a16="http://schemas.microsoft.com/office/drawing/2014/main" id="{C2C708C2-0D48-420A-A799-C4B0B7032A7E}"/>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0" name="直線コネクタ 289">
          <a:extLst>
            <a:ext uri="{FF2B5EF4-FFF2-40B4-BE49-F238E27FC236}">
              <a16:creationId xmlns:a16="http://schemas.microsoft.com/office/drawing/2014/main" id="{47DAE404-82EB-454A-A01C-6D2FBC6C1B8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1" name="テキスト ボックス 290">
          <a:extLst>
            <a:ext uri="{FF2B5EF4-FFF2-40B4-BE49-F238E27FC236}">
              <a16:creationId xmlns:a16="http://schemas.microsoft.com/office/drawing/2014/main" id="{2463F5B7-A421-45B2-B723-2D6713C337EA}"/>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2" name="直線コネクタ 291">
          <a:extLst>
            <a:ext uri="{FF2B5EF4-FFF2-40B4-BE49-F238E27FC236}">
              <a16:creationId xmlns:a16="http://schemas.microsoft.com/office/drawing/2014/main" id="{7A76AFCE-0502-4F9E-BCFB-BBBE62589DB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3" name="テキスト ボックス 292">
          <a:extLst>
            <a:ext uri="{FF2B5EF4-FFF2-40B4-BE49-F238E27FC236}">
              <a16:creationId xmlns:a16="http://schemas.microsoft.com/office/drawing/2014/main" id="{BA83CC62-AB3D-4DAF-B794-E9D5F70B4173}"/>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4" name="直線コネクタ 293">
          <a:extLst>
            <a:ext uri="{FF2B5EF4-FFF2-40B4-BE49-F238E27FC236}">
              <a16:creationId xmlns:a16="http://schemas.microsoft.com/office/drawing/2014/main" id="{3AA89647-5218-49D5-B82E-B98DCED023D3}"/>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5" name="テキスト ボックス 294">
          <a:extLst>
            <a:ext uri="{FF2B5EF4-FFF2-40B4-BE49-F238E27FC236}">
              <a16:creationId xmlns:a16="http://schemas.microsoft.com/office/drawing/2014/main" id="{4FF8603C-646E-4A26-81BA-DD686EED1C8A}"/>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6" name="直線コネクタ 295">
          <a:extLst>
            <a:ext uri="{FF2B5EF4-FFF2-40B4-BE49-F238E27FC236}">
              <a16:creationId xmlns:a16="http://schemas.microsoft.com/office/drawing/2014/main" id="{763C1AC9-C4B9-499C-BD24-D07B80622DA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297" name="テキスト ボックス 296">
          <a:extLst>
            <a:ext uri="{FF2B5EF4-FFF2-40B4-BE49-F238E27FC236}">
              <a16:creationId xmlns:a16="http://schemas.microsoft.com/office/drawing/2014/main" id="{12102291-76CE-418E-999E-D5C47E71469D}"/>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8" name="【市民会館】&#10;有形固定資産減価償却率グラフ枠">
          <a:extLst>
            <a:ext uri="{FF2B5EF4-FFF2-40B4-BE49-F238E27FC236}">
              <a16:creationId xmlns:a16="http://schemas.microsoft.com/office/drawing/2014/main" id="{2F87FACE-FD97-4C2C-8FEA-1EF2EA158C9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299" name="直線コネクタ 298">
          <a:extLst>
            <a:ext uri="{FF2B5EF4-FFF2-40B4-BE49-F238E27FC236}">
              <a16:creationId xmlns:a16="http://schemas.microsoft.com/office/drawing/2014/main" id="{B30F70C7-05C7-43BE-8C8D-015B0885F499}"/>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0" name="【市民会館】&#10;有形固定資産減価償却率最小値テキスト">
          <a:extLst>
            <a:ext uri="{FF2B5EF4-FFF2-40B4-BE49-F238E27FC236}">
              <a16:creationId xmlns:a16="http://schemas.microsoft.com/office/drawing/2014/main" id="{62DF7EC1-620C-49E6-9B9C-9DB880E40D3C}"/>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1" name="直線コネクタ 300">
          <a:extLst>
            <a:ext uri="{FF2B5EF4-FFF2-40B4-BE49-F238E27FC236}">
              <a16:creationId xmlns:a16="http://schemas.microsoft.com/office/drawing/2014/main" id="{B2D7C0F4-DC55-463A-922F-D37CD229E75A}"/>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2" name="【市民会館】&#10;有形固定資産減価償却率最大値テキスト">
          <a:extLst>
            <a:ext uri="{FF2B5EF4-FFF2-40B4-BE49-F238E27FC236}">
              <a16:creationId xmlns:a16="http://schemas.microsoft.com/office/drawing/2014/main" id="{0CABAFD2-1227-428B-8074-2B0678BA684F}"/>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3" name="直線コネクタ 302">
          <a:extLst>
            <a:ext uri="{FF2B5EF4-FFF2-40B4-BE49-F238E27FC236}">
              <a16:creationId xmlns:a16="http://schemas.microsoft.com/office/drawing/2014/main" id="{16A369B1-40D4-4B23-A412-66143B6ED53F}"/>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102125</xdr:rowOff>
    </xdr:from>
    <xdr:ext cx="405111" cy="259045"/>
    <xdr:sp macro="" textlink="">
      <xdr:nvSpPr>
        <xdr:cNvPr id="304" name="【市民会館】&#10;有形固定資産減価償却率平均値テキスト">
          <a:extLst>
            <a:ext uri="{FF2B5EF4-FFF2-40B4-BE49-F238E27FC236}">
              <a16:creationId xmlns:a16="http://schemas.microsoft.com/office/drawing/2014/main" id="{F7A01B6E-1648-490F-9DDD-5872E056D044}"/>
            </a:ext>
          </a:extLst>
        </xdr:cNvPr>
        <xdr:cNvSpPr txBox="1"/>
      </xdr:nvSpPr>
      <xdr:spPr>
        <a:xfrm>
          <a:off x="4673600" y="17590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05" name="フローチャート: 判断 304">
          <a:extLst>
            <a:ext uri="{FF2B5EF4-FFF2-40B4-BE49-F238E27FC236}">
              <a16:creationId xmlns:a16="http://schemas.microsoft.com/office/drawing/2014/main" id="{2DE3878D-F04C-47C0-B330-53C004313EB2}"/>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06" name="フローチャート: 判断 305">
          <a:extLst>
            <a:ext uri="{FF2B5EF4-FFF2-40B4-BE49-F238E27FC236}">
              <a16:creationId xmlns:a16="http://schemas.microsoft.com/office/drawing/2014/main" id="{C4325DE6-E72C-4B65-9468-9A9BAA2C2EF6}"/>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07" name="フローチャート: 判断 306">
          <a:extLst>
            <a:ext uri="{FF2B5EF4-FFF2-40B4-BE49-F238E27FC236}">
              <a16:creationId xmlns:a16="http://schemas.microsoft.com/office/drawing/2014/main" id="{627D9FBE-1F63-4B71-85A7-4977B2A15B67}"/>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08" name="フローチャート: 判断 307">
          <a:extLst>
            <a:ext uri="{FF2B5EF4-FFF2-40B4-BE49-F238E27FC236}">
              <a16:creationId xmlns:a16="http://schemas.microsoft.com/office/drawing/2014/main" id="{60AC43A1-2621-4B54-AC80-ABF2996482CC}"/>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09" name="フローチャート: 判断 308">
          <a:extLst>
            <a:ext uri="{FF2B5EF4-FFF2-40B4-BE49-F238E27FC236}">
              <a16:creationId xmlns:a16="http://schemas.microsoft.com/office/drawing/2014/main" id="{D9CB93BA-AA53-4776-AB85-4B5840598CF4}"/>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BF5841C9-2125-42B5-8556-449FFC5763E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13273F6B-0F27-4E47-8143-36310E6AB3D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2A2A56E6-CED7-4655-B40C-AEE3F3F6E22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B634EF6D-7387-41E2-B541-8A24F462F10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813DFA3-2DF2-436C-81D0-BD8F8AA60B0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11685</xdr:rowOff>
    </xdr:from>
    <xdr:to>
      <xdr:col>24</xdr:col>
      <xdr:colOff>114300</xdr:colOff>
      <xdr:row>102</xdr:row>
      <xdr:rowOff>113285</xdr:rowOff>
    </xdr:to>
    <xdr:sp macro="" textlink="">
      <xdr:nvSpPr>
        <xdr:cNvPr id="315" name="楕円 314">
          <a:extLst>
            <a:ext uri="{FF2B5EF4-FFF2-40B4-BE49-F238E27FC236}">
              <a16:creationId xmlns:a16="http://schemas.microsoft.com/office/drawing/2014/main" id="{0D224161-40FC-4F24-AB92-E9B9F8AB8514}"/>
            </a:ext>
          </a:extLst>
        </xdr:cNvPr>
        <xdr:cNvSpPr/>
      </xdr:nvSpPr>
      <xdr:spPr>
        <a:xfrm>
          <a:off x="4584700" y="1749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34562</xdr:rowOff>
    </xdr:from>
    <xdr:ext cx="405111" cy="259045"/>
    <xdr:sp macro="" textlink="">
      <xdr:nvSpPr>
        <xdr:cNvPr id="316" name="【市民会館】&#10;有形固定資産減価償却率該当値テキスト">
          <a:extLst>
            <a:ext uri="{FF2B5EF4-FFF2-40B4-BE49-F238E27FC236}">
              <a16:creationId xmlns:a16="http://schemas.microsoft.com/office/drawing/2014/main" id="{C666C36A-D73D-4ACE-AAE7-FEBE1B96C00A}"/>
            </a:ext>
          </a:extLst>
        </xdr:cNvPr>
        <xdr:cNvSpPr txBox="1"/>
      </xdr:nvSpPr>
      <xdr:spPr>
        <a:xfrm>
          <a:off x="4673600" y="1735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144272</xdr:rowOff>
    </xdr:from>
    <xdr:to>
      <xdr:col>20</xdr:col>
      <xdr:colOff>38100</xdr:colOff>
      <xdr:row>102</xdr:row>
      <xdr:rowOff>74422</xdr:rowOff>
    </xdr:to>
    <xdr:sp macro="" textlink="">
      <xdr:nvSpPr>
        <xdr:cNvPr id="317" name="楕円 316">
          <a:extLst>
            <a:ext uri="{FF2B5EF4-FFF2-40B4-BE49-F238E27FC236}">
              <a16:creationId xmlns:a16="http://schemas.microsoft.com/office/drawing/2014/main" id="{05EF1E9B-B17B-40FA-9D79-FD49CD8C37D0}"/>
            </a:ext>
          </a:extLst>
        </xdr:cNvPr>
        <xdr:cNvSpPr/>
      </xdr:nvSpPr>
      <xdr:spPr>
        <a:xfrm>
          <a:off x="3746500" y="1746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23622</xdr:rowOff>
    </xdr:from>
    <xdr:to>
      <xdr:col>24</xdr:col>
      <xdr:colOff>63500</xdr:colOff>
      <xdr:row>102</xdr:row>
      <xdr:rowOff>62485</xdr:rowOff>
    </xdr:to>
    <xdr:cxnSp macro="">
      <xdr:nvCxnSpPr>
        <xdr:cNvPr id="318" name="直線コネクタ 317">
          <a:extLst>
            <a:ext uri="{FF2B5EF4-FFF2-40B4-BE49-F238E27FC236}">
              <a16:creationId xmlns:a16="http://schemas.microsoft.com/office/drawing/2014/main" id="{20BE9DFD-619D-403E-AD40-E3536FE3AAF1}"/>
            </a:ext>
          </a:extLst>
        </xdr:cNvPr>
        <xdr:cNvCxnSpPr/>
      </xdr:nvCxnSpPr>
      <xdr:spPr>
        <a:xfrm>
          <a:off x="3797300" y="17511522"/>
          <a:ext cx="8382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105411</xdr:rowOff>
    </xdr:from>
    <xdr:to>
      <xdr:col>15</xdr:col>
      <xdr:colOff>101600</xdr:colOff>
      <xdr:row>102</xdr:row>
      <xdr:rowOff>35561</xdr:rowOff>
    </xdr:to>
    <xdr:sp macro="" textlink="">
      <xdr:nvSpPr>
        <xdr:cNvPr id="319" name="楕円 318">
          <a:extLst>
            <a:ext uri="{FF2B5EF4-FFF2-40B4-BE49-F238E27FC236}">
              <a16:creationId xmlns:a16="http://schemas.microsoft.com/office/drawing/2014/main" id="{A4B07BA1-520C-4791-9C36-959EBEEE65DE}"/>
            </a:ext>
          </a:extLst>
        </xdr:cNvPr>
        <xdr:cNvSpPr/>
      </xdr:nvSpPr>
      <xdr:spPr>
        <a:xfrm>
          <a:off x="285750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156211</xdr:rowOff>
    </xdr:from>
    <xdr:to>
      <xdr:col>19</xdr:col>
      <xdr:colOff>177800</xdr:colOff>
      <xdr:row>102</xdr:row>
      <xdr:rowOff>23622</xdr:rowOff>
    </xdr:to>
    <xdr:cxnSp macro="">
      <xdr:nvCxnSpPr>
        <xdr:cNvPr id="320" name="直線コネクタ 319">
          <a:extLst>
            <a:ext uri="{FF2B5EF4-FFF2-40B4-BE49-F238E27FC236}">
              <a16:creationId xmlns:a16="http://schemas.microsoft.com/office/drawing/2014/main" id="{73A6F990-DD0C-4168-B800-34B478685EF1}"/>
            </a:ext>
          </a:extLst>
        </xdr:cNvPr>
        <xdr:cNvCxnSpPr/>
      </xdr:nvCxnSpPr>
      <xdr:spPr>
        <a:xfrm>
          <a:off x="2908300" y="17472661"/>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66548</xdr:rowOff>
    </xdr:from>
    <xdr:to>
      <xdr:col>10</xdr:col>
      <xdr:colOff>165100</xdr:colOff>
      <xdr:row>101</xdr:row>
      <xdr:rowOff>168148</xdr:rowOff>
    </xdr:to>
    <xdr:sp macro="" textlink="">
      <xdr:nvSpPr>
        <xdr:cNvPr id="321" name="楕円 320">
          <a:extLst>
            <a:ext uri="{FF2B5EF4-FFF2-40B4-BE49-F238E27FC236}">
              <a16:creationId xmlns:a16="http://schemas.microsoft.com/office/drawing/2014/main" id="{8200CD10-A64B-4744-A03E-448E981768E2}"/>
            </a:ext>
          </a:extLst>
        </xdr:cNvPr>
        <xdr:cNvSpPr/>
      </xdr:nvSpPr>
      <xdr:spPr>
        <a:xfrm>
          <a:off x="1968500" y="173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117348</xdr:rowOff>
    </xdr:from>
    <xdr:to>
      <xdr:col>15</xdr:col>
      <xdr:colOff>50800</xdr:colOff>
      <xdr:row>101</xdr:row>
      <xdr:rowOff>156211</xdr:rowOff>
    </xdr:to>
    <xdr:cxnSp macro="">
      <xdr:nvCxnSpPr>
        <xdr:cNvPr id="322" name="直線コネクタ 321">
          <a:extLst>
            <a:ext uri="{FF2B5EF4-FFF2-40B4-BE49-F238E27FC236}">
              <a16:creationId xmlns:a16="http://schemas.microsoft.com/office/drawing/2014/main" id="{4188C371-69E4-4EEB-819F-6C225B34F474}"/>
            </a:ext>
          </a:extLst>
        </xdr:cNvPr>
        <xdr:cNvCxnSpPr/>
      </xdr:nvCxnSpPr>
      <xdr:spPr>
        <a:xfrm>
          <a:off x="2019300" y="17433798"/>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27687</xdr:rowOff>
    </xdr:from>
    <xdr:to>
      <xdr:col>6</xdr:col>
      <xdr:colOff>38100</xdr:colOff>
      <xdr:row>101</xdr:row>
      <xdr:rowOff>129287</xdr:rowOff>
    </xdr:to>
    <xdr:sp macro="" textlink="">
      <xdr:nvSpPr>
        <xdr:cNvPr id="323" name="楕円 322">
          <a:extLst>
            <a:ext uri="{FF2B5EF4-FFF2-40B4-BE49-F238E27FC236}">
              <a16:creationId xmlns:a16="http://schemas.microsoft.com/office/drawing/2014/main" id="{87C38255-287C-42EE-A780-2BEBCD934FD7}"/>
            </a:ext>
          </a:extLst>
        </xdr:cNvPr>
        <xdr:cNvSpPr/>
      </xdr:nvSpPr>
      <xdr:spPr>
        <a:xfrm>
          <a:off x="1079500" y="17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78487</xdr:rowOff>
    </xdr:from>
    <xdr:to>
      <xdr:col>10</xdr:col>
      <xdr:colOff>114300</xdr:colOff>
      <xdr:row>101</xdr:row>
      <xdr:rowOff>117348</xdr:rowOff>
    </xdr:to>
    <xdr:cxnSp macro="">
      <xdr:nvCxnSpPr>
        <xdr:cNvPr id="324" name="直線コネクタ 323">
          <a:extLst>
            <a:ext uri="{FF2B5EF4-FFF2-40B4-BE49-F238E27FC236}">
              <a16:creationId xmlns:a16="http://schemas.microsoft.com/office/drawing/2014/main" id="{8292DB3E-4BD6-444B-96F2-FFD1F321CFFB}"/>
            </a:ext>
          </a:extLst>
        </xdr:cNvPr>
        <xdr:cNvCxnSpPr/>
      </xdr:nvCxnSpPr>
      <xdr:spPr>
        <a:xfrm>
          <a:off x="1130300" y="1739493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325" name="n_1aveValue【市民会館】&#10;有形固定資産減価償却率">
          <a:extLst>
            <a:ext uri="{FF2B5EF4-FFF2-40B4-BE49-F238E27FC236}">
              <a16:creationId xmlns:a16="http://schemas.microsoft.com/office/drawing/2014/main" id="{D0145FAC-B14B-4DB5-83C1-B8F24F26EE69}"/>
            </a:ext>
          </a:extLst>
        </xdr:cNvPr>
        <xdr:cNvSpPr txBox="1"/>
      </xdr:nvSpPr>
      <xdr:spPr>
        <a:xfrm>
          <a:off x="3582044" y="176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102125</xdr:rowOff>
    </xdr:from>
    <xdr:ext cx="405111" cy="259045"/>
    <xdr:sp macro="" textlink="">
      <xdr:nvSpPr>
        <xdr:cNvPr id="326" name="n_2aveValue【市民会館】&#10;有形固定資産減価償却率">
          <a:extLst>
            <a:ext uri="{FF2B5EF4-FFF2-40B4-BE49-F238E27FC236}">
              <a16:creationId xmlns:a16="http://schemas.microsoft.com/office/drawing/2014/main" id="{66F9243F-B527-42EC-82A6-07047DA91B46}"/>
            </a:ext>
          </a:extLst>
        </xdr:cNvPr>
        <xdr:cNvSpPr txBox="1"/>
      </xdr:nvSpPr>
      <xdr:spPr>
        <a:xfrm>
          <a:off x="2705744" y="1759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99840</xdr:rowOff>
    </xdr:from>
    <xdr:ext cx="405111" cy="259045"/>
    <xdr:sp macro="" textlink="">
      <xdr:nvSpPr>
        <xdr:cNvPr id="327" name="n_3aveValue【市民会館】&#10;有形固定資産減価償却率">
          <a:extLst>
            <a:ext uri="{FF2B5EF4-FFF2-40B4-BE49-F238E27FC236}">
              <a16:creationId xmlns:a16="http://schemas.microsoft.com/office/drawing/2014/main" id="{84ABA003-25B6-48A1-AC27-5AC51F50F87F}"/>
            </a:ext>
          </a:extLst>
        </xdr:cNvPr>
        <xdr:cNvSpPr txBox="1"/>
      </xdr:nvSpPr>
      <xdr:spPr>
        <a:xfrm>
          <a:off x="1816744" y="1758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24401</xdr:rowOff>
    </xdr:from>
    <xdr:ext cx="405111" cy="259045"/>
    <xdr:sp macro="" textlink="">
      <xdr:nvSpPr>
        <xdr:cNvPr id="328" name="n_4aveValue【市民会館】&#10;有形固定資産減価償却率">
          <a:extLst>
            <a:ext uri="{FF2B5EF4-FFF2-40B4-BE49-F238E27FC236}">
              <a16:creationId xmlns:a16="http://schemas.microsoft.com/office/drawing/2014/main" id="{1DBD9C65-1561-4959-9734-58E57FA4632B}"/>
            </a:ext>
          </a:extLst>
        </xdr:cNvPr>
        <xdr:cNvSpPr txBox="1"/>
      </xdr:nvSpPr>
      <xdr:spPr>
        <a:xfrm>
          <a:off x="927744" y="17512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90949</xdr:rowOff>
    </xdr:from>
    <xdr:ext cx="405111" cy="259045"/>
    <xdr:sp macro="" textlink="">
      <xdr:nvSpPr>
        <xdr:cNvPr id="329" name="n_1mainValue【市民会館】&#10;有形固定資産減価償却率">
          <a:extLst>
            <a:ext uri="{FF2B5EF4-FFF2-40B4-BE49-F238E27FC236}">
              <a16:creationId xmlns:a16="http://schemas.microsoft.com/office/drawing/2014/main" id="{36207B05-974F-447F-91D1-AB5AB167CD9F}"/>
            </a:ext>
          </a:extLst>
        </xdr:cNvPr>
        <xdr:cNvSpPr txBox="1"/>
      </xdr:nvSpPr>
      <xdr:spPr>
        <a:xfrm>
          <a:off x="3582044" y="1723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52088</xdr:rowOff>
    </xdr:from>
    <xdr:ext cx="405111" cy="259045"/>
    <xdr:sp macro="" textlink="">
      <xdr:nvSpPr>
        <xdr:cNvPr id="330" name="n_2mainValue【市民会館】&#10;有形固定資産減価償却率">
          <a:extLst>
            <a:ext uri="{FF2B5EF4-FFF2-40B4-BE49-F238E27FC236}">
              <a16:creationId xmlns:a16="http://schemas.microsoft.com/office/drawing/2014/main" id="{C66B1983-CEE2-4A5A-9DA3-69C8A00395AA}"/>
            </a:ext>
          </a:extLst>
        </xdr:cNvPr>
        <xdr:cNvSpPr txBox="1"/>
      </xdr:nvSpPr>
      <xdr:spPr>
        <a:xfrm>
          <a:off x="27057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13225</xdr:rowOff>
    </xdr:from>
    <xdr:ext cx="405111" cy="259045"/>
    <xdr:sp macro="" textlink="">
      <xdr:nvSpPr>
        <xdr:cNvPr id="331" name="n_3mainValue【市民会館】&#10;有形固定資産減価償却率">
          <a:extLst>
            <a:ext uri="{FF2B5EF4-FFF2-40B4-BE49-F238E27FC236}">
              <a16:creationId xmlns:a16="http://schemas.microsoft.com/office/drawing/2014/main" id="{1C0503D7-E269-4E0B-94EB-469116A08DBA}"/>
            </a:ext>
          </a:extLst>
        </xdr:cNvPr>
        <xdr:cNvSpPr txBox="1"/>
      </xdr:nvSpPr>
      <xdr:spPr>
        <a:xfrm>
          <a:off x="1816744" y="1715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145814</xdr:rowOff>
    </xdr:from>
    <xdr:ext cx="405111" cy="259045"/>
    <xdr:sp macro="" textlink="">
      <xdr:nvSpPr>
        <xdr:cNvPr id="332" name="n_4mainValue【市民会館】&#10;有形固定資産減価償却率">
          <a:extLst>
            <a:ext uri="{FF2B5EF4-FFF2-40B4-BE49-F238E27FC236}">
              <a16:creationId xmlns:a16="http://schemas.microsoft.com/office/drawing/2014/main" id="{B500E11E-E0DE-46ED-B3DC-0DF3D688CAF4}"/>
            </a:ext>
          </a:extLst>
        </xdr:cNvPr>
        <xdr:cNvSpPr txBox="1"/>
      </xdr:nvSpPr>
      <xdr:spPr>
        <a:xfrm>
          <a:off x="927744" y="1711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3F7708B5-5685-438D-AFB0-AC6A0AF5892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DF0FB868-B634-4343-901E-AEBCD2489DF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D16A8BE0-9044-41BA-851E-EA5EAB84FD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54161E83-57E9-4CBC-9CA7-9FABAFD0EE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9609D197-41E0-441B-9C79-528427FCC58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FB725F61-3541-4D7D-AA4A-F9770A13207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6E725F2F-EF9E-4C52-82B3-7E868917228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2624F546-7051-4E6D-B37E-F1633B60BBD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1" name="テキスト ボックス 340">
          <a:extLst>
            <a:ext uri="{FF2B5EF4-FFF2-40B4-BE49-F238E27FC236}">
              <a16:creationId xmlns:a16="http://schemas.microsoft.com/office/drawing/2014/main" id="{8C698974-9AF6-4812-B510-3085FFF412B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2" name="直線コネクタ 341">
          <a:extLst>
            <a:ext uri="{FF2B5EF4-FFF2-40B4-BE49-F238E27FC236}">
              <a16:creationId xmlns:a16="http://schemas.microsoft.com/office/drawing/2014/main" id="{D4C1A5CF-4101-4FF4-8B9A-36AEB75EB1C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3" name="直線コネクタ 342">
          <a:extLst>
            <a:ext uri="{FF2B5EF4-FFF2-40B4-BE49-F238E27FC236}">
              <a16:creationId xmlns:a16="http://schemas.microsoft.com/office/drawing/2014/main" id="{1DC8D638-54ED-436C-8D91-846346C9D9D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4" name="テキスト ボックス 343">
          <a:extLst>
            <a:ext uri="{FF2B5EF4-FFF2-40B4-BE49-F238E27FC236}">
              <a16:creationId xmlns:a16="http://schemas.microsoft.com/office/drawing/2014/main" id="{69C28F07-F509-4904-B8DC-3F6658F4F76B}"/>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5" name="直線コネクタ 344">
          <a:extLst>
            <a:ext uri="{FF2B5EF4-FFF2-40B4-BE49-F238E27FC236}">
              <a16:creationId xmlns:a16="http://schemas.microsoft.com/office/drawing/2014/main" id="{E2A0B9D4-9C58-4E7B-84C3-3208E0048E4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6" name="テキスト ボックス 345">
          <a:extLst>
            <a:ext uri="{FF2B5EF4-FFF2-40B4-BE49-F238E27FC236}">
              <a16:creationId xmlns:a16="http://schemas.microsoft.com/office/drawing/2014/main" id="{C47429DA-DD6E-4AA7-9EEC-D050636E6D0F}"/>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47" name="直線コネクタ 346">
          <a:extLst>
            <a:ext uri="{FF2B5EF4-FFF2-40B4-BE49-F238E27FC236}">
              <a16:creationId xmlns:a16="http://schemas.microsoft.com/office/drawing/2014/main" id="{411741D5-14AA-4323-81F9-DEDBC2F71BF6}"/>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48" name="テキスト ボックス 347">
          <a:extLst>
            <a:ext uri="{FF2B5EF4-FFF2-40B4-BE49-F238E27FC236}">
              <a16:creationId xmlns:a16="http://schemas.microsoft.com/office/drawing/2014/main" id="{C2D59047-4091-4E0D-8B81-731428CE6C9F}"/>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49" name="直線コネクタ 348">
          <a:extLst>
            <a:ext uri="{FF2B5EF4-FFF2-40B4-BE49-F238E27FC236}">
              <a16:creationId xmlns:a16="http://schemas.microsoft.com/office/drawing/2014/main" id="{46609BD9-B6EB-4D1B-88B7-0055E5DC890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0" name="テキスト ボックス 349">
          <a:extLst>
            <a:ext uri="{FF2B5EF4-FFF2-40B4-BE49-F238E27FC236}">
              <a16:creationId xmlns:a16="http://schemas.microsoft.com/office/drawing/2014/main" id="{4B6D3EC3-82A9-4FE9-A03A-6D3DE5DA3145}"/>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1" name="直線コネクタ 350">
          <a:extLst>
            <a:ext uri="{FF2B5EF4-FFF2-40B4-BE49-F238E27FC236}">
              <a16:creationId xmlns:a16="http://schemas.microsoft.com/office/drawing/2014/main" id="{BE6FC2E2-F928-4E4C-A989-309B99A0794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2" name="テキスト ボックス 351">
          <a:extLst>
            <a:ext uri="{FF2B5EF4-FFF2-40B4-BE49-F238E27FC236}">
              <a16:creationId xmlns:a16="http://schemas.microsoft.com/office/drawing/2014/main" id="{948E7FB6-3662-4992-9350-CBBF7D86A85B}"/>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3" name="直線コネクタ 352">
          <a:extLst>
            <a:ext uri="{FF2B5EF4-FFF2-40B4-BE49-F238E27FC236}">
              <a16:creationId xmlns:a16="http://schemas.microsoft.com/office/drawing/2014/main" id="{2390D63E-1EA4-491F-A560-462BD3FFDEA2}"/>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4" name="テキスト ボックス 353">
          <a:extLst>
            <a:ext uri="{FF2B5EF4-FFF2-40B4-BE49-F238E27FC236}">
              <a16:creationId xmlns:a16="http://schemas.microsoft.com/office/drawing/2014/main" id="{CB74C36C-8C7A-4947-940F-6F0213ACC21B}"/>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3C315355-16DD-410B-887A-F21E090FC29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E12DA01A-F151-4769-97F2-8DE2EDF0370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1C646A7D-A5E6-4C53-87DC-C4ADEDB3BB0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58" name="直線コネクタ 357">
          <a:extLst>
            <a:ext uri="{FF2B5EF4-FFF2-40B4-BE49-F238E27FC236}">
              <a16:creationId xmlns:a16="http://schemas.microsoft.com/office/drawing/2014/main" id="{AC7FF1C8-E96F-4501-9BDD-6F762AE8B1EC}"/>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59" name="【市民会館】&#10;一人当たり面積最小値テキスト">
          <a:extLst>
            <a:ext uri="{FF2B5EF4-FFF2-40B4-BE49-F238E27FC236}">
              <a16:creationId xmlns:a16="http://schemas.microsoft.com/office/drawing/2014/main" id="{FCAF41C9-5443-4509-8705-80AF65EDB792}"/>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0" name="直線コネクタ 359">
          <a:extLst>
            <a:ext uri="{FF2B5EF4-FFF2-40B4-BE49-F238E27FC236}">
              <a16:creationId xmlns:a16="http://schemas.microsoft.com/office/drawing/2014/main" id="{5132936F-B76E-40F2-B3FB-42DD900CAE94}"/>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1" name="【市民会館】&#10;一人当たり面積最大値テキスト">
          <a:extLst>
            <a:ext uri="{FF2B5EF4-FFF2-40B4-BE49-F238E27FC236}">
              <a16:creationId xmlns:a16="http://schemas.microsoft.com/office/drawing/2014/main" id="{F0007A1C-5879-4CAD-9679-6D66FABA5652}"/>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2" name="直線コネクタ 361">
          <a:extLst>
            <a:ext uri="{FF2B5EF4-FFF2-40B4-BE49-F238E27FC236}">
              <a16:creationId xmlns:a16="http://schemas.microsoft.com/office/drawing/2014/main" id="{6736FEB7-135D-49DB-8675-A38F893A0960}"/>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363" name="【市民会館】&#10;一人当たり面積平均値テキスト">
          <a:extLst>
            <a:ext uri="{FF2B5EF4-FFF2-40B4-BE49-F238E27FC236}">
              <a16:creationId xmlns:a16="http://schemas.microsoft.com/office/drawing/2014/main" id="{ACCE957C-5E3E-4A16-A7C2-3744A9C02CB0}"/>
            </a:ext>
          </a:extLst>
        </xdr:cNvPr>
        <xdr:cNvSpPr txBox="1"/>
      </xdr:nvSpPr>
      <xdr:spPr>
        <a:xfrm>
          <a:off x="10515600" y="17746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64" name="フローチャート: 判断 363">
          <a:extLst>
            <a:ext uri="{FF2B5EF4-FFF2-40B4-BE49-F238E27FC236}">
              <a16:creationId xmlns:a16="http://schemas.microsoft.com/office/drawing/2014/main" id="{D2517DC1-C074-4CAE-AB68-7613AE2C1965}"/>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65" name="フローチャート: 判断 364">
          <a:extLst>
            <a:ext uri="{FF2B5EF4-FFF2-40B4-BE49-F238E27FC236}">
              <a16:creationId xmlns:a16="http://schemas.microsoft.com/office/drawing/2014/main" id="{B7FE7C41-C2A4-45EA-A5DA-27104CC6164A}"/>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66" name="フローチャート: 判断 365">
          <a:extLst>
            <a:ext uri="{FF2B5EF4-FFF2-40B4-BE49-F238E27FC236}">
              <a16:creationId xmlns:a16="http://schemas.microsoft.com/office/drawing/2014/main" id="{0031F2D9-D966-4BB1-A3C6-817A63FB0F56}"/>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67" name="フローチャート: 判断 366">
          <a:extLst>
            <a:ext uri="{FF2B5EF4-FFF2-40B4-BE49-F238E27FC236}">
              <a16:creationId xmlns:a16="http://schemas.microsoft.com/office/drawing/2014/main" id="{E1F9DF63-8F22-4F70-AC6B-056EFA0CFD5B}"/>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68" name="フローチャート: 判断 367">
          <a:extLst>
            <a:ext uri="{FF2B5EF4-FFF2-40B4-BE49-F238E27FC236}">
              <a16:creationId xmlns:a16="http://schemas.microsoft.com/office/drawing/2014/main" id="{9DEC0C59-36F7-47A8-8FFB-C45E2EEE7991}"/>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812B1CE1-CA01-4C17-9664-2FECEE02A28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15169A6-4420-4D18-8BE9-A4B3B2CCABE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807697F2-9483-4F40-9B46-AA9E823480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20B64932-3552-4DBE-93C4-814EE5C8CEC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E859B5EB-43C6-4C95-8ED3-9D8A5ACC82E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4173</xdr:rowOff>
    </xdr:from>
    <xdr:to>
      <xdr:col>55</xdr:col>
      <xdr:colOff>50800</xdr:colOff>
      <xdr:row>105</xdr:row>
      <xdr:rowOff>105773</xdr:rowOff>
    </xdr:to>
    <xdr:sp macro="" textlink="">
      <xdr:nvSpPr>
        <xdr:cNvPr id="374" name="楕円 373">
          <a:extLst>
            <a:ext uri="{FF2B5EF4-FFF2-40B4-BE49-F238E27FC236}">
              <a16:creationId xmlns:a16="http://schemas.microsoft.com/office/drawing/2014/main" id="{8374069E-9338-435B-9699-090B5AFA8078}"/>
            </a:ext>
          </a:extLst>
        </xdr:cNvPr>
        <xdr:cNvSpPr/>
      </xdr:nvSpPr>
      <xdr:spPr>
        <a:xfrm>
          <a:off x="10426700" y="1800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154050</xdr:rowOff>
    </xdr:from>
    <xdr:ext cx="469744" cy="259045"/>
    <xdr:sp macro="" textlink="">
      <xdr:nvSpPr>
        <xdr:cNvPr id="375" name="【市民会館】&#10;一人当たり面積該当値テキスト">
          <a:extLst>
            <a:ext uri="{FF2B5EF4-FFF2-40B4-BE49-F238E27FC236}">
              <a16:creationId xmlns:a16="http://schemas.microsoft.com/office/drawing/2014/main" id="{63DD1446-AB9B-40B3-9427-868E943EF11B}"/>
            </a:ext>
          </a:extLst>
        </xdr:cNvPr>
        <xdr:cNvSpPr txBox="1"/>
      </xdr:nvSpPr>
      <xdr:spPr>
        <a:xfrm>
          <a:off x="10515600" y="1798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10705</xdr:rowOff>
    </xdr:from>
    <xdr:to>
      <xdr:col>50</xdr:col>
      <xdr:colOff>165100</xdr:colOff>
      <xdr:row>105</xdr:row>
      <xdr:rowOff>112305</xdr:rowOff>
    </xdr:to>
    <xdr:sp macro="" textlink="">
      <xdr:nvSpPr>
        <xdr:cNvPr id="376" name="楕円 375">
          <a:extLst>
            <a:ext uri="{FF2B5EF4-FFF2-40B4-BE49-F238E27FC236}">
              <a16:creationId xmlns:a16="http://schemas.microsoft.com/office/drawing/2014/main" id="{F1A4DCBC-92F4-4B0C-B61F-12201A66E917}"/>
            </a:ext>
          </a:extLst>
        </xdr:cNvPr>
        <xdr:cNvSpPr/>
      </xdr:nvSpPr>
      <xdr:spPr>
        <a:xfrm>
          <a:off x="9588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54973</xdr:rowOff>
    </xdr:from>
    <xdr:to>
      <xdr:col>55</xdr:col>
      <xdr:colOff>0</xdr:colOff>
      <xdr:row>105</xdr:row>
      <xdr:rowOff>61505</xdr:rowOff>
    </xdr:to>
    <xdr:cxnSp macro="">
      <xdr:nvCxnSpPr>
        <xdr:cNvPr id="377" name="直線コネクタ 376">
          <a:extLst>
            <a:ext uri="{FF2B5EF4-FFF2-40B4-BE49-F238E27FC236}">
              <a16:creationId xmlns:a16="http://schemas.microsoft.com/office/drawing/2014/main" id="{C902F8E5-6080-4A72-B250-8614A696E930}"/>
            </a:ext>
          </a:extLst>
        </xdr:cNvPr>
        <xdr:cNvCxnSpPr/>
      </xdr:nvCxnSpPr>
      <xdr:spPr>
        <a:xfrm flipV="1">
          <a:off x="9639300" y="18057223"/>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10705</xdr:rowOff>
    </xdr:from>
    <xdr:to>
      <xdr:col>46</xdr:col>
      <xdr:colOff>38100</xdr:colOff>
      <xdr:row>105</xdr:row>
      <xdr:rowOff>112305</xdr:rowOff>
    </xdr:to>
    <xdr:sp macro="" textlink="">
      <xdr:nvSpPr>
        <xdr:cNvPr id="378" name="楕円 377">
          <a:extLst>
            <a:ext uri="{FF2B5EF4-FFF2-40B4-BE49-F238E27FC236}">
              <a16:creationId xmlns:a16="http://schemas.microsoft.com/office/drawing/2014/main" id="{F8365F27-095F-4091-A1A1-7C7428D154C2}"/>
            </a:ext>
          </a:extLst>
        </xdr:cNvPr>
        <xdr:cNvSpPr/>
      </xdr:nvSpPr>
      <xdr:spPr>
        <a:xfrm>
          <a:off x="8699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61505</xdr:rowOff>
    </xdr:from>
    <xdr:to>
      <xdr:col>50</xdr:col>
      <xdr:colOff>114300</xdr:colOff>
      <xdr:row>105</xdr:row>
      <xdr:rowOff>61505</xdr:rowOff>
    </xdr:to>
    <xdr:cxnSp macro="">
      <xdr:nvCxnSpPr>
        <xdr:cNvPr id="379" name="直線コネクタ 378">
          <a:extLst>
            <a:ext uri="{FF2B5EF4-FFF2-40B4-BE49-F238E27FC236}">
              <a16:creationId xmlns:a16="http://schemas.microsoft.com/office/drawing/2014/main" id="{17F8BCBB-AE9E-406B-B60F-0858F710AB70}"/>
            </a:ext>
          </a:extLst>
        </xdr:cNvPr>
        <xdr:cNvCxnSpPr/>
      </xdr:nvCxnSpPr>
      <xdr:spPr>
        <a:xfrm>
          <a:off x="8750300" y="180637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13970</xdr:rowOff>
    </xdr:from>
    <xdr:to>
      <xdr:col>41</xdr:col>
      <xdr:colOff>101600</xdr:colOff>
      <xdr:row>105</xdr:row>
      <xdr:rowOff>115570</xdr:rowOff>
    </xdr:to>
    <xdr:sp macro="" textlink="">
      <xdr:nvSpPr>
        <xdr:cNvPr id="380" name="楕円 379">
          <a:extLst>
            <a:ext uri="{FF2B5EF4-FFF2-40B4-BE49-F238E27FC236}">
              <a16:creationId xmlns:a16="http://schemas.microsoft.com/office/drawing/2014/main" id="{D05914DD-2FB0-4647-B1A7-DA0077ABB360}"/>
            </a:ext>
          </a:extLst>
        </xdr:cNvPr>
        <xdr:cNvSpPr/>
      </xdr:nvSpPr>
      <xdr:spPr>
        <a:xfrm>
          <a:off x="781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61505</xdr:rowOff>
    </xdr:from>
    <xdr:to>
      <xdr:col>45</xdr:col>
      <xdr:colOff>177800</xdr:colOff>
      <xdr:row>105</xdr:row>
      <xdr:rowOff>64770</xdr:rowOff>
    </xdr:to>
    <xdr:cxnSp macro="">
      <xdr:nvCxnSpPr>
        <xdr:cNvPr id="381" name="直線コネクタ 380">
          <a:extLst>
            <a:ext uri="{FF2B5EF4-FFF2-40B4-BE49-F238E27FC236}">
              <a16:creationId xmlns:a16="http://schemas.microsoft.com/office/drawing/2014/main" id="{412865FC-0048-410A-9D56-EF0EE85896D0}"/>
            </a:ext>
          </a:extLst>
        </xdr:cNvPr>
        <xdr:cNvCxnSpPr/>
      </xdr:nvCxnSpPr>
      <xdr:spPr>
        <a:xfrm flipV="1">
          <a:off x="7861300" y="180637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20501</xdr:rowOff>
    </xdr:from>
    <xdr:to>
      <xdr:col>36</xdr:col>
      <xdr:colOff>165100</xdr:colOff>
      <xdr:row>105</xdr:row>
      <xdr:rowOff>122101</xdr:rowOff>
    </xdr:to>
    <xdr:sp macro="" textlink="">
      <xdr:nvSpPr>
        <xdr:cNvPr id="382" name="楕円 381">
          <a:extLst>
            <a:ext uri="{FF2B5EF4-FFF2-40B4-BE49-F238E27FC236}">
              <a16:creationId xmlns:a16="http://schemas.microsoft.com/office/drawing/2014/main" id="{B2A2A5D6-7FC8-48A9-9BBF-051BDCAAFFE4}"/>
            </a:ext>
          </a:extLst>
        </xdr:cNvPr>
        <xdr:cNvSpPr/>
      </xdr:nvSpPr>
      <xdr:spPr>
        <a:xfrm>
          <a:off x="6921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64770</xdr:rowOff>
    </xdr:from>
    <xdr:to>
      <xdr:col>41</xdr:col>
      <xdr:colOff>50800</xdr:colOff>
      <xdr:row>105</xdr:row>
      <xdr:rowOff>71301</xdr:rowOff>
    </xdr:to>
    <xdr:cxnSp macro="">
      <xdr:nvCxnSpPr>
        <xdr:cNvPr id="383" name="直線コネクタ 382">
          <a:extLst>
            <a:ext uri="{FF2B5EF4-FFF2-40B4-BE49-F238E27FC236}">
              <a16:creationId xmlns:a16="http://schemas.microsoft.com/office/drawing/2014/main" id="{9E54B207-3D67-4F7A-A731-E1DA45891E40}"/>
            </a:ext>
          </a:extLst>
        </xdr:cNvPr>
        <xdr:cNvCxnSpPr/>
      </xdr:nvCxnSpPr>
      <xdr:spPr>
        <a:xfrm flipV="1">
          <a:off x="6972300" y="180670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384" name="n_1aveValue【市民会館】&#10;一人当たり面積">
          <a:extLst>
            <a:ext uri="{FF2B5EF4-FFF2-40B4-BE49-F238E27FC236}">
              <a16:creationId xmlns:a16="http://schemas.microsoft.com/office/drawing/2014/main" id="{F79B123B-CE1E-496D-B34E-4F1B4AD512A9}"/>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385" name="n_2aveValue【市民会館】&#10;一人当たり面積">
          <a:extLst>
            <a:ext uri="{FF2B5EF4-FFF2-40B4-BE49-F238E27FC236}">
              <a16:creationId xmlns:a16="http://schemas.microsoft.com/office/drawing/2014/main" id="{F527D561-C917-4CE7-AA78-EDE84F840B68}"/>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386" name="n_3aveValue【市民会館】&#10;一人当たり面積">
          <a:extLst>
            <a:ext uri="{FF2B5EF4-FFF2-40B4-BE49-F238E27FC236}">
              <a16:creationId xmlns:a16="http://schemas.microsoft.com/office/drawing/2014/main" id="{9FCD389F-1FB6-42AA-B801-C105BF70C05F}"/>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87" name="n_4aveValue【市民会館】&#10;一人当たり面積">
          <a:extLst>
            <a:ext uri="{FF2B5EF4-FFF2-40B4-BE49-F238E27FC236}">
              <a16:creationId xmlns:a16="http://schemas.microsoft.com/office/drawing/2014/main" id="{C5A00CBB-D531-411E-9BFB-F7AE24BA2159}"/>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103432</xdr:rowOff>
    </xdr:from>
    <xdr:ext cx="469744" cy="259045"/>
    <xdr:sp macro="" textlink="">
      <xdr:nvSpPr>
        <xdr:cNvPr id="388" name="n_1mainValue【市民会館】&#10;一人当たり面積">
          <a:extLst>
            <a:ext uri="{FF2B5EF4-FFF2-40B4-BE49-F238E27FC236}">
              <a16:creationId xmlns:a16="http://schemas.microsoft.com/office/drawing/2014/main" id="{E1FEC6B6-5B1C-4451-BFEF-A192BA9BB896}"/>
            </a:ext>
          </a:extLst>
        </xdr:cNvPr>
        <xdr:cNvSpPr txBox="1"/>
      </xdr:nvSpPr>
      <xdr:spPr>
        <a:xfrm>
          <a:off x="9391727" y="1810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103432</xdr:rowOff>
    </xdr:from>
    <xdr:ext cx="469744" cy="259045"/>
    <xdr:sp macro="" textlink="">
      <xdr:nvSpPr>
        <xdr:cNvPr id="389" name="n_2mainValue【市民会館】&#10;一人当たり面積">
          <a:extLst>
            <a:ext uri="{FF2B5EF4-FFF2-40B4-BE49-F238E27FC236}">
              <a16:creationId xmlns:a16="http://schemas.microsoft.com/office/drawing/2014/main" id="{B7FBC4E1-6550-470C-B99C-9E4B3A59C467}"/>
            </a:ext>
          </a:extLst>
        </xdr:cNvPr>
        <xdr:cNvSpPr txBox="1"/>
      </xdr:nvSpPr>
      <xdr:spPr>
        <a:xfrm>
          <a:off x="8515427" y="1810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106697</xdr:rowOff>
    </xdr:from>
    <xdr:ext cx="469744" cy="259045"/>
    <xdr:sp macro="" textlink="">
      <xdr:nvSpPr>
        <xdr:cNvPr id="390" name="n_3mainValue【市民会館】&#10;一人当たり面積">
          <a:extLst>
            <a:ext uri="{FF2B5EF4-FFF2-40B4-BE49-F238E27FC236}">
              <a16:creationId xmlns:a16="http://schemas.microsoft.com/office/drawing/2014/main" id="{0430B012-4F7D-47D5-B236-B720A86DE4C3}"/>
            </a:ext>
          </a:extLst>
        </xdr:cNvPr>
        <xdr:cNvSpPr txBox="1"/>
      </xdr:nvSpPr>
      <xdr:spPr>
        <a:xfrm>
          <a:off x="7626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113228</xdr:rowOff>
    </xdr:from>
    <xdr:ext cx="469744" cy="259045"/>
    <xdr:sp macro="" textlink="">
      <xdr:nvSpPr>
        <xdr:cNvPr id="391" name="n_4mainValue【市民会館】&#10;一人当たり面積">
          <a:extLst>
            <a:ext uri="{FF2B5EF4-FFF2-40B4-BE49-F238E27FC236}">
              <a16:creationId xmlns:a16="http://schemas.microsoft.com/office/drawing/2014/main" id="{B18326F0-B1A6-4900-A091-9B7963E4BF64}"/>
            </a:ext>
          </a:extLst>
        </xdr:cNvPr>
        <xdr:cNvSpPr txBox="1"/>
      </xdr:nvSpPr>
      <xdr:spPr>
        <a:xfrm>
          <a:off x="6737427" y="181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65C08EE-C33A-400C-89D4-D94F7A25032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0B5EE31-AA18-441C-8E3B-528A8ECF142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6617643-B7F7-4EB3-95E4-6C4E4D7C8C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9C9E596-CE89-4C90-AC6D-7D1D570B2EE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5939545D-5ABB-4563-BE28-57F2E118C13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9C9728E-81AA-43AE-BE95-9136AAB155B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1B3B9DA-F7C6-4E78-8EF7-F9E789FB57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369E05F-2735-4814-9A20-157CBBE2398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A5B6EE1-2382-4790-A388-3C4601CDDF1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E7B9973-3219-467B-AAE8-031FEE4E33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179E33E-6499-462C-8EFF-0AB9EAEA56E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8E55DAF5-3943-4C50-BA9F-3E5D35999AE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F2ECFDA3-9FC1-4BBA-ADBA-F18905A135E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BF11A6E-33A6-49F1-9A7E-E856593B9E0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348523CE-6879-4616-8A1D-DED29BE700D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D8CDA65-3BF5-4124-89AD-4F5D148B966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2C4EDD4-2F49-4F73-AE21-E63805951EE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5140464A-5498-4F0C-B6F2-A50DBE2243E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EF862133-DF9C-4E97-9894-9650053AC33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66467F66-FF3D-4D52-9361-A5CEA04796D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1708B3F-0FDC-43BF-A632-090CB7DE087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B47055E-B4C9-457D-8F45-C541BA6BD4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97CCF673-17A7-4C8D-9D0C-C2EE833EF6F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E69FAC41-EB35-48DE-A767-A51AD02F7C0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D3BE9F5C-23D1-44CE-8C61-A91944772909}"/>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1E303B2B-F223-4ED0-981D-B751818CB07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0EC50302-F946-4000-B23B-86FE5BCF9544}"/>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8A501F71-8871-4E02-99FE-FA6ED7A570A4}"/>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420" name="直線コネクタ 419">
          <a:extLst>
            <a:ext uri="{FF2B5EF4-FFF2-40B4-BE49-F238E27FC236}">
              <a16:creationId xmlns:a16="http://schemas.microsoft.com/office/drawing/2014/main" id="{A71D09FD-A47A-4C8F-AEA1-EC11F4C52BDE}"/>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F7DBA3FC-FD85-45DD-8998-DBBA73689420}"/>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422" name="フローチャート: 判断 421">
          <a:extLst>
            <a:ext uri="{FF2B5EF4-FFF2-40B4-BE49-F238E27FC236}">
              <a16:creationId xmlns:a16="http://schemas.microsoft.com/office/drawing/2014/main" id="{53B48F4F-D592-4EA3-82FB-0C3D63EE5022}"/>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423" name="フローチャート: 判断 422">
          <a:extLst>
            <a:ext uri="{FF2B5EF4-FFF2-40B4-BE49-F238E27FC236}">
              <a16:creationId xmlns:a16="http://schemas.microsoft.com/office/drawing/2014/main" id="{005F14A2-E322-43DF-A119-02DB7401EB48}"/>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424" name="フローチャート: 判断 423">
          <a:extLst>
            <a:ext uri="{FF2B5EF4-FFF2-40B4-BE49-F238E27FC236}">
              <a16:creationId xmlns:a16="http://schemas.microsoft.com/office/drawing/2014/main" id="{5535DD73-DED4-4D3E-8DE0-044D4F5F18C3}"/>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425" name="フローチャート: 判断 424">
          <a:extLst>
            <a:ext uri="{FF2B5EF4-FFF2-40B4-BE49-F238E27FC236}">
              <a16:creationId xmlns:a16="http://schemas.microsoft.com/office/drawing/2014/main" id="{BCBA3AA7-C4E4-40B5-9A2D-5D371D5D9E08}"/>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6" name="フローチャート: 判断 425">
          <a:extLst>
            <a:ext uri="{FF2B5EF4-FFF2-40B4-BE49-F238E27FC236}">
              <a16:creationId xmlns:a16="http://schemas.microsoft.com/office/drawing/2014/main" id="{ACF2B41A-C2DF-4340-A1A3-096E876088CA}"/>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2567E99-4445-47EF-AC9A-B2474970F0A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63A428A-3696-44B4-8ECD-CB7D43857A2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E8E20FB-9256-4285-9B43-E7E1FAE002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48FD75-3033-4F7E-BF05-84A52085FC4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E464D6B-8960-40D3-863B-0E6A5924B2B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109220</xdr:rowOff>
    </xdr:from>
    <xdr:to>
      <xdr:col>85</xdr:col>
      <xdr:colOff>177800</xdr:colOff>
      <xdr:row>39</xdr:row>
      <xdr:rowOff>39370</xdr:rowOff>
    </xdr:to>
    <xdr:sp macro="" textlink="">
      <xdr:nvSpPr>
        <xdr:cNvPr id="432" name="楕円 431">
          <a:extLst>
            <a:ext uri="{FF2B5EF4-FFF2-40B4-BE49-F238E27FC236}">
              <a16:creationId xmlns:a16="http://schemas.microsoft.com/office/drawing/2014/main" id="{DFE48DCD-7790-4296-88BF-414930C84775}"/>
            </a:ext>
          </a:extLst>
        </xdr:cNvPr>
        <xdr:cNvSpPr/>
      </xdr:nvSpPr>
      <xdr:spPr>
        <a:xfrm>
          <a:off x="16268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87647</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37ED86B5-9BA5-4AC6-94C3-0248AC5C7381}"/>
            </a:ext>
          </a:extLst>
        </xdr:cNvPr>
        <xdr:cNvSpPr txBox="1"/>
      </xdr:nvSpPr>
      <xdr:spPr>
        <a:xfrm>
          <a:off x="1635760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434" name="楕円 433">
          <a:extLst>
            <a:ext uri="{FF2B5EF4-FFF2-40B4-BE49-F238E27FC236}">
              <a16:creationId xmlns:a16="http://schemas.microsoft.com/office/drawing/2014/main" id="{586F1264-7037-44DB-93A4-1C6701608400}"/>
            </a:ext>
          </a:extLst>
        </xdr:cNvPr>
        <xdr:cNvSpPr/>
      </xdr:nvSpPr>
      <xdr:spPr>
        <a:xfrm>
          <a:off x="1543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160020</xdr:rowOff>
    </xdr:to>
    <xdr:cxnSp macro="">
      <xdr:nvCxnSpPr>
        <xdr:cNvPr id="435" name="直線コネクタ 434">
          <a:extLst>
            <a:ext uri="{FF2B5EF4-FFF2-40B4-BE49-F238E27FC236}">
              <a16:creationId xmlns:a16="http://schemas.microsoft.com/office/drawing/2014/main" id="{C0544B35-844E-4E13-99FE-4DE673B034B1}"/>
            </a:ext>
          </a:extLst>
        </xdr:cNvPr>
        <xdr:cNvCxnSpPr/>
      </xdr:nvCxnSpPr>
      <xdr:spPr>
        <a:xfrm>
          <a:off x="15481300" y="662368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76835</xdr:rowOff>
    </xdr:from>
    <xdr:to>
      <xdr:col>72</xdr:col>
      <xdr:colOff>38100</xdr:colOff>
      <xdr:row>38</xdr:row>
      <xdr:rowOff>6985</xdr:rowOff>
    </xdr:to>
    <xdr:sp macro="" textlink="">
      <xdr:nvSpPr>
        <xdr:cNvPr id="436" name="楕円 435">
          <a:extLst>
            <a:ext uri="{FF2B5EF4-FFF2-40B4-BE49-F238E27FC236}">
              <a16:creationId xmlns:a16="http://schemas.microsoft.com/office/drawing/2014/main" id="{622643FF-6781-4DFA-86CF-634C883F1B80}"/>
            </a:ext>
          </a:extLst>
        </xdr:cNvPr>
        <xdr:cNvSpPr/>
      </xdr:nvSpPr>
      <xdr:spPr>
        <a:xfrm>
          <a:off x="13652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128270</xdr:rowOff>
    </xdr:from>
    <xdr:to>
      <xdr:col>67</xdr:col>
      <xdr:colOff>101600</xdr:colOff>
      <xdr:row>38</xdr:row>
      <xdr:rowOff>58420</xdr:rowOff>
    </xdr:to>
    <xdr:sp macro="" textlink="">
      <xdr:nvSpPr>
        <xdr:cNvPr id="437" name="楕円 436">
          <a:extLst>
            <a:ext uri="{FF2B5EF4-FFF2-40B4-BE49-F238E27FC236}">
              <a16:creationId xmlns:a16="http://schemas.microsoft.com/office/drawing/2014/main" id="{3FFBC622-B477-4A6A-A5C5-EBFB9C3968E9}"/>
            </a:ext>
          </a:extLst>
        </xdr:cNvPr>
        <xdr:cNvSpPr/>
      </xdr:nvSpPr>
      <xdr:spPr>
        <a:xfrm>
          <a:off x="12763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127635</xdr:rowOff>
    </xdr:from>
    <xdr:to>
      <xdr:col>71</xdr:col>
      <xdr:colOff>177800</xdr:colOff>
      <xdr:row>38</xdr:row>
      <xdr:rowOff>7620</xdr:rowOff>
    </xdr:to>
    <xdr:cxnSp macro="">
      <xdr:nvCxnSpPr>
        <xdr:cNvPr id="438" name="直線コネクタ 437">
          <a:extLst>
            <a:ext uri="{FF2B5EF4-FFF2-40B4-BE49-F238E27FC236}">
              <a16:creationId xmlns:a16="http://schemas.microsoft.com/office/drawing/2014/main" id="{A33A4712-7BB5-4EB7-8260-BC7A21BB056B}"/>
            </a:ext>
          </a:extLst>
        </xdr:cNvPr>
        <xdr:cNvCxnSpPr/>
      </xdr:nvCxnSpPr>
      <xdr:spPr>
        <a:xfrm flipV="1">
          <a:off x="12814300" y="64712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275F2D38-BB7E-4744-A5C7-BF0EB33A6CB6}"/>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8DA9B850-B355-451C-931F-F4BCAF352503}"/>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972620BE-F68E-4486-BE46-40C0A0491AF0}"/>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8F2CCAFD-B949-4F20-B7F9-691DAC12EE85}"/>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EDBE9B82-D2D4-42A3-8F96-CD9DF5193627}"/>
            </a:ext>
          </a:extLst>
        </xdr:cNvPr>
        <xdr:cNvSpPr txBox="1"/>
      </xdr:nvSpPr>
      <xdr:spPr>
        <a:xfrm>
          <a:off x="15266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169562</xdr:rowOff>
    </xdr:from>
    <xdr:ext cx="405111" cy="259045"/>
    <xdr:sp macro="" textlink="">
      <xdr:nvSpPr>
        <xdr:cNvPr id="444" name="n_3mainValue【一般廃棄物処理施設】&#10;有形固定資産減価償却率">
          <a:extLst>
            <a:ext uri="{FF2B5EF4-FFF2-40B4-BE49-F238E27FC236}">
              <a16:creationId xmlns:a16="http://schemas.microsoft.com/office/drawing/2014/main" id="{0118F1C2-D73F-46E8-B9DB-898E3C6CBDFD}"/>
            </a:ext>
          </a:extLst>
        </xdr:cNvPr>
        <xdr:cNvSpPr txBox="1"/>
      </xdr:nvSpPr>
      <xdr:spPr>
        <a:xfrm>
          <a:off x="13500744"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49547</xdr:rowOff>
    </xdr:from>
    <xdr:ext cx="405111" cy="259045"/>
    <xdr:sp macro="" textlink="">
      <xdr:nvSpPr>
        <xdr:cNvPr id="445" name="n_4mainValue【一般廃棄物処理施設】&#10;有形固定資産減価償却率">
          <a:extLst>
            <a:ext uri="{FF2B5EF4-FFF2-40B4-BE49-F238E27FC236}">
              <a16:creationId xmlns:a16="http://schemas.microsoft.com/office/drawing/2014/main" id="{9FE65A5B-672B-4E81-9917-8970A869841B}"/>
            </a:ext>
          </a:extLst>
        </xdr:cNvPr>
        <xdr:cNvSpPr txBox="1"/>
      </xdr:nvSpPr>
      <xdr:spPr>
        <a:xfrm>
          <a:off x="12611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2E67945A-DBF8-4CFF-B66B-D2A2FA299E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B6D0EC92-E1CC-486A-BC69-BE79A93B8CB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F4E14C3F-EEAD-417C-8C4F-50C53E945F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6584B0ED-C1D9-47A6-AB5B-9D1177795BB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174FF9F3-240E-4149-9CF4-F9D758F9192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1C643565-A5AA-4EB6-837A-CF894CD0374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E1B917D6-3CE8-41E0-A004-4840EDA94CA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22355693-A0E7-418D-BCC8-E306DE70B80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D9BB0F54-50E0-4E79-B895-0045461613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435F9EF6-419F-44E2-AFBB-E0D1AD265CB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6" name="直線コネクタ 455">
          <a:extLst>
            <a:ext uri="{FF2B5EF4-FFF2-40B4-BE49-F238E27FC236}">
              <a16:creationId xmlns:a16="http://schemas.microsoft.com/office/drawing/2014/main" id="{2C38A8F5-7A0F-41E9-BECA-C90FC4A2865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7" name="テキスト ボックス 456">
          <a:extLst>
            <a:ext uri="{FF2B5EF4-FFF2-40B4-BE49-F238E27FC236}">
              <a16:creationId xmlns:a16="http://schemas.microsoft.com/office/drawing/2014/main" id="{F61EEB8B-C1B1-4F11-A0B8-23336D7F142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8" name="直線コネクタ 457">
          <a:extLst>
            <a:ext uri="{FF2B5EF4-FFF2-40B4-BE49-F238E27FC236}">
              <a16:creationId xmlns:a16="http://schemas.microsoft.com/office/drawing/2014/main" id="{5159EAD4-A879-4F1A-B6E0-F6A9181A427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59" name="テキスト ボックス 458">
          <a:extLst>
            <a:ext uri="{FF2B5EF4-FFF2-40B4-BE49-F238E27FC236}">
              <a16:creationId xmlns:a16="http://schemas.microsoft.com/office/drawing/2014/main" id="{9D1FBECA-BE8C-44E2-A507-B2F36956451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0" name="直線コネクタ 459">
          <a:extLst>
            <a:ext uri="{FF2B5EF4-FFF2-40B4-BE49-F238E27FC236}">
              <a16:creationId xmlns:a16="http://schemas.microsoft.com/office/drawing/2014/main" id="{DD703E57-323D-4FC8-8B3E-2FBD3460350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1" name="テキスト ボックス 460">
          <a:extLst>
            <a:ext uri="{FF2B5EF4-FFF2-40B4-BE49-F238E27FC236}">
              <a16:creationId xmlns:a16="http://schemas.microsoft.com/office/drawing/2014/main" id="{429F0D12-6414-4790-A4CF-AA18C1B0F11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2" name="直線コネクタ 461">
          <a:extLst>
            <a:ext uri="{FF2B5EF4-FFF2-40B4-BE49-F238E27FC236}">
              <a16:creationId xmlns:a16="http://schemas.microsoft.com/office/drawing/2014/main" id="{A42816D6-76FF-449D-B271-5D17EEDDD04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3" name="テキスト ボックス 462">
          <a:extLst>
            <a:ext uri="{FF2B5EF4-FFF2-40B4-BE49-F238E27FC236}">
              <a16:creationId xmlns:a16="http://schemas.microsoft.com/office/drawing/2014/main" id="{DFFCF187-09FB-4A4D-970B-9611F57673A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4" name="直線コネクタ 463">
          <a:extLst>
            <a:ext uri="{FF2B5EF4-FFF2-40B4-BE49-F238E27FC236}">
              <a16:creationId xmlns:a16="http://schemas.microsoft.com/office/drawing/2014/main" id="{02374D9D-6EA3-414E-9E25-0CDBD3D128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5" name="テキスト ボックス 464">
          <a:extLst>
            <a:ext uri="{FF2B5EF4-FFF2-40B4-BE49-F238E27FC236}">
              <a16:creationId xmlns:a16="http://schemas.microsoft.com/office/drawing/2014/main" id="{66328A6A-10FF-4FBF-9D45-259983D6A12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7ADAB60E-6160-4B3C-B0AB-342630DBA12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1C95524E-68E6-4F99-8F7D-C1A539B59A8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13B84479-4B54-4F10-A233-964723AE262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469" name="直線コネクタ 468">
          <a:extLst>
            <a:ext uri="{FF2B5EF4-FFF2-40B4-BE49-F238E27FC236}">
              <a16:creationId xmlns:a16="http://schemas.microsoft.com/office/drawing/2014/main" id="{435A6B95-80D5-4310-854D-75726B3DDDE2}"/>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470" name="【一般廃棄物処理施設】&#10;一人当たり有形固定資産（償却資産）額最小値テキスト">
          <a:extLst>
            <a:ext uri="{FF2B5EF4-FFF2-40B4-BE49-F238E27FC236}">
              <a16:creationId xmlns:a16="http://schemas.microsoft.com/office/drawing/2014/main" id="{3882A450-8285-4C58-B123-071C102B097B}"/>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471" name="直線コネクタ 470">
          <a:extLst>
            <a:ext uri="{FF2B5EF4-FFF2-40B4-BE49-F238E27FC236}">
              <a16:creationId xmlns:a16="http://schemas.microsoft.com/office/drawing/2014/main" id="{79CC7D4E-59FD-4849-BC29-692739687C0B}"/>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97C2BED1-A160-4DA9-9FDA-EE8985ED303A}"/>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473" name="直線コネクタ 472">
          <a:extLst>
            <a:ext uri="{FF2B5EF4-FFF2-40B4-BE49-F238E27FC236}">
              <a16:creationId xmlns:a16="http://schemas.microsoft.com/office/drawing/2014/main" id="{7CD2FC1F-894A-4AAE-97E5-5829A62251C3}"/>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macro="" textlink="">
      <xdr:nvSpPr>
        <xdr:cNvPr id="474" name="【一般廃棄物処理施設】&#10;一人当たり有形固定資産（償却資産）額平均値テキスト">
          <a:extLst>
            <a:ext uri="{FF2B5EF4-FFF2-40B4-BE49-F238E27FC236}">
              <a16:creationId xmlns:a16="http://schemas.microsoft.com/office/drawing/2014/main" id="{FB35F032-B249-46F7-8E88-8CB1A8431299}"/>
            </a:ext>
          </a:extLst>
        </xdr:cNvPr>
        <xdr:cNvSpPr txBox="1"/>
      </xdr:nvSpPr>
      <xdr:spPr>
        <a:xfrm>
          <a:off x="2219960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475" name="フローチャート: 判断 474">
          <a:extLst>
            <a:ext uri="{FF2B5EF4-FFF2-40B4-BE49-F238E27FC236}">
              <a16:creationId xmlns:a16="http://schemas.microsoft.com/office/drawing/2014/main" id="{EDBB7E71-ED55-4251-81BC-74BD9756DB82}"/>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476" name="フローチャート: 判断 475">
          <a:extLst>
            <a:ext uri="{FF2B5EF4-FFF2-40B4-BE49-F238E27FC236}">
              <a16:creationId xmlns:a16="http://schemas.microsoft.com/office/drawing/2014/main" id="{4121F04E-2DF8-4E96-A930-B34D8B45816D}"/>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477" name="フローチャート: 判断 476">
          <a:extLst>
            <a:ext uri="{FF2B5EF4-FFF2-40B4-BE49-F238E27FC236}">
              <a16:creationId xmlns:a16="http://schemas.microsoft.com/office/drawing/2014/main" id="{CC343F34-4E0F-4AB9-8B5A-9F2C53BD1A4D}"/>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478" name="フローチャート: 判断 477">
          <a:extLst>
            <a:ext uri="{FF2B5EF4-FFF2-40B4-BE49-F238E27FC236}">
              <a16:creationId xmlns:a16="http://schemas.microsoft.com/office/drawing/2014/main" id="{C602FD8C-B569-4D7B-8C22-176F248C9AD6}"/>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479" name="フローチャート: 判断 478">
          <a:extLst>
            <a:ext uri="{FF2B5EF4-FFF2-40B4-BE49-F238E27FC236}">
              <a16:creationId xmlns:a16="http://schemas.microsoft.com/office/drawing/2014/main" id="{EB77D017-B631-4198-BE4B-0F063819E130}"/>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703F445C-E401-4B62-8F3C-17AB4034B5E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7FFAAF3-A0D9-47CF-8D06-7A1D38D9D8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F2775FD-E274-43EC-8204-FF9FE8C7557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03670D7-C127-4CE4-B814-15C50199DB1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0841E2E-4673-4F8E-BFBF-ACB008EAF4D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72842</xdr:rowOff>
    </xdr:from>
    <xdr:to>
      <xdr:col>116</xdr:col>
      <xdr:colOff>114300</xdr:colOff>
      <xdr:row>42</xdr:row>
      <xdr:rowOff>2992</xdr:rowOff>
    </xdr:to>
    <xdr:sp macro="" textlink="">
      <xdr:nvSpPr>
        <xdr:cNvPr id="485" name="楕円 484">
          <a:extLst>
            <a:ext uri="{FF2B5EF4-FFF2-40B4-BE49-F238E27FC236}">
              <a16:creationId xmlns:a16="http://schemas.microsoft.com/office/drawing/2014/main" id="{04DF69CC-B84B-4FB0-90E3-0914B6EC0C47}"/>
            </a:ext>
          </a:extLst>
        </xdr:cNvPr>
        <xdr:cNvSpPr/>
      </xdr:nvSpPr>
      <xdr:spPr>
        <a:xfrm>
          <a:off x="22110700" y="710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159219</xdr:rowOff>
    </xdr:from>
    <xdr:ext cx="534377" cy="259045"/>
    <xdr:sp macro="" textlink="">
      <xdr:nvSpPr>
        <xdr:cNvPr id="486" name="【一般廃棄物処理施設】&#10;一人当たり有形固定資産（償却資産）額該当値テキスト">
          <a:extLst>
            <a:ext uri="{FF2B5EF4-FFF2-40B4-BE49-F238E27FC236}">
              <a16:creationId xmlns:a16="http://schemas.microsoft.com/office/drawing/2014/main" id="{3910B10A-24B5-43D7-8166-2FA9A8A8996A}"/>
            </a:ext>
          </a:extLst>
        </xdr:cNvPr>
        <xdr:cNvSpPr txBox="1"/>
      </xdr:nvSpPr>
      <xdr:spPr>
        <a:xfrm>
          <a:off x="22199600" y="70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73021</xdr:rowOff>
    </xdr:from>
    <xdr:to>
      <xdr:col>112</xdr:col>
      <xdr:colOff>38100</xdr:colOff>
      <xdr:row>42</xdr:row>
      <xdr:rowOff>3171</xdr:rowOff>
    </xdr:to>
    <xdr:sp macro="" textlink="">
      <xdr:nvSpPr>
        <xdr:cNvPr id="487" name="楕円 486">
          <a:extLst>
            <a:ext uri="{FF2B5EF4-FFF2-40B4-BE49-F238E27FC236}">
              <a16:creationId xmlns:a16="http://schemas.microsoft.com/office/drawing/2014/main" id="{51B300DC-D8F3-4307-9110-DE3A45E5F5AF}"/>
            </a:ext>
          </a:extLst>
        </xdr:cNvPr>
        <xdr:cNvSpPr/>
      </xdr:nvSpPr>
      <xdr:spPr>
        <a:xfrm>
          <a:off x="21272500" y="710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123642</xdr:rowOff>
    </xdr:from>
    <xdr:to>
      <xdr:col>116</xdr:col>
      <xdr:colOff>63500</xdr:colOff>
      <xdr:row>41</xdr:row>
      <xdr:rowOff>123821</xdr:rowOff>
    </xdr:to>
    <xdr:cxnSp macro="">
      <xdr:nvCxnSpPr>
        <xdr:cNvPr id="488" name="直線コネクタ 487">
          <a:extLst>
            <a:ext uri="{FF2B5EF4-FFF2-40B4-BE49-F238E27FC236}">
              <a16:creationId xmlns:a16="http://schemas.microsoft.com/office/drawing/2014/main" id="{CA813E08-ABED-4D0C-BE3F-A62E9A717ADD}"/>
            </a:ext>
          </a:extLst>
        </xdr:cNvPr>
        <xdr:cNvCxnSpPr/>
      </xdr:nvCxnSpPr>
      <xdr:spPr>
        <a:xfrm flipV="1">
          <a:off x="21323300" y="7153092"/>
          <a:ext cx="83820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79338</xdr:rowOff>
    </xdr:from>
    <xdr:to>
      <xdr:col>102</xdr:col>
      <xdr:colOff>165100</xdr:colOff>
      <xdr:row>42</xdr:row>
      <xdr:rowOff>9488</xdr:rowOff>
    </xdr:to>
    <xdr:sp macro="" textlink="">
      <xdr:nvSpPr>
        <xdr:cNvPr id="489" name="楕円 488">
          <a:extLst>
            <a:ext uri="{FF2B5EF4-FFF2-40B4-BE49-F238E27FC236}">
              <a16:creationId xmlns:a16="http://schemas.microsoft.com/office/drawing/2014/main" id="{3CC4A394-77E6-44E0-A0A7-583B4AA04DFE}"/>
            </a:ext>
          </a:extLst>
        </xdr:cNvPr>
        <xdr:cNvSpPr/>
      </xdr:nvSpPr>
      <xdr:spPr>
        <a:xfrm>
          <a:off x="19494500" y="710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79932</xdr:rowOff>
    </xdr:from>
    <xdr:to>
      <xdr:col>98</xdr:col>
      <xdr:colOff>38100</xdr:colOff>
      <xdr:row>42</xdr:row>
      <xdr:rowOff>10082</xdr:rowOff>
    </xdr:to>
    <xdr:sp macro="" textlink="">
      <xdr:nvSpPr>
        <xdr:cNvPr id="490" name="楕円 489">
          <a:extLst>
            <a:ext uri="{FF2B5EF4-FFF2-40B4-BE49-F238E27FC236}">
              <a16:creationId xmlns:a16="http://schemas.microsoft.com/office/drawing/2014/main" id="{191D56C4-8684-48AD-A7B7-7D173B9FE983}"/>
            </a:ext>
          </a:extLst>
        </xdr:cNvPr>
        <xdr:cNvSpPr/>
      </xdr:nvSpPr>
      <xdr:spPr>
        <a:xfrm>
          <a:off x="18605500" y="710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130138</xdr:rowOff>
    </xdr:from>
    <xdr:to>
      <xdr:col>102</xdr:col>
      <xdr:colOff>114300</xdr:colOff>
      <xdr:row>41</xdr:row>
      <xdr:rowOff>130732</xdr:rowOff>
    </xdr:to>
    <xdr:cxnSp macro="">
      <xdr:nvCxnSpPr>
        <xdr:cNvPr id="491" name="直線コネクタ 490">
          <a:extLst>
            <a:ext uri="{FF2B5EF4-FFF2-40B4-BE49-F238E27FC236}">
              <a16:creationId xmlns:a16="http://schemas.microsoft.com/office/drawing/2014/main" id="{C9911562-B014-4675-8189-D20C42040500}"/>
            </a:ext>
          </a:extLst>
        </xdr:cNvPr>
        <xdr:cNvCxnSpPr/>
      </xdr:nvCxnSpPr>
      <xdr:spPr>
        <a:xfrm flipV="1">
          <a:off x="18656300" y="7159588"/>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macro="" textlink="">
      <xdr:nvSpPr>
        <xdr:cNvPr id="492" name="n_1aveValue【一般廃棄物処理施設】&#10;一人当たり有形固定資産（償却資産）額">
          <a:extLst>
            <a:ext uri="{FF2B5EF4-FFF2-40B4-BE49-F238E27FC236}">
              <a16:creationId xmlns:a16="http://schemas.microsoft.com/office/drawing/2014/main" id="{DB870417-FEA4-4DD3-A54C-FBC301310608}"/>
            </a:ext>
          </a:extLst>
        </xdr:cNvPr>
        <xdr:cNvSpPr txBox="1"/>
      </xdr:nvSpPr>
      <xdr:spPr>
        <a:xfrm>
          <a:off x="2104341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macro="" textlink="">
      <xdr:nvSpPr>
        <xdr:cNvPr id="493" name="n_2aveValue【一般廃棄物処理施設】&#10;一人当たり有形固定資産（償却資産）額">
          <a:extLst>
            <a:ext uri="{FF2B5EF4-FFF2-40B4-BE49-F238E27FC236}">
              <a16:creationId xmlns:a16="http://schemas.microsoft.com/office/drawing/2014/main" id="{FB83B7CD-677A-4336-902A-E6ADFD7A2D01}"/>
            </a:ext>
          </a:extLst>
        </xdr:cNvPr>
        <xdr:cNvSpPr txBox="1"/>
      </xdr:nvSpPr>
      <xdr:spPr>
        <a:xfrm>
          <a:off x="20167111" y="65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macro="" textlink="">
      <xdr:nvSpPr>
        <xdr:cNvPr id="494" name="n_3aveValue【一般廃棄物処理施設】&#10;一人当たり有形固定資産（償却資産）額">
          <a:extLst>
            <a:ext uri="{FF2B5EF4-FFF2-40B4-BE49-F238E27FC236}">
              <a16:creationId xmlns:a16="http://schemas.microsoft.com/office/drawing/2014/main" id="{A48F39BA-E173-4949-AFD6-D980C509A4BA}"/>
            </a:ext>
          </a:extLst>
        </xdr:cNvPr>
        <xdr:cNvSpPr txBox="1"/>
      </xdr:nvSpPr>
      <xdr:spPr>
        <a:xfrm>
          <a:off x="19278111" y="662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macro="" textlink="">
      <xdr:nvSpPr>
        <xdr:cNvPr id="495" name="n_4aveValue【一般廃棄物処理施設】&#10;一人当たり有形固定資産（償却資産）額">
          <a:extLst>
            <a:ext uri="{FF2B5EF4-FFF2-40B4-BE49-F238E27FC236}">
              <a16:creationId xmlns:a16="http://schemas.microsoft.com/office/drawing/2014/main" id="{9A736ABE-2ECB-4225-A2BB-2A99FEA77BB2}"/>
            </a:ext>
          </a:extLst>
        </xdr:cNvPr>
        <xdr:cNvSpPr txBox="1"/>
      </xdr:nvSpPr>
      <xdr:spPr>
        <a:xfrm>
          <a:off x="18389111" y="66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165748</xdr:rowOff>
    </xdr:from>
    <xdr:ext cx="534377" cy="259045"/>
    <xdr:sp macro="" textlink="">
      <xdr:nvSpPr>
        <xdr:cNvPr id="496" name="n_1mainValue【一般廃棄物処理施設】&#10;一人当たり有形固定資産（償却資産）額">
          <a:extLst>
            <a:ext uri="{FF2B5EF4-FFF2-40B4-BE49-F238E27FC236}">
              <a16:creationId xmlns:a16="http://schemas.microsoft.com/office/drawing/2014/main" id="{BB3A626F-4368-41BA-BA08-3950D2EE804D}"/>
            </a:ext>
          </a:extLst>
        </xdr:cNvPr>
        <xdr:cNvSpPr txBox="1"/>
      </xdr:nvSpPr>
      <xdr:spPr>
        <a:xfrm>
          <a:off x="21043411" y="719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615</xdr:rowOff>
    </xdr:from>
    <xdr:ext cx="534377" cy="259045"/>
    <xdr:sp macro="" textlink="">
      <xdr:nvSpPr>
        <xdr:cNvPr id="497" name="n_3mainValue【一般廃棄物処理施設】&#10;一人当たり有形固定資産（償却資産）額">
          <a:extLst>
            <a:ext uri="{FF2B5EF4-FFF2-40B4-BE49-F238E27FC236}">
              <a16:creationId xmlns:a16="http://schemas.microsoft.com/office/drawing/2014/main" id="{50EE4AC9-2863-4E4C-8109-8B64313D2D2E}"/>
            </a:ext>
          </a:extLst>
        </xdr:cNvPr>
        <xdr:cNvSpPr txBox="1"/>
      </xdr:nvSpPr>
      <xdr:spPr>
        <a:xfrm>
          <a:off x="19278111" y="720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1209</xdr:rowOff>
    </xdr:from>
    <xdr:ext cx="534377" cy="259045"/>
    <xdr:sp macro="" textlink="">
      <xdr:nvSpPr>
        <xdr:cNvPr id="498" name="n_4mainValue【一般廃棄物処理施設】&#10;一人当たり有形固定資産（償却資産）額">
          <a:extLst>
            <a:ext uri="{FF2B5EF4-FFF2-40B4-BE49-F238E27FC236}">
              <a16:creationId xmlns:a16="http://schemas.microsoft.com/office/drawing/2014/main" id="{73419325-5BAC-435A-A540-4B85185CB9D9}"/>
            </a:ext>
          </a:extLst>
        </xdr:cNvPr>
        <xdr:cNvSpPr txBox="1"/>
      </xdr:nvSpPr>
      <xdr:spPr>
        <a:xfrm>
          <a:off x="18389111" y="720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ED32DDCA-927C-40B5-8A9B-6985B56B74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160AB0F4-293D-49D6-BF24-873814A721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12E27180-4957-4CDC-9DE2-839F1134850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36392A12-CA77-4A3B-9F7C-13B9D9B43FF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57FE52EB-B1B3-4D57-B661-C6CFC3CA0D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05FC2BFE-95FC-413E-83F9-424C77AF95F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BA8B6828-3A17-47EE-B1BA-A9F6171A01B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B82C4FC2-4C39-4904-8F60-F79993B26B4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43568E76-36AA-4FEE-BA0F-00CA3444940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10F609FF-C640-46AA-8B15-3B26DF7B1A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65C0D543-2A82-4007-9991-4E11CFD7136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3B0E173B-6784-4A3A-9D67-16C6C6E495F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565B2E90-6D5E-41EF-ACBE-6157551DECC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5A27542D-69FA-4966-BF80-38594609F63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48B33BE4-9DFC-4D80-AF11-C8C96068963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84EE3BD8-FA28-4DC6-8732-097DC9218F6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54F559AB-889B-4B9D-85C4-57925ADC33E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92B7A7EF-0B04-443A-95FA-636EC9BF84E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C95E2873-F7F5-46CB-9F74-8311FF95A5D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39AE6BEA-8FBE-4133-AA02-C7B32BF6138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D271E701-2E84-456B-B005-B361D86F051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6B4D3256-E76C-4A67-BDDB-A6D679DB7CA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FCAEE5CC-C441-4A1C-A9D8-C17B2D44E1A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a:extLst>
            <a:ext uri="{FF2B5EF4-FFF2-40B4-BE49-F238E27FC236}">
              <a16:creationId xmlns:a16="http://schemas.microsoft.com/office/drawing/2014/main" id="{A0BA3470-3234-4AE6-9570-FA2806360E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523" name="直線コネクタ 522">
          <a:extLst>
            <a:ext uri="{FF2B5EF4-FFF2-40B4-BE49-F238E27FC236}">
              <a16:creationId xmlns:a16="http://schemas.microsoft.com/office/drawing/2014/main" id="{0C29B1EF-A95A-45C6-BC98-DF51EA30CFC8}"/>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524" name="【保健センター・保健所】&#10;有形固定資産減価償却率最小値テキスト">
          <a:extLst>
            <a:ext uri="{FF2B5EF4-FFF2-40B4-BE49-F238E27FC236}">
              <a16:creationId xmlns:a16="http://schemas.microsoft.com/office/drawing/2014/main" id="{50C6CF8A-BEE7-4981-A529-603C9E8ED724}"/>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525" name="直線コネクタ 524">
          <a:extLst>
            <a:ext uri="{FF2B5EF4-FFF2-40B4-BE49-F238E27FC236}">
              <a16:creationId xmlns:a16="http://schemas.microsoft.com/office/drawing/2014/main" id="{7E4683D6-D898-4645-AAE1-142CD2CFCF10}"/>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526" name="【保健センター・保健所】&#10;有形固定資産減価償却率最大値テキスト">
          <a:extLst>
            <a:ext uri="{FF2B5EF4-FFF2-40B4-BE49-F238E27FC236}">
              <a16:creationId xmlns:a16="http://schemas.microsoft.com/office/drawing/2014/main" id="{FCD1143F-AA10-489A-9F61-4CD2FC260CDD}"/>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27" name="直線コネクタ 526">
          <a:extLst>
            <a:ext uri="{FF2B5EF4-FFF2-40B4-BE49-F238E27FC236}">
              <a16:creationId xmlns:a16="http://schemas.microsoft.com/office/drawing/2014/main" id="{2726C8B8-BE9F-4BC6-A71C-F5F54C6F6E93}"/>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528" name="【保健センター・保健所】&#10;有形固定資産減価償却率平均値テキスト">
          <a:extLst>
            <a:ext uri="{FF2B5EF4-FFF2-40B4-BE49-F238E27FC236}">
              <a16:creationId xmlns:a16="http://schemas.microsoft.com/office/drawing/2014/main" id="{DB078D9D-46EB-4BB9-B6FB-B3410376ED79}"/>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29" name="フローチャート: 判断 528">
          <a:extLst>
            <a:ext uri="{FF2B5EF4-FFF2-40B4-BE49-F238E27FC236}">
              <a16:creationId xmlns:a16="http://schemas.microsoft.com/office/drawing/2014/main" id="{9911F0AD-584E-4EED-A9CE-8304E73423DC}"/>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530" name="フローチャート: 判断 529">
          <a:extLst>
            <a:ext uri="{FF2B5EF4-FFF2-40B4-BE49-F238E27FC236}">
              <a16:creationId xmlns:a16="http://schemas.microsoft.com/office/drawing/2014/main" id="{03B968C8-508E-454B-A215-B15A95CA6FE8}"/>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531" name="フローチャート: 判断 530">
          <a:extLst>
            <a:ext uri="{FF2B5EF4-FFF2-40B4-BE49-F238E27FC236}">
              <a16:creationId xmlns:a16="http://schemas.microsoft.com/office/drawing/2014/main" id="{DBAD421B-07F2-4CAC-95DA-9A992D5CD1E1}"/>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32" name="フローチャート: 判断 531">
          <a:extLst>
            <a:ext uri="{FF2B5EF4-FFF2-40B4-BE49-F238E27FC236}">
              <a16:creationId xmlns:a16="http://schemas.microsoft.com/office/drawing/2014/main" id="{DCE055F4-8E6F-4CF7-BDDA-1D1B9C4CEA4A}"/>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533" name="フローチャート: 判断 532">
          <a:extLst>
            <a:ext uri="{FF2B5EF4-FFF2-40B4-BE49-F238E27FC236}">
              <a16:creationId xmlns:a16="http://schemas.microsoft.com/office/drawing/2014/main" id="{738A82D5-8EFD-4126-B9DF-00DA58CB57D2}"/>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A8B26AF1-DABC-4EB2-8CDA-F58A980F0DC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B6A192A3-9BA5-4275-A111-2F2F13A6ABE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55DC26B0-FF8F-49EA-A78F-9076F96A5F3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3C5B3350-4316-4663-802C-E2E69783709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F2D2B01-7C05-4613-88EA-8FA2B94408F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63500</xdr:rowOff>
    </xdr:from>
    <xdr:to>
      <xdr:col>85</xdr:col>
      <xdr:colOff>177800</xdr:colOff>
      <xdr:row>58</xdr:row>
      <xdr:rowOff>165100</xdr:rowOff>
    </xdr:to>
    <xdr:sp macro="" textlink="">
      <xdr:nvSpPr>
        <xdr:cNvPr id="539" name="楕円 538">
          <a:extLst>
            <a:ext uri="{FF2B5EF4-FFF2-40B4-BE49-F238E27FC236}">
              <a16:creationId xmlns:a16="http://schemas.microsoft.com/office/drawing/2014/main" id="{A3FD5187-4399-4372-A464-5F572FB1A45F}"/>
            </a:ext>
          </a:extLst>
        </xdr:cNvPr>
        <xdr:cNvSpPr/>
      </xdr:nvSpPr>
      <xdr:spPr>
        <a:xfrm>
          <a:off x="162687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86377</xdr:rowOff>
    </xdr:from>
    <xdr:ext cx="405111" cy="259045"/>
    <xdr:sp macro="" textlink="">
      <xdr:nvSpPr>
        <xdr:cNvPr id="540" name="【保健センター・保健所】&#10;有形固定資産減価償却率該当値テキスト">
          <a:extLst>
            <a:ext uri="{FF2B5EF4-FFF2-40B4-BE49-F238E27FC236}">
              <a16:creationId xmlns:a16="http://schemas.microsoft.com/office/drawing/2014/main" id="{8C4D7F5B-E6EF-4974-8AAD-2376FDD45837}"/>
            </a:ext>
          </a:extLst>
        </xdr:cNvPr>
        <xdr:cNvSpPr txBox="1"/>
      </xdr:nvSpPr>
      <xdr:spPr>
        <a:xfrm>
          <a:off x="16357600"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25400</xdr:rowOff>
    </xdr:from>
    <xdr:to>
      <xdr:col>81</xdr:col>
      <xdr:colOff>101600</xdr:colOff>
      <xdr:row>58</xdr:row>
      <xdr:rowOff>127000</xdr:rowOff>
    </xdr:to>
    <xdr:sp macro="" textlink="">
      <xdr:nvSpPr>
        <xdr:cNvPr id="541" name="楕円 540">
          <a:extLst>
            <a:ext uri="{FF2B5EF4-FFF2-40B4-BE49-F238E27FC236}">
              <a16:creationId xmlns:a16="http://schemas.microsoft.com/office/drawing/2014/main" id="{B0224C20-A2F1-48B0-A262-2F2AA371346F}"/>
            </a:ext>
          </a:extLst>
        </xdr:cNvPr>
        <xdr:cNvSpPr/>
      </xdr:nvSpPr>
      <xdr:spPr>
        <a:xfrm>
          <a:off x="15430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76200</xdr:rowOff>
    </xdr:from>
    <xdr:to>
      <xdr:col>85</xdr:col>
      <xdr:colOff>127000</xdr:colOff>
      <xdr:row>58</xdr:row>
      <xdr:rowOff>114300</xdr:rowOff>
    </xdr:to>
    <xdr:cxnSp macro="">
      <xdr:nvCxnSpPr>
        <xdr:cNvPr id="542" name="直線コネクタ 541">
          <a:extLst>
            <a:ext uri="{FF2B5EF4-FFF2-40B4-BE49-F238E27FC236}">
              <a16:creationId xmlns:a16="http://schemas.microsoft.com/office/drawing/2014/main" id="{FBA4AD25-9B7F-493E-9363-CA966C2D27DA}"/>
            </a:ext>
          </a:extLst>
        </xdr:cNvPr>
        <xdr:cNvCxnSpPr/>
      </xdr:nvCxnSpPr>
      <xdr:spPr>
        <a:xfrm>
          <a:off x="15481300" y="10020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158750</xdr:rowOff>
    </xdr:from>
    <xdr:to>
      <xdr:col>76</xdr:col>
      <xdr:colOff>165100</xdr:colOff>
      <xdr:row>58</xdr:row>
      <xdr:rowOff>88900</xdr:rowOff>
    </xdr:to>
    <xdr:sp macro="" textlink="">
      <xdr:nvSpPr>
        <xdr:cNvPr id="543" name="楕円 542">
          <a:extLst>
            <a:ext uri="{FF2B5EF4-FFF2-40B4-BE49-F238E27FC236}">
              <a16:creationId xmlns:a16="http://schemas.microsoft.com/office/drawing/2014/main" id="{13FB7FB1-596A-407E-8DEC-6FC9CE9324EF}"/>
            </a:ext>
          </a:extLst>
        </xdr:cNvPr>
        <xdr:cNvSpPr/>
      </xdr:nvSpPr>
      <xdr:spPr>
        <a:xfrm>
          <a:off x="14541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38100</xdr:rowOff>
    </xdr:from>
    <xdr:to>
      <xdr:col>81</xdr:col>
      <xdr:colOff>50800</xdr:colOff>
      <xdr:row>58</xdr:row>
      <xdr:rowOff>76200</xdr:rowOff>
    </xdr:to>
    <xdr:cxnSp macro="">
      <xdr:nvCxnSpPr>
        <xdr:cNvPr id="544" name="直線コネクタ 543">
          <a:extLst>
            <a:ext uri="{FF2B5EF4-FFF2-40B4-BE49-F238E27FC236}">
              <a16:creationId xmlns:a16="http://schemas.microsoft.com/office/drawing/2014/main" id="{F4CCD0CF-0AAF-42D9-990B-4CDD71BAFD8D}"/>
            </a:ext>
          </a:extLst>
        </xdr:cNvPr>
        <xdr:cNvCxnSpPr/>
      </xdr:nvCxnSpPr>
      <xdr:spPr>
        <a:xfrm>
          <a:off x="145923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120650</xdr:rowOff>
    </xdr:from>
    <xdr:to>
      <xdr:col>72</xdr:col>
      <xdr:colOff>38100</xdr:colOff>
      <xdr:row>58</xdr:row>
      <xdr:rowOff>50800</xdr:rowOff>
    </xdr:to>
    <xdr:sp macro="" textlink="">
      <xdr:nvSpPr>
        <xdr:cNvPr id="545" name="楕円 544">
          <a:extLst>
            <a:ext uri="{FF2B5EF4-FFF2-40B4-BE49-F238E27FC236}">
              <a16:creationId xmlns:a16="http://schemas.microsoft.com/office/drawing/2014/main" id="{1C733A05-0A97-4522-A602-77DD87E9752D}"/>
            </a:ext>
          </a:extLst>
        </xdr:cNvPr>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0</xdr:rowOff>
    </xdr:from>
    <xdr:to>
      <xdr:col>76</xdr:col>
      <xdr:colOff>114300</xdr:colOff>
      <xdr:row>58</xdr:row>
      <xdr:rowOff>38100</xdr:rowOff>
    </xdr:to>
    <xdr:cxnSp macro="">
      <xdr:nvCxnSpPr>
        <xdr:cNvPr id="546" name="直線コネクタ 545">
          <a:extLst>
            <a:ext uri="{FF2B5EF4-FFF2-40B4-BE49-F238E27FC236}">
              <a16:creationId xmlns:a16="http://schemas.microsoft.com/office/drawing/2014/main" id="{95EBDAD4-3CA6-437C-A5BC-FCF76DF3BDF8}"/>
            </a:ext>
          </a:extLst>
        </xdr:cNvPr>
        <xdr:cNvCxnSpPr/>
      </xdr:nvCxnSpPr>
      <xdr:spPr>
        <a:xfrm>
          <a:off x="13703300" y="9944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82550</xdr:rowOff>
    </xdr:from>
    <xdr:to>
      <xdr:col>67</xdr:col>
      <xdr:colOff>101600</xdr:colOff>
      <xdr:row>58</xdr:row>
      <xdr:rowOff>12700</xdr:rowOff>
    </xdr:to>
    <xdr:sp macro="" textlink="">
      <xdr:nvSpPr>
        <xdr:cNvPr id="547" name="楕円 546">
          <a:extLst>
            <a:ext uri="{FF2B5EF4-FFF2-40B4-BE49-F238E27FC236}">
              <a16:creationId xmlns:a16="http://schemas.microsoft.com/office/drawing/2014/main" id="{79FCBE22-27DF-4514-9C92-031E8BF06E00}"/>
            </a:ext>
          </a:extLst>
        </xdr:cNvPr>
        <xdr:cNvSpPr/>
      </xdr:nvSpPr>
      <xdr:spPr>
        <a:xfrm>
          <a:off x="12763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133350</xdr:rowOff>
    </xdr:from>
    <xdr:to>
      <xdr:col>71</xdr:col>
      <xdr:colOff>177800</xdr:colOff>
      <xdr:row>58</xdr:row>
      <xdr:rowOff>0</xdr:rowOff>
    </xdr:to>
    <xdr:cxnSp macro="">
      <xdr:nvCxnSpPr>
        <xdr:cNvPr id="548" name="直線コネクタ 547">
          <a:extLst>
            <a:ext uri="{FF2B5EF4-FFF2-40B4-BE49-F238E27FC236}">
              <a16:creationId xmlns:a16="http://schemas.microsoft.com/office/drawing/2014/main" id="{4BC8D6F5-102D-46E9-838A-3B42A03F96FA}"/>
            </a:ext>
          </a:extLst>
        </xdr:cNvPr>
        <xdr:cNvCxnSpPr/>
      </xdr:nvCxnSpPr>
      <xdr:spPr>
        <a:xfrm>
          <a:off x="12814300" y="9906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549" name="n_1aveValue【保健センター・保健所】&#10;有形固定資産減価償却率">
          <a:extLst>
            <a:ext uri="{FF2B5EF4-FFF2-40B4-BE49-F238E27FC236}">
              <a16:creationId xmlns:a16="http://schemas.microsoft.com/office/drawing/2014/main" id="{7055758B-4BDB-4A06-80A0-9DB0A1B9F2BD}"/>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550" name="n_2aveValue【保健センター・保健所】&#10;有形固定資産減価償却率">
          <a:extLst>
            <a:ext uri="{FF2B5EF4-FFF2-40B4-BE49-F238E27FC236}">
              <a16:creationId xmlns:a16="http://schemas.microsoft.com/office/drawing/2014/main" id="{9DABAD15-6482-4DA9-884A-8C0C9E39CB4A}"/>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551" name="n_3aveValue【保健センター・保健所】&#10;有形固定資産減価償却率">
          <a:extLst>
            <a:ext uri="{FF2B5EF4-FFF2-40B4-BE49-F238E27FC236}">
              <a16:creationId xmlns:a16="http://schemas.microsoft.com/office/drawing/2014/main" id="{F286C46D-0007-4901-8912-CA5FA5593952}"/>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552" name="n_4aveValue【保健センター・保健所】&#10;有形固定資産減価償却率">
          <a:extLst>
            <a:ext uri="{FF2B5EF4-FFF2-40B4-BE49-F238E27FC236}">
              <a16:creationId xmlns:a16="http://schemas.microsoft.com/office/drawing/2014/main" id="{91829335-DE37-478D-8955-EA9ECBAC3337}"/>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143527</xdr:rowOff>
    </xdr:from>
    <xdr:ext cx="405111" cy="259045"/>
    <xdr:sp macro="" textlink="">
      <xdr:nvSpPr>
        <xdr:cNvPr id="553" name="n_1mainValue【保健センター・保健所】&#10;有形固定資産減価償却率">
          <a:extLst>
            <a:ext uri="{FF2B5EF4-FFF2-40B4-BE49-F238E27FC236}">
              <a16:creationId xmlns:a16="http://schemas.microsoft.com/office/drawing/2014/main" id="{97674D54-8FDA-4480-8772-5F1A6422EDDC}"/>
            </a:ext>
          </a:extLst>
        </xdr:cNvPr>
        <xdr:cNvSpPr txBox="1"/>
      </xdr:nvSpPr>
      <xdr:spPr>
        <a:xfrm>
          <a:off x="152660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105427</xdr:rowOff>
    </xdr:from>
    <xdr:ext cx="405111" cy="259045"/>
    <xdr:sp macro="" textlink="">
      <xdr:nvSpPr>
        <xdr:cNvPr id="554" name="n_2mainValue【保健センター・保健所】&#10;有形固定資産減価償却率">
          <a:extLst>
            <a:ext uri="{FF2B5EF4-FFF2-40B4-BE49-F238E27FC236}">
              <a16:creationId xmlns:a16="http://schemas.microsoft.com/office/drawing/2014/main" id="{BC1402F3-AF79-45FB-8DC5-73A9ED1F8FBE}"/>
            </a:ext>
          </a:extLst>
        </xdr:cNvPr>
        <xdr:cNvSpPr txBox="1"/>
      </xdr:nvSpPr>
      <xdr:spPr>
        <a:xfrm>
          <a:off x="14389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67327</xdr:rowOff>
    </xdr:from>
    <xdr:ext cx="405111" cy="259045"/>
    <xdr:sp macro="" textlink="">
      <xdr:nvSpPr>
        <xdr:cNvPr id="555" name="n_3mainValue【保健センター・保健所】&#10;有形固定資産減価償却率">
          <a:extLst>
            <a:ext uri="{FF2B5EF4-FFF2-40B4-BE49-F238E27FC236}">
              <a16:creationId xmlns:a16="http://schemas.microsoft.com/office/drawing/2014/main" id="{7879D5AC-3E4A-41B8-9D7A-6EF8C9D57EDD}"/>
            </a:ext>
          </a:extLst>
        </xdr:cNvPr>
        <xdr:cNvSpPr txBox="1"/>
      </xdr:nvSpPr>
      <xdr:spPr>
        <a:xfrm>
          <a:off x="13500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29227</xdr:rowOff>
    </xdr:from>
    <xdr:ext cx="405111" cy="259045"/>
    <xdr:sp macro="" textlink="">
      <xdr:nvSpPr>
        <xdr:cNvPr id="556" name="n_4mainValue【保健センター・保健所】&#10;有形固定資産減価償却率">
          <a:extLst>
            <a:ext uri="{FF2B5EF4-FFF2-40B4-BE49-F238E27FC236}">
              <a16:creationId xmlns:a16="http://schemas.microsoft.com/office/drawing/2014/main" id="{8D73C131-273A-4ED5-9A03-65FF4B9531FC}"/>
            </a:ext>
          </a:extLst>
        </xdr:cNvPr>
        <xdr:cNvSpPr txBox="1"/>
      </xdr:nvSpPr>
      <xdr:spPr>
        <a:xfrm>
          <a:off x="1261174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BD4C171F-9EF1-4F95-8D55-C327AAE3AA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8021FE17-F47F-4F02-9074-BBA83D2AE7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B897227E-0CEE-449A-92B3-43364BC4C3C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4F3B335B-78B8-43A5-8A65-44433733213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AE523D00-369C-4546-938B-092362F0EC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CBF1ED5E-2261-43CB-80DD-1605390645A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651F7037-E8FF-41FB-852B-04724AC894B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5C0291E3-FD83-4DB8-9B91-2259DAEEF7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48585027-4A5E-4EA3-B184-FA0D0DA037C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7D195A38-67C4-4D9B-AA7B-B837C97E738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7" name="直線コネクタ 566">
          <a:extLst>
            <a:ext uri="{FF2B5EF4-FFF2-40B4-BE49-F238E27FC236}">
              <a16:creationId xmlns:a16="http://schemas.microsoft.com/office/drawing/2014/main" id="{9E680309-1508-4248-B635-4E2C71D181F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8" name="テキスト ボックス 567">
          <a:extLst>
            <a:ext uri="{FF2B5EF4-FFF2-40B4-BE49-F238E27FC236}">
              <a16:creationId xmlns:a16="http://schemas.microsoft.com/office/drawing/2014/main" id="{A41ED66C-4C24-4A21-8FA6-B527DA7268E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9" name="直線コネクタ 568">
          <a:extLst>
            <a:ext uri="{FF2B5EF4-FFF2-40B4-BE49-F238E27FC236}">
              <a16:creationId xmlns:a16="http://schemas.microsoft.com/office/drawing/2014/main" id="{0A4B556B-72E2-4FA6-BD95-A7E354D5F7E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0" name="テキスト ボックス 569">
          <a:extLst>
            <a:ext uri="{FF2B5EF4-FFF2-40B4-BE49-F238E27FC236}">
              <a16:creationId xmlns:a16="http://schemas.microsoft.com/office/drawing/2014/main" id="{EA6E2618-C520-4D8D-BAD8-874890062B5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1" name="直線コネクタ 570">
          <a:extLst>
            <a:ext uri="{FF2B5EF4-FFF2-40B4-BE49-F238E27FC236}">
              <a16:creationId xmlns:a16="http://schemas.microsoft.com/office/drawing/2014/main" id="{43448105-F301-4077-B96F-6F9026A6B6D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2" name="テキスト ボックス 571">
          <a:extLst>
            <a:ext uri="{FF2B5EF4-FFF2-40B4-BE49-F238E27FC236}">
              <a16:creationId xmlns:a16="http://schemas.microsoft.com/office/drawing/2014/main" id="{65A644AD-1BF9-410F-8453-E9A7D07CEC1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3" name="直線コネクタ 572">
          <a:extLst>
            <a:ext uri="{FF2B5EF4-FFF2-40B4-BE49-F238E27FC236}">
              <a16:creationId xmlns:a16="http://schemas.microsoft.com/office/drawing/2014/main" id="{2FB61913-7E9E-49A5-9FA6-A2DE90ABE80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4" name="テキスト ボックス 573">
          <a:extLst>
            <a:ext uri="{FF2B5EF4-FFF2-40B4-BE49-F238E27FC236}">
              <a16:creationId xmlns:a16="http://schemas.microsoft.com/office/drawing/2014/main" id="{7C181C98-1F21-4D35-9441-78B7171BB5A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5" name="直線コネクタ 574">
          <a:extLst>
            <a:ext uri="{FF2B5EF4-FFF2-40B4-BE49-F238E27FC236}">
              <a16:creationId xmlns:a16="http://schemas.microsoft.com/office/drawing/2014/main" id="{4426F84E-62F6-49E0-AB2A-AEF2ABF6A32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6" name="テキスト ボックス 575">
          <a:extLst>
            <a:ext uri="{FF2B5EF4-FFF2-40B4-BE49-F238E27FC236}">
              <a16:creationId xmlns:a16="http://schemas.microsoft.com/office/drawing/2014/main" id="{A4222E6D-7EDF-485C-A65C-8E6484101A1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3C2D89F4-48C1-4A01-AB36-305C573BA9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59A40BE8-9B89-4946-AD42-09EF04BB18E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F2C1C41C-60BD-4438-A52D-C0CFE4AA8D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580" name="直線コネクタ 579">
          <a:extLst>
            <a:ext uri="{FF2B5EF4-FFF2-40B4-BE49-F238E27FC236}">
              <a16:creationId xmlns:a16="http://schemas.microsoft.com/office/drawing/2014/main" id="{891811F0-19DC-4A60-9CC3-AF1ACBA6DD2B}"/>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F9BBB149-7292-4910-B3D6-E6C252951982}"/>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582" name="直線コネクタ 581">
          <a:extLst>
            <a:ext uri="{FF2B5EF4-FFF2-40B4-BE49-F238E27FC236}">
              <a16:creationId xmlns:a16="http://schemas.microsoft.com/office/drawing/2014/main" id="{D49D6820-E390-407B-8BEE-F4CF2B9390B8}"/>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75B66C4B-7BBF-4639-9984-DE484428E849}"/>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584" name="直線コネクタ 583">
          <a:extLst>
            <a:ext uri="{FF2B5EF4-FFF2-40B4-BE49-F238E27FC236}">
              <a16:creationId xmlns:a16="http://schemas.microsoft.com/office/drawing/2014/main" id="{55488477-914E-4B74-B65D-0BEA91D7CDF9}"/>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41B12CE0-A18D-4C49-9A5F-101960A67E75}"/>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86" name="フローチャート: 判断 585">
          <a:extLst>
            <a:ext uri="{FF2B5EF4-FFF2-40B4-BE49-F238E27FC236}">
              <a16:creationId xmlns:a16="http://schemas.microsoft.com/office/drawing/2014/main" id="{84891EDB-B8FE-4FC6-9464-895FB76A98F6}"/>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87" name="フローチャート: 判断 586">
          <a:extLst>
            <a:ext uri="{FF2B5EF4-FFF2-40B4-BE49-F238E27FC236}">
              <a16:creationId xmlns:a16="http://schemas.microsoft.com/office/drawing/2014/main" id="{3213252F-9C06-404A-816B-1781DAD0F9AC}"/>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88" name="フローチャート: 判断 587">
          <a:extLst>
            <a:ext uri="{FF2B5EF4-FFF2-40B4-BE49-F238E27FC236}">
              <a16:creationId xmlns:a16="http://schemas.microsoft.com/office/drawing/2014/main" id="{7C288E18-74CC-461E-A991-87704C7BC543}"/>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89" name="フローチャート: 判断 588">
          <a:extLst>
            <a:ext uri="{FF2B5EF4-FFF2-40B4-BE49-F238E27FC236}">
              <a16:creationId xmlns:a16="http://schemas.microsoft.com/office/drawing/2014/main" id="{ACB3A06C-F1A0-4096-8433-7FA8FC5870B5}"/>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90" name="フローチャート: 判断 589">
          <a:extLst>
            <a:ext uri="{FF2B5EF4-FFF2-40B4-BE49-F238E27FC236}">
              <a16:creationId xmlns:a16="http://schemas.microsoft.com/office/drawing/2014/main" id="{48095B7E-A326-4ADB-81F7-95AD784EAFB4}"/>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B03C6ABD-7ECA-4F3E-9BAD-DBAB82DBD1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76FA99FE-90A4-49DC-9C03-FB431C8716D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CBAEBD6C-5A1E-427D-B42F-CF8396A8EC8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81D6BCA-8F0E-40D0-81E8-0C63FA8E15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7D4E9C70-8A14-4FCA-9B28-043D16E4F9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154940</xdr:rowOff>
    </xdr:from>
    <xdr:to>
      <xdr:col>116</xdr:col>
      <xdr:colOff>114300</xdr:colOff>
      <xdr:row>62</xdr:row>
      <xdr:rowOff>85090</xdr:rowOff>
    </xdr:to>
    <xdr:sp macro="" textlink="">
      <xdr:nvSpPr>
        <xdr:cNvPr id="596" name="楕円 595">
          <a:extLst>
            <a:ext uri="{FF2B5EF4-FFF2-40B4-BE49-F238E27FC236}">
              <a16:creationId xmlns:a16="http://schemas.microsoft.com/office/drawing/2014/main" id="{4C528AA9-B4A7-4548-A965-010540B467A6}"/>
            </a:ext>
          </a:extLst>
        </xdr:cNvPr>
        <xdr:cNvSpPr/>
      </xdr:nvSpPr>
      <xdr:spPr>
        <a:xfrm>
          <a:off x="221107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133367</xdr:rowOff>
    </xdr:from>
    <xdr:ext cx="469744" cy="259045"/>
    <xdr:sp macro="" textlink="">
      <xdr:nvSpPr>
        <xdr:cNvPr id="597" name="【保健センター・保健所】&#10;一人当たり面積該当値テキスト">
          <a:extLst>
            <a:ext uri="{FF2B5EF4-FFF2-40B4-BE49-F238E27FC236}">
              <a16:creationId xmlns:a16="http://schemas.microsoft.com/office/drawing/2014/main" id="{1C62013B-D7A2-488C-8364-6A5A51E5179D}"/>
            </a:ext>
          </a:extLst>
        </xdr:cNvPr>
        <xdr:cNvSpPr txBox="1"/>
      </xdr:nvSpPr>
      <xdr:spPr>
        <a:xfrm>
          <a:off x="22199600"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158750</xdr:rowOff>
    </xdr:from>
    <xdr:to>
      <xdr:col>112</xdr:col>
      <xdr:colOff>38100</xdr:colOff>
      <xdr:row>62</xdr:row>
      <xdr:rowOff>88900</xdr:rowOff>
    </xdr:to>
    <xdr:sp macro="" textlink="">
      <xdr:nvSpPr>
        <xdr:cNvPr id="598" name="楕円 597">
          <a:extLst>
            <a:ext uri="{FF2B5EF4-FFF2-40B4-BE49-F238E27FC236}">
              <a16:creationId xmlns:a16="http://schemas.microsoft.com/office/drawing/2014/main" id="{B6387203-F828-4278-B066-153518279704}"/>
            </a:ext>
          </a:extLst>
        </xdr:cNvPr>
        <xdr:cNvSpPr/>
      </xdr:nvSpPr>
      <xdr:spPr>
        <a:xfrm>
          <a:off x="2127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34290</xdr:rowOff>
    </xdr:from>
    <xdr:to>
      <xdr:col>116</xdr:col>
      <xdr:colOff>63500</xdr:colOff>
      <xdr:row>62</xdr:row>
      <xdr:rowOff>38100</xdr:rowOff>
    </xdr:to>
    <xdr:cxnSp macro="">
      <xdr:nvCxnSpPr>
        <xdr:cNvPr id="599" name="直線コネクタ 598">
          <a:extLst>
            <a:ext uri="{FF2B5EF4-FFF2-40B4-BE49-F238E27FC236}">
              <a16:creationId xmlns:a16="http://schemas.microsoft.com/office/drawing/2014/main" id="{8EEE976B-9307-482E-9BFC-374C3939AC21}"/>
            </a:ext>
          </a:extLst>
        </xdr:cNvPr>
        <xdr:cNvCxnSpPr/>
      </xdr:nvCxnSpPr>
      <xdr:spPr>
        <a:xfrm flipV="1">
          <a:off x="21323300" y="106641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158750</xdr:rowOff>
    </xdr:from>
    <xdr:to>
      <xdr:col>107</xdr:col>
      <xdr:colOff>101600</xdr:colOff>
      <xdr:row>62</xdr:row>
      <xdr:rowOff>88900</xdr:rowOff>
    </xdr:to>
    <xdr:sp macro="" textlink="">
      <xdr:nvSpPr>
        <xdr:cNvPr id="600" name="楕円 599">
          <a:extLst>
            <a:ext uri="{FF2B5EF4-FFF2-40B4-BE49-F238E27FC236}">
              <a16:creationId xmlns:a16="http://schemas.microsoft.com/office/drawing/2014/main" id="{19A3C2D0-0571-4770-BEB3-6454687E24A7}"/>
            </a:ext>
          </a:extLst>
        </xdr:cNvPr>
        <xdr:cNvSpPr/>
      </xdr:nvSpPr>
      <xdr:spPr>
        <a:xfrm>
          <a:off x="20383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38100</xdr:rowOff>
    </xdr:from>
    <xdr:to>
      <xdr:col>111</xdr:col>
      <xdr:colOff>177800</xdr:colOff>
      <xdr:row>62</xdr:row>
      <xdr:rowOff>38100</xdr:rowOff>
    </xdr:to>
    <xdr:cxnSp macro="">
      <xdr:nvCxnSpPr>
        <xdr:cNvPr id="601" name="直線コネクタ 600">
          <a:extLst>
            <a:ext uri="{FF2B5EF4-FFF2-40B4-BE49-F238E27FC236}">
              <a16:creationId xmlns:a16="http://schemas.microsoft.com/office/drawing/2014/main" id="{3ADE369A-5BB0-47EF-96E2-DA3D4A0608DC}"/>
            </a:ext>
          </a:extLst>
        </xdr:cNvPr>
        <xdr:cNvCxnSpPr/>
      </xdr:nvCxnSpPr>
      <xdr:spPr>
        <a:xfrm>
          <a:off x="20434300" y="1066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162560</xdr:rowOff>
    </xdr:from>
    <xdr:to>
      <xdr:col>102</xdr:col>
      <xdr:colOff>165100</xdr:colOff>
      <xdr:row>62</xdr:row>
      <xdr:rowOff>92710</xdr:rowOff>
    </xdr:to>
    <xdr:sp macro="" textlink="">
      <xdr:nvSpPr>
        <xdr:cNvPr id="602" name="楕円 601">
          <a:extLst>
            <a:ext uri="{FF2B5EF4-FFF2-40B4-BE49-F238E27FC236}">
              <a16:creationId xmlns:a16="http://schemas.microsoft.com/office/drawing/2014/main" id="{893762F9-D4AB-4469-9976-9AF6CFF95842}"/>
            </a:ext>
          </a:extLst>
        </xdr:cNvPr>
        <xdr:cNvSpPr/>
      </xdr:nvSpPr>
      <xdr:spPr>
        <a:xfrm>
          <a:off x="19494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38100</xdr:rowOff>
    </xdr:from>
    <xdr:to>
      <xdr:col>107</xdr:col>
      <xdr:colOff>50800</xdr:colOff>
      <xdr:row>62</xdr:row>
      <xdr:rowOff>41910</xdr:rowOff>
    </xdr:to>
    <xdr:cxnSp macro="">
      <xdr:nvCxnSpPr>
        <xdr:cNvPr id="603" name="直線コネクタ 602">
          <a:extLst>
            <a:ext uri="{FF2B5EF4-FFF2-40B4-BE49-F238E27FC236}">
              <a16:creationId xmlns:a16="http://schemas.microsoft.com/office/drawing/2014/main" id="{44AA77C9-73CC-4D05-91FB-E31809442D59}"/>
            </a:ext>
          </a:extLst>
        </xdr:cNvPr>
        <xdr:cNvCxnSpPr/>
      </xdr:nvCxnSpPr>
      <xdr:spPr>
        <a:xfrm flipV="1">
          <a:off x="19545300" y="106680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162560</xdr:rowOff>
    </xdr:from>
    <xdr:to>
      <xdr:col>98</xdr:col>
      <xdr:colOff>38100</xdr:colOff>
      <xdr:row>62</xdr:row>
      <xdr:rowOff>92710</xdr:rowOff>
    </xdr:to>
    <xdr:sp macro="" textlink="">
      <xdr:nvSpPr>
        <xdr:cNvPr id="604" name="楕円 603">
          <a:extLst>
            <a:ext uri="{FF2B5EF4-FFF2-40B4-BE49-F238E27FC236}">
              <a16:creationId xmlns:a16="http://schemas.microsoft.com/office/drawing/2014/main" id="{A74971C5-AC16-43C5-A0F5-79A395D922A7}"/>
            </a:ext>
          </a:extLst>
        </xdr:cNvPr>
        <xdr:cNvSpPr/>
      </xdr:nvSpPr>
      <xdr:spPr>
        <a:xfrm>
          <a:off x="18605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41910</xdr:rowOff>
    </xdr:from>
    <xdr:to>
      <xdr:col>102</xdr:col>
      <xdr:colOff>114300</xdr:colOff>
      <xdr:row>62</xdr:row>
      <xdr:rowOff>41910</xdr:rowOff>
    </xdr:to>
    <xdr:cxnSp macro="">
      <xdr:nvCxnSpPr>
        <xdr:cNvPr id="605" name="直線コネクタ 604">
          <a:extLst>
            <a:ext uri="{FF2B5EF4-FFF2-40B4-BE49-F238E27FC236}">
              <a16:creationId xmlns:a16="http://schemas.microsoft.com/office/drawing/2014/main" id="{81B47869-92F7-419A-9404-3B19EFF859E8}"/>
            </a:ext>
          </a:extLst>
        </xdr:cNvPr>
        <xdr:cNvCxnSpPr/>
      </xdr:nvCxnSpPr>
      <xdr:spPr>
        <a:xfrm>
          <a:off x="18656300" y="106718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606" name="n_1aveValue【保健センター・保健所】&#10;一人当たり面積">
          <a:extLst>
            <a:ext uri="{FF2B5EF4-FFF2-40B4-BE49-F238E27FC236}">
              <a16:creationId xmlns:a16="http://schemas.microsoft.com/office/drawing/2014/main" id="{8797BE7D-F3DA-4053-AC53-B5AD5A343DFC}"/>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607" name="n_2aveValue【保健センター・保健所】&#10;一人当たり面積">
          <a:extLst>
            <a:ext uri="{FF2B5EF4-FFF2-40B4-BE49-F238E27FC236}">
              <a16:creationId xmlns:a16="http://schemas.microsoft.com/office/drawing/2014/main" id="{B361DD0A-7E1F-4C7A-9E9A-D872301DAA84}"/>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08" name="n_3aveValue【保健センター・保健所】&#10;一人当たり面積">
          <a:extLst>
            <a:ext uri="{FF2B5EF4-FFF2-40B4-BE49-F238E27FC236}">
              <a16:creationId xmlns:a16="http://schemas.microsoft.com/office/drawing/2014/main" id="{FAD97AAF-C55D-450E-BC88-7AF91D4C6074}"/>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09" name="n_4aveValue【保健センター・保健所】&#10;一人当たり面積">
          <a:extLst>
            <a:ext uri="{FF2B5EF4-FFF2-40B4-BE49-F238E27FC236}">
              <a16:creationId xmlns:a16="http://schemas.microsoft.com/office/drawing/2014/main" id="{3BD2B358-08C5-41E2-94EC-C71D887F097F}"/>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80027</xdr:rowOff>
    </xdr:from>
    <xdr:ext cx="469744" cy="259045"/>
    <xdr:sp macro="" textlink="">
      <xdr:nvSpPr>
        <xdr:cNvPr id="610" name="n_1mainValue【保健センター・保健所】&#10;一人当たり面積">
          <a:extLst>
            <a:ext uri="{FF2B5EF4-FFF2-40B4-BE49-F238E27FC236}">
              <a16:creationId xmlns:a16="http://schemas.microsoft.com/office/drawing/2014/main" id="{2354601A-1752-4C76-AE62-9CAEFDB39C75}"/>
            </a:ext>
          </a:extLst>
        </xdr:cNvPr>
        <xdr:cNvSpPr txBox="1"/>
      </xdr:nvSpPr>
      <xdr:spPr>
        <a:xfrm>
          <a:off x="210757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80027</xdr:rowOff>
    </xdr:from>
    <xdr:ext cx="469744" cy="259045"/>
    <xdr:sp macro="" textlink="">
      <xdr:nvSpPr>
        <xdr:cNvPr id="611" name="n_2mainValue【保健センター・保健所】&#10;一人当たり面積">
          <a:extLst>
            <a:ext uri="{FF2B5EF4-FFF2-40B4-BE49-F238E27FC236}">
              <a16:creationId xmlns:a16="http://schemas.microsoft.com/office/drawing/2014/main" id="{1D2B471D-18E1-4E06-9110-7C1D77378376}"/>
            </a:ext>
          </a:extLst>
        </xdr:cNvPr>
        <xdr:cNvSpPr txBox="1"/>
      </xdr:nvSpPr>
      <xdr:spPr>
        <a:xfrm>
          <a:off x="20199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83837</xdr:rowOff>
    </xdr:from>
    <xdr:ext cx="469744" cy="259045"/>
    <xdr:sp macro="" textlink="">
      <xdr:nvSpPr>
        <xdr:cNvPr id="612" name="n_3mainValue【保健センター・保健所】&#10;一人当たり面積">
          <a:extLst>
            <a:ext uri="{FF2B5EF4-FFF2-40B4-BE49-F238E27FC236}">
              <a16:creationId xmlns:a16="http://schemas.microsoft.com/office/drawing/2014/main" id="{38EA74C2-4F3B-4006-8A46-D0872059C5A7}"/>
            </a:ext>
          </a:extLst>
        </xdr:cNvPr>
        <xdr:cNvSpPr txBox="1"/>
      </xdr:nvSpPr>
      <xdr:spPr>
        <a:xfrm>
          <a:off x="19310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83837</xdr:rowOff>
    </xdr:from>
    <xdr:ext cx="469744" cy="259045"/>
    <xdr:sp macro="" textlink="">
      <xdr:nvSpPr>
        <xdr:cNvPr id="613" name="n_4mainValue【保健センター・保健所】&#10;一人当たり面積">
          <a:extLst>
            <a:ext uri="{FF2B5EF4-FFF2-40B4-BE49-F238E27FC236}">
              <a16:creationId xmlns:a16="http://schemas.microsoft.com/office/drawing/2014/main" id="{216FDFFE-2F76-46D9-B604-1ACB0FC8B50A}"/>
            </a:ext>
          </a:extLst>
        </xdr:cNvPr>
        <xdr:cNvSpPr txBox="1"/>
      </xdr:nvSpPr>
      <xdr:spPr>
        <a:xfrm>
          <a:off x="18421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5BFB1DE7-1AA0-4A1E-8486-E79E9912F4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98A89D8B-7EBF-422F-826F-AADF7E57851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60D4DE22-9A41-41ED-A3EC-054FE870962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D4AE3B5D-075D-4268-A2E5-CFA70753653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F4216A93-D4C4-4C9F-925F-4518FD619EA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2E937C0-FC48-4D32-BD3C-FC3870D79A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6DFCA708-0299-4125-A1CF-4616F2D5582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800A8CED-6D52-4744-A282-5A33D1E250E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FB55E9C1-2BE3-4453-937E-6EECE2C2671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6D097280-9686-4EE2-8793-80BC93CA52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847D6440-B888-4CC2-ADA7-18310675E72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5" name="直線コネクタ 624">
          <a:extLst>
            <a:ext uri="{FF2B5EF4-FFF2-40B4-BE49-F238E27FC236}">
              <a16:creationId xmlns:a16="http://schemas.microsoft.com/office/drawing/2014/main" id="{34283ED1-DADA-445E-B557-1E347FA8C03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6" name="テキスト ボックス 625">
          <a:extLst>
            <a:ext uri="{FF2B5EF4-FFF2-40B4-BE49-F238E27FC236}">
              <a16:creationId xmlns:a16="http://schemas.microsoft.com/office/drawing/2014/main" id="{E5BBA423-14C0-4297-8578-1079BA04EB2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7" name="直線コネクタ 626">
          <a:extLst>
            <a:ext uri="{FF2B5EF4-FFF2-40B4-BE49-F238E27FC236}">
              <a16:creationId xmlns:a16="http://schemas.microsoft.com/office/drawing/2014/main" id="{C4BC0CB2-EAF0-4946-911D-0A88D8104FE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8" name="テキスト ボックス 627">
          <a:extLst>
            <a:ext uri="{FF2B5EF4-FFF2-40B4-BE49-F238E27FC236}">
              <a16:creationId xmlns:a16="http://schemas.microsoft.com/office/drawing/2014/main" id="{0CFDA49E-E85D-43A9-BF74-AA21DA763A4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9" name="直線コネクタ 628">
          <a:extLst>
            <a:ext uri="{FF2B5EF4-FFF2-40B4-BE49-F238E27FC236}">
              <a16:creationId xmlns:a16="http://schemas.microsoft.com/office/drawing/2014/main" id="{0D936D71-2039-41DA-B903-493D03A3CD0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0" name="テキスト ボックス 629">
          <a:extLst>
            <a:ext uri="{FF2B5EF4-FFF2-40B4-BE49-F238E27FC236}">
              <a16:creationId xmlns:a16="http://schemas.microsoft.com/office/drawing/2014/main" id="{BD37F300-F392-498F-BD80-80B1EF6EA83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1" name="直線コネクタ 630">
          <a:extLst>
            <a:ext uri="{FF2B5EF4-FFF2-40B4-BE49-F238E27FC236}">
              <a16:creationId xmlns:a16="http://schemas.microsoft.com/office/drawing/2014/main" id="{8B85DBAA-DD27-4C32-B475-C4CEED2F5A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2" name="テキスト ボックス 631">
          <a:extLst>
            <a:ext uri="{FF2B5EF4-FFF2-40B4-BE49-F238E27FC236}">
              <a16:creationId xmlns:a16="http://schemas.microsoft.com/office/drawing/2014/main" id="{54DBA9FF-F144-4D69-A168-834150EF9EA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3" name="直線コネクタ 632">
          <a:extLst>
            <a:ext uri="{FF2B5EF4-FFF2-40B4-BE49-F238E27FC236}">
              <a16:creationId xmlns:a16="http://schemas.microsoft.com/office/drawing/2014/main" id="{E1EAE28F-A415-4EFE-B01E-AD58DC69C68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4" name="テキスト ボックス 633">
          <a:extLst>
            <a:ext uri="{FF2B5EF4-FFF2-40B4-BE49-F238E27FC236}">
              <a16:creationId xmlns:a16="http://schemas.microsoft.com/office/drawing/2014/main" id="{441ADA3B-915E-4A76-A201-7D71718F513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D3A909F1-100B-4D4E-9770-B07CACDB86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6" name="テキスト ボックス 635">
          <a:extLst>
            <a:ext uri="{FF2B5EF4-FFF2-40B4-BE49-F238E27FC236}">
              <a16:creationId xmlns:a16="http://schemas.microsoft.com/office/drawing/2014/main" id="{A9979D90-B837-4CEC-985E-2C623A63F6D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7" name="【消防施設】&#10;有形固定資産減価償却率グラフ枠">
          <a:extLst>
            <a:ext uri="{FF2B5EF4-FFF2-40B4-BE49-F238E27FC236}">
              <a16:creationId xmlns:a16="http://schemas.microsoft.com/office/drawing/2014/main" id="{BBB3BFD7-5D82-4DF0-AF08-EE79CE89213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638" name="直線コネクタ 637">
          <a:extLst>
            <a:ext uri="{FF2B5EF4-FFF2-40B4-BE49-F238E27FC236}">
              <a16:creationId xmlns:a16="http://schemas.microsoft.com/office/drawing/2014/main" id="{DC23D2D5-C65D-4D4E-BA20-FB63D269822B}"/>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39" name="【消防施設】&#10;有形固定資産減価償却率最小値テキスト">
          <a:extLst>
            <a:ext uri="{FF2B5EF4-FFF2-40B4-BE49-F238E27FC236}">
              <a16:creationId xmlns:a16="http://schemas.microsoft.com/office/drawing/2014/main" id="{DA5282B8-12F4-4E3D-A506-663FBD69C573}"/>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40" name="直線コネクタ 639">
          <a:extLst>
            <a:ext uri="{FF2B5EF4-FFF2-40B4-BE49-F238E27FC236}">
              <a16:creationId xmlns:a16="http://schemas.microsoft.com/office/drawing/2014/main" id="{E33DEA4E-9DCB-41FF-8857-9B0C05344AC5}"/>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641" name="【消防施設】&#10;有形固定資産減価償却率最大値テキスト">
          <a:extLst>
            <a:ext uri="{FF2B5EF4-FFF2-40B4-BE49-F238E27FC236}">
              <a16:creationId xmlns:a16="http://schemas.microsoft.com/office/drawing/2014/main" id="{5CD76763-9FAC-4863-A4F5-64E4FF7C51F3}"/>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642" name="直線コネクタ 641">
          <a:extLst>
            <a:ext uri="{FF2B5EF4-FFF2-40B4-BE49-F238E27FC236}">
              <a16:creationId xmlns:a16="http://schemas.microsoft.com/office/drawing/2014/main" id="{8D9F7395-A5C8-4181-ACBD-9654A5233E17}"/>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643" name="【消防施設】&#10;有形固定資産減価償却率平均値テキスト">
          <a:extLst>
            <a:ext uri="{FF2B5EF4-FFF2-40B4-BE49-F238E27FC236}">
              <a16:creationId xmlns:a16="http://schemas.microsoft.com/office/drawing/2014/main" id="{3CBFE329-05CF-4F7C-9DD2-6F7C37E7ADCF}"/>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44" name="フローチャート: 判断 643">
          <a:extLst>
            <a:ext uri="{FF2B5EF4-FFF2-40B4-BE49-F238E27FC236}">
              <a16:creationId xmlns:a16="http://schemas.microsoft.com/office/drawing/2014/main" id="{FFE225E0-C09E-438A-A653-F10C706DB0D1}"/>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645" name="フローチャート: 判断 644">
          <a:extLst>
            <a:ext uri="{FF2B5EF4-FFF2-40B4-BE49-F238E27FC236}">
              <a16:creationId xmlns:a16="http://schemas.microsoft.com/office/drawing/2014/main" id="{9E56392F-E8F3-4C6F-A6C9-1143DBF2F060}"/>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646" name="フローチャート: 判断 645">
          <a:extLst>
            <a:ext uri="{FF2B5EF4-FFF2-40B4-BE49-F238E27FC236}">
              <a16:creationId xmlns:a16="http://schemas.microsoft.com/office/drawing/2014/main" id="{4286B09D-4430-409C-BD76-6FB3008F5CA0}"/>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647" name="フローチャート: 判断 646">
          <a:extLst>
            <a:ext uri="{FF2B5EF4-FFF2-40B4-BE49-F238E27FC236}">
              <a16:creationId xmlns:a16="http://schemas.microsoft.com/office/drawing/2014/main" id="{CB8402ED-CCE7-4293-AD20-183921F07EB3}"/>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648" name="フローチャート: 判断 647">
          <a:extLst>
            <a:ext uri="{FF2B5EF4-FFF2-40B4-BE49-F238E27FC236}">
              <a16:creationId xmlns:a16="http://schemas.microsoft.com/office/drawing/2014/main" id="{A9F04F94-5834-43D5-82F5-48FAF49047D5}"/>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A0D8CAD7-2DC1-49E4-AB2E-E074E76906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8DDF6A29-CEC3-477D-A675-EB4C542FDB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6F457D81-1C28-4AAB-B203-0F62690D13C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9DC08FF-4DC7-4D8C-8D95-C489DEA5902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141C641-9399-4263-B30B-D82382C3D59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103505</xdr:rowOff>
    </xdr:from>
    <xdr:to>
      <xdr:col>85</xdr:col>
      <xdr:colOff>177800</xdr:colOff>
      <xdr:row>81</xdr:row>
      <xdr:rowOff>33655</xdr:rowOff>
    </xdr:to>
    <xdr:sp macro="" textlink="">
      <xdr:nvSpPr>
        <xdr:cNvPr id="654" name="楕円 653">
          <a:extLst>
            <a:ext uri="{FF2B5EF4-FFF2-40B4-BE49-F238E27FC236}">
              <a16:creationId xmlns:a16="http://schemas.microsoft.com/office/drawing/2014/main" id="{3F940895-01CB-41CF-8623-84A9409DFA56}"/>
            </a:ext>
          </a:extLst>
        </xdr:cNvPr>
        <xdr:cNvSpPr/>
      </xdr:nvSpPr>
      <xdr:spPr>
        <a:xfrm>
          <a:off x="162687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126382</xdr:rowOff>
    </xdr:from>
    <xdr:ext cx="405111" cy="259045"/>
    <xdr:sp macro="" textlink="">
      <xdr:nvSpPr>
        <xdr:cNvPr id="655" name="【消防施設】&#10;有形固定資産減価償却率該当値テキスト">
          <a:extLst>
            <a:ext uri="{FF2B5EF4-FFF2-40B4-BE49-F238E27FC236}">
              <a16:creationId xmlns:a16="http://schemas.microsoft.com/office/drawing/2014/main" id="{A6E8D241-BF21-460C-8DB8-75798125D75A}"/>
            </a:ext>
          </a:extLst>
        </xdr:cNvPr>
        <xdr:cNvSpPr txBox="1"/>
      </xdr:nvSpPr>
      <xdr:spPr>
        <a:xfrm>
          <a:off x="16357600"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10161</xdr:rowOff>
    </xdr:from>
    <xdr:to>
      <xdr:col>81</xdr:col>
      <xdr:colOff>101600</xdr:colOff>
      <xdr:row>82</xdr:row>
      <xdr:rowOff>111761</xdr:rowOff>
    </xdr:to>
    <xdr:sp macro="" textlink="">
      <xdr:nvSpPr>
        <xdr:cNvPr id="656" name="楕円 655">
          <a:extLst>
            <a:ext uri="{FF2B5EF4-FFF2-40B4-BE49-F238E27FC236}">
              <a16:creationId xmlns:a16="http://schemas.microsoft.com/office/drawing/2014/main" id="{C98937C4-DCD8-4A81-B127-B2DE4F9FD21F}"/>
            </a:ext>
          </a:extLst>
        </xdr:cNvPr>
        <xdr:cNvSpPr/>
      </xdr:nvSpPr>
      <xdr:spPr>
        <a:xfrm>
          <a:off x="15430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154305</xdr:rowOff>
    </xdr:from>
    <xdr:to>
      <xdr:col>85</xdr:col>
      <xdr:colOff>127000</xdr:colOff>
      <xdr:row>82</xdr:row>
      <xdr:rowOff>60961</xdr:rowOff>
    </xdr:to>
    <xdr:cxnSp macro="">
      <xdr:nvCxnSpPr>
        <xdr:cNvPr id="657" name="直線コネクタ 656">
          <a:extLst>
            <a:ext uri="{FF2B5EF4-FFF2-40B4-BE49-F238E27FC236}">
              <a16:creationId xmlns:a16="http://schemas.microsoft.com/office/drawing/2014/main" id="{AD533E4A-2872-473B-83F3-B7133BA0DB0F}"/>
            </a:ext>
          </a:extLst>
        </xdr:cNvPr>
        <xdr:cNvCxnSpPr/>
      </xdr:nvCxnSpPr>
      <xdr:spPr>
        <a:xfrm flipV="1">
          <a:off x="15481300" y="13870305"/>
          <a:ext cx="838200" cy="24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126364</xdr:rowOff>
    </xdr:from>
    <xdr:to>
      <xdr:col>76</xdr:col>
      <xdr:colOff>165100</xdr:colOff>
      <xdr:row>82</xdr:row>
      <xdr:rowOff>56514</xdr:rowOff>
    </xdr:to>
    <xdr:sp macro="" textlink="">
      <xdr:nvSpPr>
        <xdr:cNvPr id="658" name="楕円 657">
          <a:extLst>
            <a:ext uri="{FF2B5EF4-FFF2-40B4-BE49-F238E27FC236}">
              <a16:creationId xmlns:a16="http://schemas.microsoft.com/office/drawing/2014/main" id="{ED4A8F8F-C04E-4C28-8FD7-44FEFBD9BAA5}"/>
            </a:ext>
          </a:extLst>
        </xdr:cNvPr>
        <xdr:cNvSpPr/>
      </xdr:nvSpPr>
      <xdr:spPr>
        <a:xfrm>
          <a:off x="14541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5714</xdr:rowOff>
    </xdr:from>
    <xdr:to>
      <xdr:col>81</xdr:col>
      <xdr:colOff>50800</xdr:colOff>
      <xdr:row>82</xdr:row>
      <xdr:rowOff>60961</xdr:rowOff>
    </xdr:to>
    <xdr:cxnSp macro="">
      <xdr:nvCxnSpPr>
        <xdr:cNvPr id="659" name="直線コネクタ 658">
          <a:extLst>
            <a:ext uri="{FF2B5EF4-FFF2-40B4-BE49-F238E27FC236}">
              <a16:creationId xmlns:a16="http://schemas.microsoft.com/office/drawing/2014/main" id="{1321BAAA-5A27-415C-9BF1-1C5152B801D9}"/>
            </a:ext>
          </a:extLst>
        </xdr:cNvPr>
        <xdr:cNvCxnSpPr/>
      </xdr:nvCxnSpPr>
      <xdr:spPr>
        <a:xfrm>
          <a:off x="14592300" y="140646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164464</xdr:rowOff>
    </xdr:from>
    <xdr:to>
      <xdr:col>72</xdr:col>
      <xdr:colOff>38100</xdr:colOff>
      <xdr:row>80</xdr:row>
      <xdr:rowOff>94614</xdr:rowOff>
    </xdr:to>
    <xdr:sp macro="" textlink="">
      <xdr:nvSpPr>
        <xdr:cNvPr id="660" name="楕円 659">
          <a:extLst>
            <a:ext uri="{FF2B5EF4-FFF2-40B4-BE49-F238E27FC236}">
              <a16:creationId xmlns:a16="http://schemas.microsoft.com/office/drawing/2014/main" id="{A3E2E191-3970-4FB7-8775-680545E517FB}"/>
            </a:ext>
          </a:extLst>
        </xdr:cNvPr>
        <xdr:cNvSpPr/>
      </xdr:nvSpPr>
      <xdr:spPr>
        <a:xfrm>
          <a:off x="13652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43814</xdr:rowOff>
    </xdr:from>
    <xdr:to>
      <xdr:col>76</xdr:col>
      <xdr:colOff>114300</xdr:colOff>
      <xdr:row>82</xdr:row>
      <xdr:rowOff>5714</xdr:rowOff>
    </xdr:to>
    <xdr:cxnSp macro="">
      <xdr:nvCxnSpPr>
        <xdr:cNvPr id="661" name="直線コネクタ 660">
          <a:extLst>
            <a:ext uri="{FF2B5EF4-FFF2-40B4-BE49-F238E27FC236}">
              <a16:creationId xmlns:a16="http://schemas.microsoft.com/office/drawing/2014/main" id="{52E6076E-8816-42D0-8836-AB74920FB24C}"/>
            </a:ext>
          </a:extLst>
        </xdr:cNvPr>
        <xdr:cNvCxnSpPr/>
      </xdr:nvCxnSpPr>
      <xdr:spPr>
        <a:xfrm>
          <a:off x="13703300" y="13759814"/>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145414</xdr:rowOff>
    </xdr:from>
    <xdr:to>
      <xdr:col>67</xdr:col>
      <xdr:colOff>101600</xdr:colOff>
      <xdr:row>80</xdr:row>
      <xdr:rowOff>75564</xdr:rowOff>
    </xdr:to>
    <xdr:sp macro="" textlink="">
      <xdr:nvSpPr>
        <xdr:cNvPr id="662" name="楕円 661">
          <a:extLst>
            <a:ext uri="{FF2B5EF4-FFF2-40B4-BE49-F238E27FC236}">
              <a16:creationId xmlns:a16="http://schemas.microsoft.com/office/drawing/2014/main" id="{D0E2E5B7-E729-452B-97B7-EC311F0AC004}"/>
            </a:ext>
          </a:extLst>
        </xdr:cNvPr>
        <xdr:cNvSpPr/>
      </xdr:nvSpPr>
      <xdr:spPr>
        <a:xfrm>
          <a:off x="12763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24764</xdr:rowOff>
    </xdr:from>
    <xdr:to>
      <xdr:col>71</xdr:col>
      <xdr:colOff>177800</xdr:colOff>
      <xdr:row>80</xdr:row>
      <xdr:rowOff>43814</xdr:rowOff>
    </xdr:to>
    <xdr:cxnSp macro="">
      <xdr:nvCxnSpPr>
        <xdr:cNvPr id="663" name="直線コネクタ 662">
          <a:extLst>
            <a:ext uri="{FF2B5EF4-FFF2-40B4-BE49-F238E27FC236}">
              <a16:creationId xmlns:a16="http://schemas.microsoft.com/office/drawing/2014/main" id="{E72490F1-6246-4737-A62E-37ADE0AE3463}"/>
            </a:ext>
          </a:extLst>
        </xdr:cNvPr>
        <xdr:cNvCxnSpPr/>
      </xdr:nvCxnSpPr>
      <xdr:spPr>
        <a:xfrm>
          <a:off x="12814300" y="137407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664" name="n_1aveValue【消防施設】&#10;有形固定資産減価償却率">
          <a:extLst>
            <a:ext uri="{FF2B5EF4-FFF2-40B4-BE49-F238E27FC236}">
              <a16:creationId xmlns:a16="http://schemas.microsoft.com/office/drawing/2014/main" id="{4FDB22D5-7A4F-4CF0-A9F3-6287A1269734}"/>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665" name="n_2aveValue【消防施設】&#10;有形固定資産減価償却率">
          <a:extLst>
            <a:ext uri="{FF2B5EF4-FFF2-40B4-BE49-F238E27FC236}">
              <a16:creationId xmlns:a16="http://schemas.microsoft.com/office/drawing/2014/main" id="{1AAAF163-9316-4331-9285-CBCD95B1E84E}"/>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666" name="n_3aveValue【消防施設】&#10;有形固定資産減価償却率">
          <a:extLst>
            <a:ext uri="{FF2B5EF4-FFF2-40B4-BE49-F238E27FC236}">
              <a16:creationId xmlns:a16="http://schemas.microsoft.com/office/drawing/2014/main" id="{B0D2EA7B-5B5C-4FF3-91CD-4E12D5F7320C}"/>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667" name="n_4aveValue【消防施設】&#10;有形固定資産減価償却率">
          <a:extLst>
            <a:ext uri="{FF2B5EF4-FFF2-40B4-BE49-F238E27FC236}">
              <a16:creationId xmlns:a16="http://schemas.microsoft.com/office/drawing/2014/main" id="{7C255FCF-7889-416A-BE4A-FF6EE844C500}"/>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128288</xdr:rowOff>
    </xdr:from>
    <xdr:ext cx="405111" cy="259045"/>
    <xdr:sp macro="" textlink="">
      <xdr:nvSpPr>
        <xdr:cNvPr id="668" name="n_1mainValue【消防施設】&#10;有形固定資産減価償却率">
          <a:extLst>
            <a:ext uri="{FF2B5EF4-FFF2-40B4-BE49-F238E27FC236}">
              <a16:creationId xmlns:a16="http://schemas.microsoft.com/office/drawing/2014/main" id="{4A0436F4-99F9-4F31-9368-4AF668853FA6}"/>
            </a:ext>
          </a:extLst>
        </xdr:cNvPr>
        <xdr:cNvSpPr txBox="1"/>
      </xdr:nvSpPr>
      <xdr:spPr>
        <a:xfrm>
          <a:off x="152660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73041</xdr:rowOff>
    </xdr:from>
    <xdr:ext cx="405111" cy="259045"/>
    <xdr:sp macro="" textlink="">
      <xdr:nvSpPr>
        <xdr:cNvPr id="669" name="n_2mainValue【消防施設】&#10;有形固定資産減価償却率">
          <a:extLst>
            <a:ext uri="{FF2B5EF4-FFF2-40B4-BE49-F238E27FC236}">
              <a16:creationId xmlns:a16="http://schemas.microsoft.com/office/drawing/2014/main" id="{C4CE0FCB-0482-4287-84B9-2DEF42F45A17}"/>
            </a:ext>
          </a:extLst>
        </xdr:cNvPr>
        <xdr:cNvSpPr txBox="1"/>
      </xdr:nvSpPr>
      <xdr:spPr>
        <a:xfrm>
          <a:off x="14389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111141</xdr:rowOff>
    </xdr:from>
    <xdr:ext cx="405111" cy="259045"/>
    <xdr:sp macro="" textlink="">
      <xdr:nvSpPr>
        <xdr:cNvPr id="670" name="n_3mainValue【消防施設】&#10;有形固定資産減価償却率">
          <a:extLst>
            <a:ext uri="{FF2B5EF4-FFF2-40B4-BE49-F238E27FC236}">
              <a16:creationId xmlns:a16="http://schemas.microsoft.com/office/drawing/2014/main" id="{EDA31C6B-0EF2-4D5B-B22A-C89340AE5A9D}"/>
            </a:ext>
          </a:extLst>
        </xdr:cNvPr>
        <xdr:cNvSpPr txBox="1"/>
      </xdr:nvSpPr>
      <xdr:spPr>
        <a:xfrm>
          <a:off x="13500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92091</xdr:rowOff>
    </xdr:from>
    <xdr:ext cx="405111" cy="259045"/>
    <xdr:sp macro="" textlink="">
      <xdr:nvSpPr>
        <xdr:cNvPr id="671" name="n_4mainValue【消防施設】&#10;有形固定資産減価償却率">
          <a:extLst>
            <a:ext uri="{FF2B5EF4-FFF2-40B4-BE49-F238E27FC236}">
              <a16:creationId xmlns:a16="http://schemas.microsoft.com/office/drawing/2014/main" id="{A8D4A478-8E38-45A7-BB80-1A310E59F79E}"/>
            </a:ext>
          </a:extLst>
        </xdr:cNvPr>
        <xdr:cNvSpPr txBox="1"/>
      </xdr:nvSpPr>
      <xdr:spPr>
        <a:xfrm>
          <a:off x="126117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2" name="正方形/長方形 671">
          <a:extLst>
            <a:ext uri="{FF2B5EF4-FFF2-40B4-BE49-F238E27FC236}">
              <a16:creationId xmlns:a16="http://schemas.microsoft.com/office/drawing/2014/main" id="{2D094920-D274-4069-B98F-7A5D7BC386A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3" name="正方形/長方形 672">
          <a:extLst>
            <a:ext uri="{FF2B5EF4-FFF2-40B4-BE49-F238E27FC236}">
              <a16:creationId xmlns:a16="http://schemas.microsoft.com/office/drawing/2014/main" id="{9D58F1B0-3DFD-4530-BE79-51719FFE85E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4" name="正方形/長方形 673">
          <a:extLst>
            <a:ext uri="{FF2B5EF4-FFF2-40B4-BE49-F238E27FC236}">
              <a16:creationId xmlns:a16="http://schemas.microsoft.com/office/drawing/2014/main" id="{AFCEA9BE-3EE2-436D-9856-0E78305DB5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5" name="正方形/長方形 674">
          <a:extLst>
            <a:ext uri="{FF2B5EF4-FFF2-40B4-BE49-F238E27FC236}">
              <a16:creationId xmlns:a16="http://schemas.microsoft.com/office/drawing/2014/main" id="{DE50FF19-9393-48F4-BA25-6F4CD8FE657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6" name="正方形/長方形 675">
          <a:extLst>
            <a:ext uri="{FF2B5EF4-FFF2-40B4-BE49-F238E27FC236}">
              <a16:creationId xmlns:a16="http://schemas.microsoft.com/office/drawing/2014/main" id="{0DBF748F-81FE-453C-BAC8-43BC112B57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7" name="正方形/長方形 676">
          <a:extLst>
            <a:ext uri="{FF2B5EF4-FFF2-40B4-BE49-F238E27FC236}">
              <a16:creationId xmlns:a16="http://schemas.microsoft.com/office/drawing/2014/main" id="{69C44ABB-1F38-4B84-8BB5-F843BEC423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8" name="正方形/長方形 677">
          <a:extLst>
            <a:ext uri="{FF2B5EF4-FFF2-40B4-BE49-F238E27FC236}">
              <a16:creationId xmlns:a16="http://schemas.microsoft.com/office/drawing/2014/main" id="{AB92EA10-3474-4A08-82FE-1D968D749F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9" name="正方形/長方形 678">
          <a:extLst>
            <a:ext uri="{FF2B5EF4-FFF2-40B4-BE49-F238E27FC236}">
              <a16:creationId xmlns:a16="http://schemas.microsoft.com/office/drawing/2014/main" id="{9A9BA615-4A7E-4AC3-9166-B8F73E4C8D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0" name="テキスト ボックス 679">
          <a:extLst>
            <a:ext uri="{FF2B5EF4-FFF2-40B4-BE49-F238E27FC236}">
              <a16:creationId xmlns:a16="http://schemas.microsoft.com/office/drawing/2014/main" id="{DFEBF6FF-6317-4521-ACFB-092589757B9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1" name="直線コネクタ 680">
          <a:extLst>
            <a:ext uri="{FF2B5EF4-FFF2-40B4-BE49-F238E27FC236}">
              <a16:creationId xmlns:a16="http://schemas.microsoft.com/office/drawing/2014/main" id="{64D9C56E-9D58-468D-B8E1-15CF06D8022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2" name="直線コネクタ 681">
          <a:extLst>
            <a:ext uri="{FF2B5EF4-FFF2-40B4-BE49-F238E27FC236}">
              <a16:creationId xmlns:a16="http://schemas.microsoft.com/office/drawing/2014/main" id="{CFCDC6F6-84B7-42DC-9C64-0EA82775E1D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3" name="テキスト ボックス 682">
          <a:extLst>
            <a:ext uri="{FF2B5EF4-FFF2-40B4-BE49-F238E27FC236}">
              <a16:creationId xmlns:a16="http://schemas.microsoft.com/office/drawing/2014/main" id="{6406550A-6FC1-4FC4-B536-8631D18582F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4" name="直線コネクタ 683">
          <a:extLst>
            <a:ext uri="{FF2B5EF4-FFF2-40B4-BE49-F238E27FC236}">
              <a16:creationId xmlns:a16="http://schemas.microsoft.com/office/drawing/2014/main" id="{68724A74-C9F3-4F75-B8BF-DD91DC87C42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5" name="テキスト ボックス 684">
          <a:extLst>
            <a:ext uri="{FF2B5EF4-FFF2-40B4-BE49-F238E27FC236}">
              <a16:creationId xmlns:a16="http://schemas.microsoft.com/office/drawing/2014/main" id="{D9208A78-E764-4098-BE6F-AD273F8A168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6" name="直線コネクタ 685">
          <a:extLst>
            <a:ext uri="{FF2B5EF4-FFF2-40B4-BE49-F238E27FC236}">
              <a16:creationId xmlns:a16="http://schemas.microsoft.com/office/drawing/2014/main" id="{CCBF5876-A8DF-47FB-B7FE-B24F614A1AE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7" name="テキスト ボックス 686">
          <a:extLst>
            <a:ext uri="{FF2B5EF4-FFF2-40B4-BE49-F238E27FC236}">
              <a16:creationId xmlns:a16="http://schemas.microsoft.com/office/drawing/2014/main" id="{8FAD891D-5C62-4517-965D-A6A5D78C1B1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8" name="直線コネクタ 687">
          <a:extLst>
            <a:ext uri="{FF2B5EF4-FFF2-40B4-BE49-F238E27FC236}">
              <a16:creationId xmlns:a16="http://schemas.microsoft.com/office/drawing/2014/main" id="{3D9E9534-A881-4B80-9A03-40649D88CE4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9" name="テキスト ボックス 688">
          <a:extLst>
            <a:ext uri="{FF2B5EF4-FFF2-40B4-BE49-F238E27FC236}">
              <a16:creationId xmlns:a16="http://schemas.microsoft.com/office/drawing/2014/main" id="{DA423197-13B2-42E1-8065-692868D67CC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0" name="直線コネクタ 689">
          <a:extLst>
            <a:ext uri="{FF2B5EF4-FFF2-40B4-BE49-F238E27FC236}">
              <a16:creationId xmlns:a16="http://schemas.microsoft.com/office/drawing/2014/main" id="{AF118D96-ED04-49DB-946C-6BBBB7EB647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1" name="テキスト ボックス 690">
          <a:extLst>
            <a:ext uri="{FF2B5EF4-FFF2-40B4-BE49-F238E27FC236}">
              <a16:creationId xmlns:a16="http://schemas.microsoft.com/office/drawing/2014/main" id="{89921ADA-8EF1-4AD0-837B-1CBC25BE9CA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2" name="直線コネクタ 691">
          <a:extLst>
            <a:ext uri="{FF2B5EF4-FFF2-40B4-BE49-F238E27FC236}">
              <a16:creationId xmlns:a16="http://schemas.microsoft.com/office/drawing/2014/main" id="{95F34CD3-2214-48F9-BE69-3C87F8C576B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3" name="テキスト ボックス 692">
          <a:extLst>
            <a:ext uri="{FF2B5EF4-FFF2-40B4-BE49-F238E27FC236}">
              <a16:creationId xmlns:a16="http://schemas.microsoft.com/office/drawing/2014/main" id="{4E518A67-1F96-461B-8334-4463E2C40D5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4" name="【消防施設】&#10;一人当たり面積グラフ枠">
          <a:extLst>
            <a:ext uri="{FF2B5EF4-FFF2-40B4-BE49-F238E27FC236}">
              <a16:creationId xmlns:a16="http://schemas.microsoft.com/office/drawing/2014/main" id="{48A2DB0A-5550-44EE-9E30-0F7EB9E624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695" name="直線コネクタ 694">
          <a:extLst>
            <a:ext uri="{FF2B5EF4-FFF2-40B4-BE49-F238E27FC236}">
              <a16:creationId xmlns:a16="http://schemas.microsoft.com/office/drawing/2014/main" id="{C76E44FE-D1DE-4271-8ED0-25B3B814D595}"/>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696" name="【消防施設】&#10;一人当たり面積最小値テキスト">
          <a:extLst>
            <a:ext uri="{FF2B5EF4-FFF2-40B4-BE49-F238E27FC236}">
              <a16:creationId xmlns:a16="http://schemas.microsoft.com/office/drawing/2014/main" id="{B575C026-76DC-4198-B41C-9DB04AA92ECF}"/>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697" name="直線コネクタ 696">
          <a:extLst>
            <a:ext uri="{FF2B5EF4-FFF2-40B4-BE49-F238E27FC236}">
              <a16:creationId xmlns:a16="http://schemas.microsoft.com/office/drawing/2014/main" id="{1C5FBCFC-B9A4-4C81-88B5-BACED445900A}"/>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698" name="【消防施設】&#10;一人当たり面積最大値テキスト">
          <a:extLst>
            <a:ext uri="{FF2B5EF4-FFF2-40B4-BE49-F238E27FC236}">
              <a16:creationId xmlns:a16="http://schemas.microsoft.com/office/drawing/2014/main" id="{1E9C46A7-C5E1-461A-958B-F6609C537E38}"/>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99" name="直線コネクタ 698">
          <a:extLst>
            <a:ext uri="{FF2B5EF4-FFF2-40B4-BE49-F238E27FC236}">
              <a16:creationId xmlns:a16="http://schemas.microsoft.com/office/drawing/2014/main" id="{CDC33B24-5523-4519-BB72-DB26E8CD672E}"/>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00" name="【消防施設】&#10;一人当たり面積平均値テキスト">
          <a:extLst>
            <a:ext uri="{FF2B5EF4-FFF2-40B4-BE49-F238E27FC236}">
              <a16:creationId xmlns:a16="http://schemas.microsoft.com/office/drawing/2014/main" id="{A13197EE-FE03-41A3-99CB-9F39CB46C39A}"/>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01" name="フローチャート: 判断 700">
          <a:extLst>
            <a:ext uri="{FF2B5EF4-FFF2-40B4-BE49-F238E27FC236}">
              <a16:creationId xmlns:a16="http://schemas.microsoft.com/office/drawing/2014/main" id="{BB5CAA25-6EC6-4906-B629-F9F9ECB77CA7}"/>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702" name="フローチャート: 判断 701">
          <a:extLst>
            <a:ext uri="{FF2B5EF4-FFF2-40B4-BE49-F238E27FC236}">
              <a16:creationId xmlns:a16="http://schemas.microsoft.com/office/drawing/2014/main" id="{BEEC7D01-A824-44C2-8444-2282CC86A7BE}"/>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703" name="フローチャート: 判断 702">
          <a:extLst>
            <a:ext uri="{FF2B5EF4-FFF2-40B4-BE49-F238E27FC236}">
              <a16:creationId xmlns:a16="http://schemas.microsoft.com/office/drawing/2014/main" id="{182A208D-C6EA-4DE8-84E1-A6DDDDA1AC9C}"/>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704" name="フローチャート: 判断 703">
          <a:extLst>
            <a:ext uri="{FF2B5EF4-FFF2-40B4-BE49-F238E27FC236}">
              <a16:creationId xmlns:a16="http://schemas.microsoft.com/office/drawing/2014/main" id="{2D39ED40-2C2F-4127-9203-18E67B2E4A81}"/>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705" name="フローチャート: 判断 704">
          <a:extLst>
            <a:ext uri="{FF2B5EF4-FFF2-40B4-BE49-F238E27FC236}">
              <a16:creationId xmlns:a16="http://schemas.microsoft.com/office/drawing/2014/main" id="{9488FE1C-6381-42FC-8544-24B391F12047}"/>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EF1246E2-8A63-4772-9D32-1057B2CCCD0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47EEA06E-F9C7-4282-997C-9489C4474EF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444E1A20-D39F-4DDC-AFE0-078CFC6B87B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DC1BA0BA-30E5-4FDE-8D0E-D2FC793564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9F8CF8F5-4E37-4193-A328-9CB00986736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97789</xdr:rowOff>
    </xdr:from>
    <xdr:to>
      <xdr:col>116</xdr:col>
      <xdr:colOff>114300</xdr:colOff>
      <xdr:row>86</xdr:row>
      <xdr:rowOff>27939</xdr:rowOff>
    </xdr:to>
    <xdr:sp macro="" textlink="">
      <xdr:nvSpPr>
        <xdr:cNvPr id="711" name="楕円 710">
          <a:extLst>
            <a:ext uri="{FF2B5EF4-FFF2-40B4-BE49-F238E27FC236}">
              <a16:creationId xmlns:a16="http://schemas.microsoft.com/office/drawing/2014/main" id="{CDCC83DF-F6F8-4E6E-84BF-AC97823CD9A7}"/>
            </a:ext>
          </a:extLst>
        </xdr:cNvPr>
        <xdr:cNvSpPr/>
      </xdr:nvSpPr>
      <xdr:spPr>
        <a:xfrm>
          <a:off x="221107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12716</xdr:rowOff>
    </xdr:from>
    <xdr:ext cx="469744" cy="259045"/>
    <xdr:sp macro="" textlink="">
      <xdr:nvSpPr>
        <xdr:cNvPr id="712" name="【消防施設】&#10;一人当たり面積該当値テキスト">
          <a:extLst>
            <a:ext uri="{FF2B5EF4-FFF2-40B4-BE49-F238E27FC236}">
              <a16:creationId xmlns:a16="http://schemas.microsoft.com/office/drawing/2014/main" id="{95601A3F-D181-46CB-B705-FD9185CB8D53}"/>
            </a:ext>
          </a:extLst>
        </xdr:cNvPr>
        <xdr:cNvSpPr txBox="1"/>
      </xdr:nvSpPr>
      <xdr:spPr>
        <a:xfrm>
          <a:off x="22199600" y="1458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156211</xdr:rowOff>
    </xdr:from>
    <xdr:to>
      <xdr:col>112</xdr:col>
      <xdr:colOff>38100</xdr:colOff>
      <xdr:row>86</xdr:row>
      <xdr:rowOff>86361</xdr:rowOff>
    </xdr:to>
    <xdr:sp macro="" textlink="">
      <xdr:nvSpPr>
        <xdr:cNvPr id="713" name="楕円 712">
          <a:extLst>
            <a:ext uri="{FF2B5EF4-FFF2-40B4-BE49-F238E27FC236}">
              <a16:creationId xmlns:a16="http://schemas.microsoft.com/office/drawing/2014/main" id="{15782CC8-4F60-4BB4-8E14-8E22B1AACFC1}"/>
            </a:ext>
          </a:extLst>
        </xdr:cNvPr>
        <xdr:cNvSpPr/>
      </xdr:nvSpPr>
      <xdr:spPr>
        <a:xfrm>
          <a:off x="21272500" y="1472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148589</xdr:rowOff>
    </xdr:from>
    <xdr:to>
      <xdr:col>116</xdr:col>
      <xdr:colOff>63500</xdr:colOff>
      <xdr:row>86</xdr:row>
      <xdr:rowOff>35561</xdr:rowOff>
    </xdr:to>
    <xdr:cxnSp macro="">
      <xdr:nvCxnSpPr>
        <xdr:cNvPr id="714" name="直線コネクタ 713">
          <a:extLst>
            <a:ext uri="{FF2B5EF4-FFF2-40B4-BE49-F238E27FC236}">
              <a16:creationId xmlns:a16="http://schemas.microsoft.com/office/drawing/2014/main" id="{0ED4AD16-588E-4EE7-BA1C-B2F681122F99}"/>
            </a:ext>
          </a:extLst>
        </xdr:cNvPr>
        <xdr:cNvCxnSpPr/>
      </xdr:nvCxnSpPr>
      <xdr:spPr>
        <a:xfrm flipV="1">
          <a:off x="21323300" y="14721839"/>
          <a:ext cx="83820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156211</xdr:rowOff>
    </xdr:from>
    <xdr:to>
      <xdr:col>107</xdr:col>
      <xdr:colOff>101600</xdr:colOff>
      <xdr:row>86</xdr:row>
      <xdr:rowOff>86361</xdr:rowOff>
    </xdr:to>
    <xdr:sp macro="" textlink="">
      <xdr:nvSpPr>
        <xdr:cNvPr id="715" name="楕円 714">
          <a:extLst>
            <a:ext uri="{FF2B5EF4-FFF2-40B4-BE49-F238E27FC236}">
              <a16:creationId xmlns:a16="http://schemas.microsoft.com/office/drawing/2014/main" id="{8FC6CD8F-8DB3-4193-9655-415FF487A7D0}"/>
            </a:ext>
          </a:extLst>
        </xdr:cNvPr>
        <xdr:cNvSpPr/>
      </xdr:nvSpPr>
      <xdr:spPr>
        <a:xfrm>
          <a:off x="20383500" y="1472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35561</xdr:rowOff>
    </xdr:from>
    <xdr:to>
      <xdr:col>111</xdr:col>
      <xdr:colOff>177800</xdr:colOff>
      <xdr:row>86</xdr:row>
      <xdr:rowOff>35561</xdr:rowOff>
    </xdr:to>
    <xdr:cxnSp macro="">
      <xdr:nvCxnSpPr>
        <xdr:cNvPr id="716" name="直線コネクタ 715">
          <a:extLst>
            <a:ext uri="{FF2B5EF4-FFF2-40B4-BE49-F238E27FC236}">
              <a16:creationId xmlns:a16="http://schemas.microsoft.com/office/drawing/2014/main" id="{164F09A1-5B41-4887-A30F-A497F4D8A178}"/>
            </a:ext>
          </a:extLst>
        </xdr:cNvPr>
        <xdr:cNvCxnSpPr/>
      </xdr:nvCxnSpPr>
      <xdr:spPr>
        <a:xfrm>
          <a:off x="20434300" y="14780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101600</xdr:rowOff>
    </xdr:from>
    <xdr:to>
      <xdr:col>102</xdr:col>
      <xdr:colOff>165100</xdr:colOff>
      <xdr:row>86</xdr:row>
      <xdr:rowOff>31750</xdr:rowOff>
    </xdr:to>
    <xdr:sp macro="" textlink="">
      <xdr:nvSpPr>
        <xdr:cNvPr id="717" name="楕円 716">
          <a:extLst>
            <a:ext uri="{FF2B5EF4-FFF2-40B4-BE49-F238E27FC236}">
              <a16:creationId xmlns:a16="http://schemas.microsoft.com/office/drawing/2014/main" id="{62F4EC54-6185-4A95-92A6-FE4D92605BCF}"/>
            </a:ext>
          </a:extLst>
        </xdr:cNvPr>
        <xdr:cNvSpPr/>
      </xdr:nvSpPr>
      <xdr:spPr>
        <a:xfrm>
          <a:off x="19494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86</xdr:row>
      <xdr:rowOff>35561</xdr:rowOff>
    </xdr:to>
    <xdr:cxnSp macro="">
      <xdr:nvCxnSpPr>
        <xdr:cNvPr id="718" name="直線コネクタ 717">
          <a:extLst>
            <a:ext uri="{FF2B5EF4-FFF2-40B4-BE49-F238E27FC236}">
              <a16:creationId xmlns:a16="http://schemas.microsoft.com/office/drawing/2014/main" id="{4CABED07-489A-4151-B512-19DE8A793AFC}"/>
            </a:ext>
          </a:extLst>
        </xdr:cNvPr>
        <xdr:cNvCxnSpPr/>
      </xdr:nvCxnSpPr>
      <xdr:spPr>
        <a:xfrm>
          <a:off x="19545300" y="14725650"/>
          <a:ext cx="889000" cy="5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157480</xdr:rowOff>
    </xdr:from>
    <xdr:to>
      <xdr:col>98</xdr:col>
      <xdr:colOff>38100</xdr:colOff>
      <xdr:row>86</xdr:row>
      <xdr:rowOff>87630</xdr:rowOff>
    </xdr:to>
    <xdr:sp macro="" textlink="">
      <xdr:nvSpPr>
        <xdr:cNvPr id="719" name="楕円 718">
          <a:extLst>
            <a:ext uri="{FF2B5EF4-FFF2-40B4-BE49-F238E27FC236}">
              <a16:creationId xmlns:a16="http://schemas.microsoft.com/office/drawing/2014/main" id="{7B5C80D1-9420-44A6-9B35-5C846FECFDB2}"/>
            </a:ext>
          </a:extLst>
        </xdr:cNvPr>
        <xdr:cNvSpPr/>
      </xdr:nvSpPr>
      <xdr:spPr>
        <a:xfrm>
          <a:off x="18605500" y="1473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152400</xdr:rowOff>
    </xdr:from>
    <xdr:to>
      <xdr:col>102</xdr:col>
      <xdr:colOff>114300</xdr:colOff>
      <xdr:row>86</xdr:row>
      <xdr:rowOff>36830</xdr:rowOff>
    </xdr:to>
    <xdr:cxnSp macro="">
      <xdr:nvCxnSpPr>
        <xdr:cNvPr id="720" name="直線コネクタ 719">
          <a:extLst>
            <a:ext uri="{FF2B5EF4-FFF2-40B4-BE49-F238E27FC236}">
              <a16:creationId xmlns:a16="http://schemas.microsoft.com/office/drawing/2014/main" id="{00B9980E-83A8-49A7-9724-1F957F09DA00}"/>
            </a:ext>
          </a:extLst>
        </xdr:cNvPr>
        <xdr:cNvCxnSpPr/>
      </xdr:nvCxnSpPr>
      <xdr:spPr>
        <a:xfrm flipV="1">
          <a:off x="18656300" y="1472565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721" name="n_1aveValue【消防施設】&#10;一人当たり面積">
          <a:extLst>
            <a:ext uri="{FF2B5EF4-FFF2-40B4-BE49-F238E27FC236}">
              <a16:creationId xmlns:a16="http://schemas.microsoft.com/office/drawing/2014/main" id="{685FB22A-E6EE-44BF-A995-7C884D49D1CE}"/>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722" name="n_2aveValue【消防施設】&#10;一人当たり面積">
          <a:extLst>
            <a:ext uri="{FF2B5EF4-FFF2-40B4-BE49-F238E27FC236}">
              <a16:creationId xmlns:a16="http://schemas.microsoft.com/office/drawing/2014/main" id="{4296D989-CF02-4BD4-A057-116FC1460D05}"/>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723" name="n_3aveValue【消防施設】&#10;一人当たり面積">
          <a:extLst>
            <a:ext uri="{FF2B5EF4-FFF2-40B4-BE49-F238E27FC236}">
              <a16:creationId xmlns:a16="http://schemas.microsoft.com/office/drawing/2014/main" id="{A5B97D96-1B8E-47D0-A9D1-121473B97EFA}"/>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724" name="n_4aveValue【消防施設】&#10;一人当たり面積">
          <a:extLst>
            <a:ext uri="{FF2B5EF4-FFF2-40B4-BE49-F238E27FC236}">
              <a16:creationId xmlns:a16="http://schemas.microsoft.com/office/drawing/2014/main" id="{BA995F5C-3646-4502-9264-10BC14753269}"/>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77488</xdr:rowOff>
    </xdr:from>
    <xdr:ext cx="469744" cy="259045"/>
    <xdr:sp macro="" textlink="">
      <xdr:nvSpPr>
        <xdr:cNvPr id="725" name="n_1mainValue【消防施設】&#10;一人当たり面積">
          <a:extLst>
            <a:ext uri="{FF2B5EF4-FFF2-40B4-BE49-F238E27FC236}">
              <a16:creationId xmlns:a16="http://schemas.microsoft.com/office/drawing/2014/main" id="{DFCC1DCE-0E7F-4D44-B069-CE9A12148B2E}"/>
            </a:ext>
          </a:extLst>
        </xdr:cNvPr>
        <xdr:cNvSpPr txBox="1"/>
      </xdr:nvSpPr>
      <xdr:spPr>
        <a:xfrm>
          <a:off x="21075727" y="1482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77488</xdr:rowOff>
    </xdr:from>
    <xdr:ext cx="469744" cy="259045"/>
    <xdr:sp macro="" textlink="">
      <xdr:nvSpPr>
        <xdr:cNvPr id="726" name="n_2mainValue【消防施設】&#10;一人当たり面積">
          <a:extLst>
            <a:ext uri="{FF2B5EF4-FFF2-40B4-BE49-F238E27FC236}">
              <a16:creationId xmlns:a16="http://schemas.microsoft.com/office/drawing/2014/main" id="{6ABAA753-A324-4B1A-A5E4-A58A6731072C}"/>
            </a:ext>
          </a:extLst>
        </xdr:cNvPr>
        <xdr:cNvSpPr txBox="1"/>
      </xdr:nvSpPr>
      <xdr:spPr>
        <a:xfrm>
          <a:off x="20199427" y="1482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22877</xdr:rowOff>
    </xdr:from>
    <xdr:ext cx="469744" cy="259045"/>
    <xdr:sp macro="" textlink="">
      <xdr:nvSpPr>
        <xdr:cNvPr id="727" name="n_3mainValue【消防施設】&#10;一人当たり面積">
          <a:extLst>
            <a:ext uri="{FF2B5EF4-FFF2-40B4-BE49-F238E27FC236}">
              <a16:creationId xmlns:a16="http://schemas.microsoft.com/office/drawing/2014/main" id="{4E551D89-D406-48F8-8526-6C67D843EB57}"/>
            </a:ext>
          </a:extLst>
        </xdr:cNvPr>
        <xdr:cNvSpPr txBox="1"/>
      </xdr:nvSpPr>
      <xdr:spPr>
        <a:xfrm>
          <a:off x="19310427" y="1476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78757</xdr:rowOff>
    </xdr:from>
    <xdr:ext cx="469744" cy="259045"/>
    <xdr:sp macro="" textlink="">
      <xdr:nvSpPr>
        <xdr:cNvPr id="728" name="n_4mainValue【消防施設】&#10;一人当たり面積">
          <a:extLst>
            <a:ext uri="{FF2B5EF4-FFF2-40B4-BE49-F238E27FC236}">
              <a16:creationId xmlns:a16="http://schemas.microsoft.com/office/drawing/2014/main" id="{E40F5D60-7AF4-4FDC-9226-8C60D4E20FF3}"/>
            </a:ext>
          </a:extLst>
        </xdr:cNvPr>
        <xdr:cNvSpPr txBox="1"/>
      </xdr:nvSpPr>
      <xdr:spPr>
        <a:xfrm>
          <a:off x="18421427" y="1482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a:extLst>
            <a:ext uri="{FF2B5EF4-FFF2-40B4-BE49-F238E27FC236}">
              <a16:creationId xmlns:a16="http://schemas.microsoft.com/office/drawing/2014/main" id="{2DCBB6F5-B50C-4012-985C-60466DEB9AD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a:extLst>
            <a:ext uri="{FF2B5EF4-FFF2-40B4-BE49-F238E27FC236}">
              <a16:creationId xmlns:a16="http://schemas.microsoft.com/office/drawing/2014/main" id="{DE618A58-CED8-4313-8A08-22D712B6134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a:extLst>
            <a:ext uri="{FF2B5EF4-FFF2-40B4-BE49-F238E27FC236}">
              <a16:creationId xmlns:a16="http://schemas.microsoft.com/office/drawing/2014/main" id="{570524DA-D2FD-4D20-817D-F1AB535E9A6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a:extLst>
            <a:ext uri="{FF2B5EF4-FFF2-40B4-BE49-F238E27FC236}">
              <a16:creationId xmlns:a16="http://schemas.microsoft.com/office/drawing/2014/main" id="{1C0657B0-7E75-4C0B-B10C-72ECA8F60A6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a:extLst>
            <a:ext uri="{FF2B5EF4-FFF2-40B4-BE49-F238E27FC236}">
              <a16:creationId xmlns:a16="http://schemas.microsoft.com/office/drawing/2014/main" id="{FC3AD35C-790D-450E-A897-543A6ED4B2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a:extLst>
            <a:ext uri="{FF2B5EF4-FFF2-40B4-BE49-F238E27FC236}">
              <a16:creationId xmlns:a16="http://schemas.microsoft.com/office/drawing/2014/main" id="{CDBA3645-FE31-4A55-A606-5C39298AEE5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a:extLst>
            <a:ext uri="{FF2B5EF4-FFF2-40B4-BE49-F238E27FC236}">
              <a16:creationId xmlns:a16="http://schemas.microsoft.com/office/drawing/2014/main" id="{15C67A86-DD5D-4AB5-9EFB-D1E023E096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a:extLst>
            <a:ext uri="{FF2B5EF4-FFF2-40B4-BE49-F238E27FC236}">
              <a16:creationId xmlns:a16="http://schemas.microsoft.com/office/drawing/2014/main" id="{43395866-A4D1-4BEB-98A1-A7DAF606B0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a:extLst>
            <a:ext uri="{FF2B5EF4-FFF2-40B4-BE49-F238E27FC236}">
              <a16:creationId xmlns:a16="http://schemas.microsoft.com/office/drawing/2014/main" id="{4F157C96-2966-44EC-A8DC-5EA0DD52178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a:extLst>
            <a:ext uri="{FF2B5EF4-FFF2-40B4-BE49-F238E27FC236}">
              <a16:creationId xmlns:a16="http://schemas.microsoft.com/office/drawing/2014/main" id="{BF17630F-BDFB-4069-8EB3-84B2D6CF07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a:extLst>
            <a:ext uri="{FF2B5EF4-FFF2-40B4-BE49-F238E27FC236}">
              <a16:creationId xmlns:a16="http://schemas.microsoft.com/office/drawing/2014/main" id="{48A089AF-1C81-4374-A38B-1DF9593B857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a:extLst>
            <a:ext uri="{FF2B5EF4-FFF2-40B4-BE49-F238E27FC236}">
              <a16:creationId xmlns:a16="http://schemas.microsoft.com/office/drawing/2014/main" id="{5C151ABA-93AF-483C-9D51-87B0D090946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a:extLst>
            <a:ext uri="{FF2B5EF4-FFF2-40B4-BE49-F238E27FC236}">
              <a16:creationId xmlns:a16="http://schemas.microsoft.com/office/drawing/2014/main" id="{3A436EDE-E1E2-4F06-8BE7-F479C0C86F1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a:extLst>
            <a:ext uri="{FF2B5EF4-FFF2-40B4-BE49-F238E27FC236}">
              <a16:creationId xmlns:a16="http://schemas.microsoft.com/office/drawing/2014/main" id="{CAE8C08A-9234-423E-9663-20771ED3A57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a:extLst>
            <a:ext uri="{FF2B5EF4-FFF2-40B4-BE49-F238E27FC236}">
              <a16:creationId xmlns:a16="http://schemas.microsoft.com/office/drawing/2014/main" id="{FE6F9608-00B7-45FB-B374-EF8850158B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a:extLst>
            <a:ext uri="{FF2B5EF4-FFF2-40B4-BE49-F238E27FC236}">
              <a16:creationId xmlns:a16="http://schemas.microsoft.com/office/drawing/2014/main" id="{C2BFF928-4292-454F-BACE-4BD2AAAFBE1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a:extLst>
            <a:ext uri="{FF2B5EF4-FFF2-40B4-BE49-F238E27FC236}">
              <a16:creationId xmlns:a16="http://schemas.microsoft.com/office/drawing/2014/main" id="{B80DA494-2856-4DCF-86EC-E7883B7EAD9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a:extLst>
            <a:ext uri="{FF2B5EF4-FFF2-40B4-BE49-F238E27FC236}">
              <a16:creationId xmlns:a16="http://schemas.microsoft.com/office/drawing/2014/main" id="{85133023-8843-4B48-87A2-04744FD57AA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a:extLst>
            <a:ext uri="{FF2B5EF4-FFF2-40B4-BE49-F238E27FC236}">
              <a16:creationId xmlns:a16="http://schemas.microsoft.com/office/drawing/2014/main" id="{1A5154D1-9124-490F-A831-A6B0182E15E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a:extLst>
            <a:ext uri="{FF2B5EF4-FFF2-40B4-BE49-F238E27FC236}">
              <a16:creationId xmlns:a16="http://schemas.microsoft.com/office/drawing/2014/main" id="{5613CCDA-595A-415C-A5CF-8BDE042B0D1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a:extLst>
            <a:ext uri="{FF2B5EF4-FFF2-40B4-BE49-F238E27FC236}">
              <a16:creationId xmlns:a16="http://schemas.microsoft.com/office/drawing/2014/main" id="{215931BD-CABE-4990-8E34-506A4C7080B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a:extLst>
            <a:ext uri="{FF2B5EF4-FFF2-40B4-BE49-F238E27FC236}">
              <a16:creationId xmlns:a16="http://schemas.microsoft.com/office/drawing/2014/main" id="{CFC8D54E-9530-4548-A75E-30C64C6C81C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a:extLst>
            <a:ext uri="{FF2B5EF4-FFF2-40B4-BE49-F238E27FC236}">
              <a16:creationId xmlns:a16="http://schemas.microsoft.com/office/drawing/2014/main" id="{890AE086-B376-43C8-9B25-757A12A8A83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78E6FD4-A567-49C8-964B-C372FD037D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庁舎】&#10;有形固定資産減価償却率グラフ枠">
          <a:extLst>
            <a:ext uri="{FF2B5EF4-FFF2-40B4-BE49-F238E27FC236}">
              <a16:creationId xmlns:a16="http://schemas.microsoft.com/office/drawing/2014/main" id="{50365F2B-49AB-4688-9D96-7C948518E6B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754" name="直線コネクタ 753">
          <a:extLst>
            <a:ext uri="{FF2B5EF4-FFF2-40B4-BE49-F238E27FC236}">
              <a16:creationId xmlns:a16="http://schemas.microsoft.com/office/drawing/2014/main" id="{65A7D3D3-B37E-4305-A369-AFED9388455D}"/>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755" name="【庁舎】&#10;有形固定資産減価償却率最小値テキスト">
          <a:extLst>
            <a:ext uri="{FF2B5EF4-FFF2-40B4-BE49-F238E27FC236}">
              <a16:creationId xmlns:a16="http://schemas.microsoft.com/office/drawing/2014/main" id="{C0A96B73-E8E5-4770-91B0-049F70E09FB0}"/>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56" name="直線コネクタ 755">
          <a:extLst>
            <a:ext uri="{FF2B5EF4-FFF2-40B4-BE49-F238E27FC236}">
              <a16:creationId xmlns:a16="http://schemas.microsoft.com/office/drawing/2014/main" id="{B27C4C6A-3217-40B6-95B5-653712A0F74E}"/>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757" name="【庁舎】&#10;有形固定資産減価償却率最大値テキスト">
          <a:extLst>
            <a:ext uri="{FF2B5EF4-FFF2-40B4-BE49-F238E27FC236}">
              <a16:creationId xmlns:a16="http://schemas.microsoft.com/office/drawing/2014/main" id="{B685CF68-0148-47E9-8BC9-F44B0C2B99E4}"/>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758" name="直線コネクタ 757">
          <a:extLst>
            <a:ext uri="{FF2B5EF4-FFF2-40B4-BE49-F238E27FC236}">
              <a16:creationId xmlns:a16="http://schemas.microsoft.com/office/drawing/2014/main" id="{0984E923-B952-43D3-9590-725E30440A35}"/>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759" name="【庁舎】&#10;有形固定資産減価償却率平均値テキスト">
          <a:extLst>
            <a:ext uri="{FF2B5EF4-FFF2-40B4-BE49-F238E27FC236}">
              <a16:creationId xmlns:a16="http://schemas.microsoft.com/office/drawing/2014/main" id="{6ED2BCA8-A027-4C75-9C89-C482A6AC9E14}"/>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760" name="フローチャート: 判断 759">
          <a:extLst>
            <a:ext uri="{FF2B5EF4-FFF2-40B4-BE49-F238E27FC236}">
              <a16:creationId xmlns:a16="http://schemas.microsoft.com/office/drawing/2014/main" id="{5245CB26-2650-42DE-AB72-6DDD1144A0A7}"/>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761" name="フローチャート: 判断 760">
          <a:extLst>
            <a:ext uri="{FF2B5EF4-FFF2-40B4-BE49-F238E27FC236}">
              <a16:creationId xmlns:a16="http://schemas.microsoft.com/office/drawing/2014/main" id="{1DFF2AF1-55D1-41BD-AE03-803FE42A9F15}"/>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762" name="フローチャート: 判断 761">
          <a:extLst>
            <a:ext uri="{FF2B5EF4-FFF2-40B4-BE49-F238E27FC236}">
              <a16:creationId xmlns:a16="http://schemas.microsoft.com/office/drawing/2014/main" id="{33AEF47A-D6E4-4BD1-A405-752DE80ACB01}"/>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763" name="フローチャート: 判断 762">
          <a:extLst>
            <a:ext uri="{FF2B5EF4-FFF2-40B4-BE49-F238E27FC236}">
              <a16:creationId xmlns:a16="http://schemas.microsoft.com/office/drawing/2014/main" id="{BD0B8694-4749-4763-99C2-D3A4C94340D5}"/>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764" name="フローチャート: 判断 763">
          <a:extLst>
            <a:ext uri="{FF2B5EF4-FFF2-40B4-BE49-F238E27FC236}">
              <a16:creationId xmlns:a16="http://schemas.microsoft.com/office/drawing/2014/main" id="{D0533A93-37C0-467E-AB1A-E43C692C033A}"/>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7C1149FA-1F01-4AA9-B264-388662788F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2695114-B4AF-4382-A7B8-A59A5AA648F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9DECB1B-7618-4953-AAD3-E08E49CFD90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DA87ABA-7984-49D6-B8D8-C1165FB0EA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5093A65-929F-406E-889B-06D2CA1421F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49893</xdr:rowOff>
    </xdr:from>
    <xdr:to>
      <xdr:col>85</xdr:col>
      <xdr:colOff>177800</xdr:colOff>
      <xdr:row>107</xdr:row>
      <xdr:rowOff>151493</xdr:rowOff>
    </xdr:to>
    <xdr:sp macro="" textlink="">
      <xdr:nvSpPr>
        <xdr:cNvPr id="770" name="楕円 769">
          <a:extLst>
            <a:ext uri="{FF2B5EF4-FFF2-40B4-BE49-F238E27FC236}">
              <a16:creationId xmlns:a16="http://schemas.microsoft.com/office/drawing/2014/main" id="{E98E7FF7-3D8A-4994-A399-D6BCFC62FCF3}"/>
            </a:ext>
          </a:extLst>
        </xdr:cNvPr>
        <xdr:cNvSpPr/>
      </xdr:nvSpPr>
      <xdr:spPr>
        <a:xfrm>
          <a:off x="162687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28320</xdr:rowOff>
    </xdr:from>
    <xdr:ext cx="405111" cy="259045"/>
    <xdr:sp macro="" textlink="">
      <xdr:nvSpPr>
        <xdr:cNvPr id="771" name="【庁舎】&#10;有形固定資産減価償却率該当値テキスト">
          <a:extLst>
            <a:ext uri="{FF2B5EF4-FFF2-40B4-BE49-F238E27FC236}">
              <a16:creationId xmlns:a16="http://schemas.microsoft.com/office/drawing/2014/main" id="{381FE2BF-1319-46AD-8844-263ECB0B6171}"/>
            </a:ext>
          </a:extLst>
        </xdr:cNvPr>
        <xdr:cNvSpPr txBox="1"/>
      </xdr:nvSpPr>
      <xdr:spPr>
        <a:xfrm>
          <a:off x="16357600"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22134</xdr:rowOff>
    </xdr:from>
    <xdr:to>
      <xdr:col>81</xdr:col>
      <xdr:colOff>101600</xdr:colOff>
      <xdr:row>107</xdr:row>
      <xdr:rowOff>123734</xdr:rowOff>
    </xdr:to>
    <xdr:sp macro="" textlink="">
      <xdr:nvSpPr>
        <xdr:cNvPr id="772" name="楕円 771">
          <a:extLst>
            <a:ext uri="{FF2B5EF4-FFF2-40B4-BE49-F238E27FC236}">
              <a16:creationId xmlns:a16="http://schemas.microsoft.com/office/drawing/2014/main" id="{60921637-2EBD-448D-B38D-C7BF4938DD3C}"/>
            </a:ext>
          </a:extLst>
        </xdr:cNvPr>
        <xdr:cNvSpPr/>
      </xdr:nvSpPr>
      <xdr:spPr>
        <a:xfrm>
          <a:off x="15430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72934</xdr:rowOff>
    </xdr:from>
    <xdr:to>
      <xdr:col>85</xdr:col>
      <xdr:colOff>127000</xdr:colOff>
      <xdr:row>107</xdr:row>
      <xdr:rowOff>100693</xdr:rowOff>
    </xdr:to>
    <xdr:cxnSp macro="">
      <xdr:nvCxnSpPr>
        <xdr:cNvPr id="773" name="直線コネクタ 772">
          <a:extLst>
            <a:ext uri="{FF2B5EF4-FFF2-40B4-BE49-F238E27FC236}">
              <a16:creationId xmlns:a16="http://schemas.microsoft.com/office/drawing/2014/main" id="{FFBD32B4-6D25-427A-9E01-B685A256EBD2}"/>
            </a:ext>
          </a:extLst>
        </xdr:cNvPr>
        <xdr:cNvCxnSpPr/>
      </xdr:nvCxnSpPr>
      <xdr:spPr>
        <a:xfrm>
          <a:off x="15481300" y="1841808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4173</xdr:rowOff>
    </xdr:from>
    <xdr:to>
      <xdr:col>76</xdr:col>
      <xdr:colOff>165100</xdr:colOff>
      <xdr:row>107</xdr:row>
      <xdr:rowOff>105773</xdr:rowOff>
    </xdr:to>
    <xdr:sp macro="" textlink="">
      <xdr:nvSpPr>
        <xdr:cNvPr id="774" name="楕円 773">
          <a:extLst>
            <a:ext uri="{FF2B5EF4-FFF2-40B4-BE49-F238E27FC236}">
              <a16:creationId xmlns:a16="http://schemas.microsoft.com/office/drawing/2014/main" id="{2145C29A-CB74-4767-9DC7-0EB697119AAA}"/>
            </a:ext>
          </a:extLst>
        </xdr:cNvPr>
        <xdr:cNvSpPr/>
      </xdr:nvSpPr>
      <xdr:spPr>
        <a:xfrm>
          <a:off x="14541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54973</xdr:rowOff>
    </xdr:from>
    <xdr:to>
      <xdr:col>81</xdr:col>
      <xdr:colOff>50800</xdr:colOff>
      <xdr:row>107</xdr:row>
      <xdr:rowOff>72934</xdr:rowOff>
    </xdr:to>
    <xdr:cxnSp macro="">
      <xdr:nvCxnSpPr>
        <xdr:cNvPr id="775" name="直線コネクタ 774">
          <a:extLst>
            <a:ext uri="{FF2B5EF4-FFF2-40B4-BE49-F238E27FC236}">
              <a16:creationId xmlns:a16="http://schemas.microsoft.com/office/drawing/2014/main" id="{DC5FE570-C773-4F1B-8C21-391F36D510CB}"/>
            </a:ext>
          </a:extLst>
        </xdr:cNvPr>
        <xdr:cNvCxnSpPr/>
      </xdr:nvCxnSpPr>
      <xdr:spPr>
        <a:xfrm>
          <a:off x="14592300" y="1840012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147864</xdr:rowOff>
    </xdr:from>
    <xdr:to>
      <xdr:col>72</xdr:col>
      <xdr:colOff>38100</xdr:colOff>
      <xdr:row>107</xdr:row>
      <xdr:rowOff>78014</xdr:rowOff>
    </xdr:to>
    <xdr:sp macro="" textlink="">
      <xdr:nvSpPr>
        <xdr:cNvPr id="776" name="楕円 775">
          <a:extLst>
            <a:ext uri="{FF2B5EF4-FFF2-40B4-BE49-F238E27FC236}">
              <a16:creationId xmlns:a16="http://schemas.microsoft.com/office/drawing/2014/main" id="{0377ED17-5C48-4C19-B0E7-2EE0F43AC45A}"/>
            </a:ext>
          </a:extLst>
        </xdr:cNvPr>
        <xdr:cNvSpPr/>
      </xdr:nvSpPr>
      <xdr:spPr>
        <a:xfrm>
          <a:off x="13652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27214</xdr:rowOff>
    </xdr:from>
    <xdr:to>
      <xdr:col>76</xdr:col>
      <xdr:colOff>114300</xdr:colOff>
      <xdr:row>107</xdr:row>
      <xdr:rowOff>54973</xdr:rowOff>
    </xdr:to>
    <xdr:cxnSp macro="">
      <xdr:nvCxnSpPr>
        <xdr:cNvPr id="777" name="直線コネクタ 776">
          <a:extLst>
            <a:ext uri="{FF2B5EF4-FFF2-40B4-BE49-F238E27FC236}">
              <a16:creationId xmlns:a16="http://schemas.microsoft.com/office/drawing/2014/main" id="{2F7FAC06-4D71-4263-8D05-726281A898D7}"/>
            </a:ext>
          </a:extLst>
        </xdr:cNvPr>
        <xdr:cNvCxnSpPr/>
      </xdr:nvCxnSpPr>
      <xdr:spPr>
        <a:xfrm>
          <a:off x="13703300" y="1837236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121738</xdr:rowOff>
    </xdr:from>
    <xdr:to>
      <xdr:col>67</xdr:col>
      <xdr:colOff>101600</xdr:colOff>
      <xdr:row>107</xdr:row>
      <xdr:rowOff>51888</xdr:rowOff>
    </xdr:to>
    <xdr:sp macro="" textlink="">
      <xdr:nvSpPr>
        <xdr:cNvPr id="778" name="楕円 777">
          <a:extLst>
            <a:ext uri="{FF2B5EF4-FFF2-40B4-BE49-F238E27FC236}">
              <a16:creationId xmlns:a16="http://schemas.microsoft.com/office/drawing/2014/main" id="{BB04E178-2DB9-475F-8EAD-F44033C84C00}"/>
            </a:ext>
          </a:extLst>
        </xdr:cNvPr>
        <xdr:cNvSpPr/>
      </xdr:nvSpPr>
      <xdr:spPr>
        <a:xfrm>
          <a:off x="12763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xdr:rowOff>
    </xdr:from>
    <xdr:to>
      <xdr:col>71</xdr:col>
      <xdr:colOff>177800</xdr:colOff>
      <xdr:row>107</xdr:row>
      <xdr:rowOff>27214</xdr:rowOff>
    </xdr:to>
    <xdr:cxnSp macro="">
      <xdr:nvCxnSpPr>
        <xdr:cNvPr id="779" name="直線コネクタ 778">
          <a:extLst>
            <a:ext uri="{FF2B5EF4-FFF2-40B4-BE49-F238E27FC236}">
              <a16:creationId xmlns:a16="http://schemas.microsoft.com/office/drawing/2014/main" id="{1B8B869F-BCD8-44BE-9286-9296AC0CB24E}"/>
            </a:ext>
          </a:extLst>
        </xdr:cNvPr>
        <xdr:cNvCxnSpPr/>
      </xdr:nvCxnSpPr>
      <xdr:spPr>
        <a:xfrm>
          <a:off x="12814300" y="1834623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780" name="n_1aveValue【庁舎】&#10;有形固定資産減価償却率">
          <a:extLst>
            <a:ext uri="{FF2B5EF4-FFF2-40B4-BE49-F238E27FC236}">
              <a16:creationId xmlns:a16="http://schemas.microsoft.com/office/drawing/2014/main" id="{C7AD2B16-E5C0-4834-B517-A285265244A1}"/>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781" name="n_2aveValue【庁舎】&#10;有形固定資産減価償却率">
          <a:extLst>
            <a:ext uri="{FF2B5EF4-FFF2-40B4-BE49-F238E27FC236}">
              <a16:creationId xmlns:a16="http://schemas.microsoft.com/office/drawing/2014/main" id="{A4CB7D7B-0B52-4601-B938-87F4136A9FE4}"/>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782" name="n_3aveValue【庁舎】&#10;有形固定資産減価償却率">
          <a:extLst>
            <a:ext uri="{FF2B5EF4-FFF2-40B4-BE49-F238E27FC236}">
              <a16:creationId xmlns:a16="http://schemas.microsoft.com/office/drawing/2014/main" id="{E7E49DFE-687B-4610-AEBD-7B60CB36ED78}"/>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783" name="n_4aveValue【庁舎】&#10;有形固定資産減価償却率">
          <a:extLst>
            <a:ext uri="{FF2B5EF4-FFF2-40B4-BE49-F238E27FC236}">
              <a16:creationId xmlns:a16="http://schemas.microsoft.com/office/drawing/2014/main" id="{6B05F95A-06F3-4A01-BB79-6C20BA751E65}"/>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114861</xdr:rowOff>
    </xdr:from>
    <xdr:ext cx="405111" cy="259045"/>
    <xdr:sp macro="" textlink="">
      <xdr:nvSpPr>
        <xdr:cNvPr id="784" name="n_1mainValue【庁舎】&#10;有形固定資産減価償却率">
          <a:extLst>
            <a:ext uri="{FF2B5EF4-FFF2-40B4-BE49-F238E27FC236}">
              <a16:creationId xmlns:a16="http://schemas.microsoft.com/office/drawing/2014/main" id="{BB29BDD3-B4FD-4EB9-99BD-4BE3C43AA989}"/>
            </a:ext>
          </a:extLst>
        </xdr:cNvPr>
        <xdr:cNvSpPr txBox="1"/>
      </xdr:nvSpPr>
      <xdr:spPr>
        <a:xfrm>
          <a:off x="152660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96900</xdr:rowOff>
    </xdr:from>
    <xdr:ext cx="405111" cy="259045"/>
    <xdr:sp macro="" textlink="">
      <xdr:nvSpPr>
        <xdr:cNvPr id="785" name="n_2mainValue【庁舎】&#10;有形固定資産減価償却率">
          <a:extLst>
            <a:ext uri="{FF2B5EF4-FFF2-40B4-BE49-F238E27FC236}">
              <a16:creationId xmlns:a16="http://schemas.microsoft.com/office/drawing/2014/main" id="{CE2839A2-90DB-4704-8968-8B383B4C5EAE}"/>
            </a:ext>
          </a:extLst>
        </xdr:cNvPr>
        <xdr:cNvSpPr txBox="1"/>
      </xdr:nvSpPr>
      <xdr:spPr>
        <a:xfrm>
          <a:off x="14389744" y="184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69141</xdr:rowOff>
    </xdr:from>
    <xdr:ext cx="405111" cy="259045"/>
    <xdr:sp macro="" textlink="">
      <xdr:nvSpPr>
        <xdr:cNvPr id="786" name="n_3mainValue【庁舎】&#10;有形固定資産減価償却率">
          <a:extLst>
            <a:ext uri="{FF2B5EF4-FFF2-40B4-BE49-F238E27FC236}">
              <a16:creationId xmlns:a16="http://schemas.microsoft.com/office/drawing/2014/main" id="{80F246BE-F845-4303-942C-50F50E7498AB}"/>
            </a:ext>
          </a:extLst>
        </xdr:cNvPr>
        <xdr:cNvSpPr txBox="1"/>
      </xdr:nvSpPr>
      <xdr:spPr>
        <a:xfrm>
          <a:off x="135007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43015</xdr:rowOff>
    </xdr:from>
    <xdr:ext cx="405111" cy="259045"/>
    <xdr:sp macro="" textlink="">
      <xdr:nvSpPr>
        <xdr:cNvPr id="787" name="n_4mainValue【庁舎】&#10;有形固定資産減価償却率">
          <a:extLst>
            <a:ext uri="{FF2B5EF4-FFF2-40B4-BE49-F238E27FC236}">
              <a16:creationId xmlns:a16="http://schemas.microsoft.com/office/drawing/2014/main" id="{1670400B-A195-4099-A4B0-6136A1088753}"/>
            </a:ext>
          </a:extLst>
        </xdr:cNvPr>
        <xdr:cNvSpPr txBox="1"/>
      </xdr:nvSpPr>
      <xdr:spPr>
        <a:xfrm>
          <a:off x="12611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a:extLst>
            <a:ext uri="{FF2B5EF4-FFF2-40B4-BE49-F238E27FC236}">
              <a16:creationId xmlns:a16="http://schemas.microsoft.com/office/drawing/2014/main" id="{3BB85DFB-CC68-4366-A2D2-A1F3BE3AEE4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a:extLst>
            <a:ext uri="{FF2B5EF4-FFF2-40B4-BE49-F238E27FC236}">
              <a16:creationId xmlns:a16="http://schemas.microsoft.com/office/drawing/2014/main" id="{CEF98A7B-2533-4F47-921C-BE66367D8D4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a:extLst>
            <a:ext uri="{FF2B5EF4-FFF2-40B4-BE49-F238E27FC236}">
              <a16:creationId xmlns:a16="http://schemas.microsoft.com/office/drawing/2014/main" id="{3F0BBED7-09A5-43CB-941A-6960D411112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a:extLst>
            <a:ext uri="{FF2B5EF4-FFF2-40B4-BE49-F238E27FC236}">
              <a16:creationId xmlns:a16="http://schemas.microsoft.com/office/drawing/2014/main" id="{D510CF04-A7DB-4EBE-8EBA-49BE0410D1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a:extLst>
            <a:ext uri="{FF2B5EF4-FFF2-40B4-BE49-F238E27FC236}">
              <a16:creationId xmlns:a16="http://schemas.microsoft.com/office/drawing/2014/main" id="{89CE4F1F-F878-4954-89CA-F0AA42D360B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a:extLst>
            <a:ext uri="{FF2B5EF4-FFF2-40B4-BE49-F238E27FC236}">
              <a16:creationId xmlns:a16="http://schemas.microsoft.com/office/drawing/2014/main" id="{B4239C09-BD00-461E-B180-8C806DB115E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a:extLst>
            <a:ext uri="{FF2B5EF4-FFF2-40B4-BE49-F238E27FC236}">
              <a16:creationId xmlns:a16="http://schemas.microsoft.com/office/drawing/2014/main" id="{39884E26-31CF-43B9-8300-77FDF86EFFB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a:extLst>
            <a:ext uri="{FF2B5EF4-FFF2-40B4-BE49-F238E27FC236}">
              <a16:creationId xmlns:a16="http://schemas.microsoft.com/office/drawing/2014/main" id="{0E8A69E3-0CD4-4C5C-A333-4955AEA58FF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a:extLst>
            <a:ext uri="{FF2B5EF4-FFF2-40B4-BE49-F238E27FC236}">
              <a16:creationId xmlns:a16="http://schemas.microsoft.com/office/drawing/2014/main" id="{25A61218-C36E-4C0B-A566-BAE3C53D1FF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a:extLst>
            <a:ext uri="{FF2B5EF4-FFF2-40B4-BE49-F238E27FC236}">
              <a16:creationId xmlns:a16="http://schemas.microsoft.com/office/drawing/2014/main" id="{18C74C06-3403-4CAE-8F8D-140DB05203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8" name="テキスト ボックス 797">
          <a:extLst>
            <a:ext uri="{FF2B5EF4-FFF2-40B4-BE49-F238E27FC236}">
              <a16:creationId xmlns:a16="http://schemas.microsoft.com/office/drawing/2014/main" id="{875B1E4E-C92E-4CAC-B07C-7B95D15D1CD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87E0E8DC-B2EB-479E-A002-DCC9A676908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B74FD0A8-F3CC-4D89-AD01-B9BBCB278C9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87925A17-83B6-4CDC-90CA-AAED7355B1F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DBD24630-D1F1-4C3D-B8E6-00778CF8644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A0340068-29C7-4D0B-B138-5B85AD0AA90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4CFA8DF0-193C-4C33-8CD5-63E4C937893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0897E7D6-AA56-4412-8A51-DC8083E944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7F4263F4-4CF8-40AA-94FD-72204D91B85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D3309110-95A3-450D-A535-2A6E0F79079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C25410B7-8043-4497-BBCB-187B105EBC0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a:extLst>
            <a:ext uri="{FF2B5EF4-FFF2-40B4-BE49-F238E27FC236}">
              <a16:creationId xmlns:a16="http://schemas.microsoft.com/office/drawing/2014/main" id="{BFE767F9-594C-4E78-B92D-7AC769A0991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810" name="直線コネクタ 809">
          <a:extLst>
            <a:ext uri="{FF2B5EF4-FFF2-40B4-BE49-F238E27FC236}">
              <a16:creationId xmlns:a16="http://schemas.microsoft.com/office/drawing/2014/main" id="{AA026A71-DF00-4CD9-AE17-8606502A3A4A}"/>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811" name="【庁舎】&#10;一人当たり面積最小値テキスト">
          <a:extLst>
            <a:ext uri="{FF2B5EF4-FFF2-40B4-BE49-F238E27FC236}">
              <a16:creationId xmlns:a16="http://schemas.microsoft.com/office/drawing/2014/main" id="{E7400836-156E-4943-958A-71A79FCC3B92}"/>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812" name="直線コネクタ 811">
          <a:extLst>
            <a:ext uri="{FF2B5EF4-FFF2-40B4-BE49-F238E27FC236}">
              <a16:creationId xmlns:a16="http://schemas.microsoft.com/office/drawing/2014/main" id="{0F5463FE-A740-4034-ACF6-7197A4100F66}"/>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813" name="【庁舎】&#10;一人当たり面積最大値テキスト">
          <a:extLst>
            <a:ext uri="{FF2B5EF4-FFF2-40B4-BE49-F238E27FC236}">
              <a16:creationId xmlns:a16="http://schemas.microsoft.com/office/drawing/2014/main" id="{8990BFCE-FD0F-4F79-A508-D6D003F8C350}"/>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814" name="直線コネクタ 813">
          <a:extLst>
            <a:ext uri="{FF2B5EF4-FFF2-40B4-BE49-F238E27FC236}">
              <a16:creationId xmlns:a16="http://schemas.microsoft.com/office/drawing/2014/main" id="{4E50C10E-2EF7-4CFE-9045-6DA87F4580A8}"/>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815" name="【庁舎】&#10;一人当たり面積平均値テキスト">
          <a:extLst>
            <a:ext uri="{FF2B5EF4-FFF2-40B4-BE49-F238E27FC236}">
              <a16:creationId xmlns:a16="http://schemas.microsoft.com/office/drawing/2014/main" id="{6857B9EB-E2A6-4C9D-BBC0-A9A82DE281BE}"/>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816" name="フローチャート: 判断 815">
          <a:extLst>
            <a:ext uri="{FF2B5EF4-FFF2-40B4-BE49-F238E27FC236}">
              <a16:creationId xmlns:a16="http://schemas.microsoft.com/office/drawing/2014/main" id="{A66CEEE7-6FCD-4618-8D9D-9D542CF3520A}"/>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817" name="フローチャート: 判断 816">
          <a:extLst>
            <a:ext uri="{FF2B5EF4-FFF2-40B4-BE49-F238E27FC236}">
              <a16:creationId xmlns:a16="http://schemas.microsoft.com/office/drawing/2014/main" id="{B5A34D37-C290-436C-A451-44822A5E9BD8}"/>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818" name="フローチャート: 判断 817">
          <a:extLst>
            <a:ext uri="{FF2B5EF4-FFF2-40B4-BE49-F238E27FC236}">
              <a16:creationId xmlns:a16="http://schemas.microsoft.com/office/drawing/2014/main" id="{E77E4489-06A0-496F-B084-872CF72DF114}"/>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819" name="フローチャート: 判断 818">
          <a:extLst>
            <a:ext uri="{FF2B5EF4-FFF2-40B4-BE49-F238E27FC236}">
              <a16:creationId xmlns:a16="http://schemas.microsoft.com/office/drawing/2014/main" id="{B9825015-0838-41F8-A2BB-C2176CE24CFF}"/>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820" name="フローチャート: 判断 819">
          <a:extLst>
            <a:ext uri="{FF2B5EF4-FFF2-40B4-BE49-F238E27FC236}">
              <a16:creationId xmlns:a16="http://schemas.microsoft.com/office/drawing/2014/main" id="{5F3A455C-A12B-4AC5-A76E-E0E0A0A78234}"/>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D33157F-897A-4E56-AA9B-B1A14F56F84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F3CC8BE0-9E1D-4469-89EF-808FA4A13A4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ABA565E5-A988-4EFF-AE32-5379D2DE2F3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7552804-B200-4CE7-B67E-235678181C5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EB1B43C-8568-43BC-A27A-DE6DE2420D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36830</xdr:rowOff>
    </xdr:from>
    <xdr:to>
      <xdr:col>116</xdr:col>
      <xdr:colOff>114300</xdr:colOff>
      <xdr:row>108</xdr:row>
      <xdr:rowOff>138430</xdr:rowOff>
    </xdr:to>
    <xdr:sp macro="" textlink="">
      <xdr:nvSpPr>
        <xdr:cNvPr id="826" name="楕円 825">
          <a:extLst>
            <a:ext uri="{FF2B5EF4-FFF2-40B4-BE49-F238E27FC236}">
              <a16:creationId xmlns:a16="http://schemas.microsoft.com/office/drawing/2014/main" id="{2A0F1485-6535-4C4E-9057-B6ED1B17FE42}"/>
            </a:ext>
          </a:extLst>
        </xdr:cNvPr>
        <xdr:cNvSpPr/>
      </xdr:nvSpPr>
      <xdr:spPr>
        <a:xfrm>
          <a:off x="221107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123207</xdr:rowOff>
    </xdr:from>
    <xdr:ext cx="469744" cy="259045"/>
    <xdr:sp macro="" textlink="">
      <xdr:nvSpPr>
        <xdr:cNvPr id="827" name="【庁舎】&#10;一人当たり面積該当値テキスト">
          <a:extLst>
            <a:ext uri="{FF2B5EF4-FFF2-40B4-BE49-F238E27FC236}">
              <a16:creationId xmlns:a16="http://schemas.microsoft.com/office/drawing/2014/main" id="{D2537911-7D7D-4FD1-B556-78D65392A303}"/>
            </a:ext>
          </a:extLst>
        </xdr:cNvPr>
        <xdr:cNvSpPr txBox="1"/>
      </xdr:nvSpPr>
      <xdr:spPr>
        <a:xfrm>
          <a:off x="22199600" y="1846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45974</xdr:rowOff>
    </xdr:from>
    <xdr:to>
      <xdr:col>112</xdr:col>
      <xdr:colOff>38100</xdr:colOff>
      <xdr:row>108</xdr:row>
      <xdr:rowOff>147574</xdr:rowOff>
    </xdr:to>
    <xdr:sp macro="" textlink="">
      <xdr:nvSpPr>
        <xdr:cNvPr id="828" name="楕円 827">
          <a:extLst>
            <a:ext uri="{FF2B5EF4-FFF2-40B4-BE49-F238E27FC236}">
              <a16:creationId xmlns:a16="http://schemas.microsoft.com/office/drawing/2014/main" id="{FDFEFC76-AF46-4362-B4F4-4829777C94C9}"/>
            </a:ext>
          </a:extLst>
        </xdr:cNvPr>
        <xdr:cNvSpPr/>
      </xdr:nvSpPr>
      <xdr:spPr>
        <a:xfrm>
          <a:off x="21272500" y="1856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87630</xdr:rowOff>
    </xdr:from>
    <xdr:to>
      <xdr:col>116</xdr:col>
      <xdr:colOff>63500</xdr:colOff>
      <xdr:row>108</xdr:row>
      <xdr:rowOff>96774</xdr:rowOff>
    </xdr:to>
    <xdr:cxnSp macro="">
      <xdr:nvCxnSpPr>
        <xdr:cNvPr id="829" name="直線コネクタ 828">
          <a:extLst>
            <a:ext uri="{FF2B5EF4-FFF2-40B4-BE49-F238E27FC236}">
              <a16:creationId xmlns:a16="http://schemas.microsoft.com/office/drawing/2014/main" id="{B2DD9E9A-86CE-4CD9-AB32-4BAAA62FC500}"/>
            </a:ext>
          </a:extLst>
        </xdr:cNvPr>
        <xdr:cNvCxnSpPr/>
      </xdr:nvCxnSpPr>
      <xdr:spPr>
        <a:xfrm flipV="1">
          <a:off x="21323300" y="1860423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macro="" textlink="">
      <xdr:nvSpPr>
        <xdr:cNvPr id="830" name="楕円 829">
          <a:extLst>
            <a:ext uri="{FF2B5EF4-FFF2-40B4-BE49-F238E27FC236}">
              <a16:creationId xmlns:a16="http://schemas.microsoft.com/office/drawing/2014/main" id="{DB2688A5-5258-4F74-B99B-62646BF2288A}"/>
            </a:ext>
          </a:extLst>
        </xdr:cNvPr>
        <xdr:cNvSpPr/>
      </xdr:nvSpPr>
      <xdr:spPr>
        <a:xfrm>
          <a:off x="20383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96774</xdr:rowOff>
    </xdr:from>
    <xdr:to>
      <xdr:col>111</xdr:col>
      <xdr:colOff>177800</xdr:colOff>
      <xdr:row>108</xdr:row>
      <xdr:rowOff>99061</xdr:rowOff>
    </xdr:to>
    <xdr:cxnSp macro="">
      <xdr:nvCxnSpPr>
        <xdr:cNvPr id="831" name="直線コネクタ 830">
          <a:extLst>
            <a:ext uri="{FF2B5EF4-FFF2-40B4-BE49-F238E27FC236}">
              <a16:creationId xmlns:a16="http://schemas.microsoft.com/office/drawing/2014/main" id="{9D456899-3C8B-4A07-A633-04C7ED83CC77}"/>
            </a:ext>
          </a:extLst>
        </xdr:cNvPr>
        <xdr:cNvCxnSpPr/>
      </xdr:nvCxnSpPr>
      <xdr:spPr>
        <a:xfrm flipV="1">
          <a:off x="20434300" y="1861337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50546</xdr:rowOff>
    </xdr:from>
    <xdr:to>
      <xdr:col>102</xdr:col>
      <xdr:colOff>165100</xdr:colOff>
      <xdr:row>108</xdr:row>
      <xdr:rowOff>152146</xdr:rowOff>
    </xdr:to>
    <xdr:sp macro="" textlink="">
      <xdr:nvSpPr>
        <xdr:cNvPr id="832" name="楕円 831">
          <a:extLst>
            <a:ext uri="{FF2B5EF4-FFF2-40B4-BE49-F238E27FC236}">
              <a16:creationId xmlns:a16="http://schemas.microsoft.com/office/drawing/2014/main" id="{0E02B0BA-25DE-41E9-9721-D6A6777976F9}"/>
            </a:ext>
          </a:extLst>
        </xdr:cNvPr>
        <xdr:cNvSpPr/>
      </xdr:nvSpPr>
      <xdr:spPr>
        <a:xfrm>
          <a:off x="19494500" y="1856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108</xdr:row>
      <xdr:rowOff>101346</xdr:rowOff>
    </xdr:to>
    <xdr:cxnSp macro="">
      <xdr:nvCxnSpPr>
        <xdr:cNvPr id="833" name="直線コネクタ 832">
          <a:extLst>
            <a:ext uri="{FF2B5EF4-FFF2-40B4-BE49-F238E27FC236}">
              <a16:creationId xmlns:a16="http://schemas.microsoft.com/office/drawing/2014/main" id="{1A55F64F-E8FA-4AF3-AF62-9C58880926A0}"/>
            </a:ext>
          </a:extLst>
        </xdr:cNvPr>
        <xdr:cNvCxnSpPr/>
      </xdr:nvCxnSpPr>
      <xdr:spPr>
        <a:xfrm flipV="1">
          <a:off x="19545300" y="186156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55118</xdr:rowOff>
    </xdr:from>
    <xdr:to>
      <xdr:col>98</xdr:col>
      <xdr:colOff>38100</xdr:colOff>
      <xdr:row>108</xdr:row>
      <xdr:rowOff>156718</xdr:rowOff>
    </xdr:to>
    <xdr:sp macro="" textlink="">
      <xdr:nvSpPr>
        <xdr:cNvPr id="834" name="楕円 833">
          <a:extLst>
            <a:ext uri="{FF2B5EF4-FFF2-40B4-BE49-F238E27FC236}">
              <a16:creationId xmlns:a16="http://schemas.microsoft.com/office/drawing/2014/main" id="{4073D4B2-C040-451E-920D-05FED6DDA955}"/>
            </a:ext>
          </a:extLst>
        </xdr:cNvPr>
        <xdr:cNvSpPr/>
      </xdr:nvSpPr>
      <xdr:spPr>
        <a:xfrm>
          <a:off x="186055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101346</xdr:rowOff>
    </xdr:from>
    <xdr:to>
      <xdr:col>102</xdr:col>
      <xdr:colOff>114300</xdr:colOff>
      <xdr:row>108</xdr:row>
      <xdr:rowOff>105918</xdr:rowOff>
    </xdr:to>
    <xdr:cxnSp macro="">
      <xdr:nvCxnSpPr>
        <xdr:cNvPr id="835" name="直線コネクタ 834">
          <a:extLst>
            <a:ext uri="{FF2B5EF4-FFF2-40B4-BE49-F238E27FC236}">
              <a16:creationId xmlns:a16="http://schemas.microsoft.com/office/drawing/2014/main" id="{307B1C5C-E401-4A5E-B4B8-C85AD6BA9B76}"/>
            </a:ext>
          </a:extLst>
        </xdr:cNvPr>
        <xdr:cNvCxnSpPr/>
      </xdr:nvCxnSpPr>
      <xdr:spPr>
        <a:xfrm flipV="1">
          <a:off x="18656300" y="186179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836" name="n_1aveValue【庁舎】&#10;一人当たり面積">
          <a:extLst>
            <a:ext uri="{FF2B5EF4-FFF2-40B4-BE49-F238E27FC236}">
              <a16:creationId xmlns:a16="http://schemas.microsoft.com/office/drawing/2014/main" id="{7C7ED546-C88D-4717-9ACB-73B6D30974F1}"/>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837" name="n_2aveValue【庁舎】&#10;一人当たり面積">
          <a:extLst>
            <a:ext uri="{FF2B5EF4-FFF2-40B4-BE49-F238E27FC236}">
              <a16:creationId xmlns:a16="http://schemas.microsoft.com/office/drawing/2014/main" id="{FE6E63DB-70C2-485E-ADCD-3537CADAA7D5}"/>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838" name="n_3aveValue【庁舎】&#10;一人当たり面積">
          <a:extLst>
            <a:ext uri="{FF2B5EF4-FFF2-40B4-BE49-F238E27FC236}">
              <a16:creationId xmlns:a16="http://schemas.microsoft.com/office/drawing/2014/main" id="{73BB4300-1EB1-48BD-8A4A-B819233E73E2}"/>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839" name="n_4aveValue【庁舎】&#10;一人当たり面積">
          <a:extLst>
            <a:ext uri="{FF2B5EF4-FFF2-40B4-BE49-F238E27FC236}">
              <a16:creationId xmlns:a16="http://schemas.microsoft.com/office/drawing/2014/main" id="{86CECB02-9F8B-48DD-9C1C-DD8F17BE2A08}"/>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138701</xdr:rowOff>
    </xdr:from>
    <xdr:ext cx="469744" cy="259045"/>
    <xdr:sp macro="" textlink="">
      <xdr:nvSpPr>
        <xdr:cNvPr id="840" name="n_1mainValue【庁舎】&#10;一人当たり面積">
          <a:extLst>
            <a:ext uri="{FF2B5EF4-FFF2-40B4-BE49-F238E27FC236}">
              <a16:creationId xmlns:a16="http://schemas.microsoft.com/office/drawing/2014/main" id="{6B26CCB1-1379-4EAC-B7D0-505685EF2373}"/>
            </a:ext>
          </a:extLst>
        </xdr:cNvPr>
        <xdr:cNvSpPr txBox="1"/>
      </xdr:nvSpPr>
      <xdr:spPr>
        <a:xfrm>
          <a:off x="21075727" y="1865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macro="" textlink="">
      <xdr:nvSpPr>
        <xdr:cNvPr id="841" name="n_2mainValue【庁舎】&#10;一人当たり面積">
          <a:extLst>
            <a:ext uri="{FF2B5EF4-FFF2-40B4-BE49-F238E27FC236}">
              <a16:creationId xmlns:a16="http://schemas.microsoft.com/office/drawing/2014/main" id="{C9107516-29C0-4D53-9F14-86814F5BA4C5}"/>
            </a:ext>
          </a:extLst>
        </xdr:cNvPr>
        <xdr:cNvSpPr txBox="1"/>
      </xdr:nvSpPr>
      <xdr:spPr>
        <a:xfrm>
          <a:off x="20199427" y="1865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143273</xdr:rowOff>
    </xdr:from>
    <xdr:ext cx="469744" cy="259045"/>
    <xdr:sp macro="" textlink="">
      <xdr:nvSpPr>
        <xdr:cNvPr id="842" name="n_3mainValue【庁舎】&#10;一人当たり面積">
          <a:extLst>
            <a:ext uri="{FF2B5EF4-FFF2-40B4-BE49-F238E27FC236}">
              <a16:creationId xmlns:a16="http://schemas.microsoft.com/office/drawing/2014/main" id="{03E94713-0AD4-4072-B838-40480E458A89}"/>
            </a:ext>
          </a:extLst>
        </xdr:cNvPr>
        <xdr:cNvSpPr txBox="1"/>
      </xdr:nvSpPr>
      <xdr:spPr>
        <a:xfrm>
          <a:off x="19310427" y="186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147845</xdr:rowOff>
    </xdr:from>
    <xdr:ext cx="469744" cy="259045"/>
    <xdr:sp macro="" textlink="">
      <xdr:nvSpPr>
        <xdr:cNvPr id="843" name="n_4mainValue【庁舎】&#10;一人当たり面積">
          <a:extLst>
            <a:ext uri="{FF2B5EF4-FFF2-40B4-BE49-F238E27FC236}">
              <a16:creationId xmlns:a16="http://schemas.microsoft.com/office/drawing/2014/main" id="{9BFE347C-807D-47A0-92D3-AC2BC52BD4BA}"/>
            </a:ext>
          </a:extLst>
        </xdr:cNvPr>
        <xdr:cNvSpPr txBox="1"/>
      </xdr:nvSpPr>
      <xdr:spPr>
        <a:xfrm>
          <a:off x="18421427" y="186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4862EEB5-3807-4860-97C6-E797778CDE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997A45D6-66CA-42CE-A172-9A3AEF922FB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1F0569A5-EEA1-4AC1-B712-2EA32972BA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8951627</v>
      </c>
      <c r="BO4" s="462"/>
      <c r="BP4" s="462"/>
      <c r="BQ4" s="462"/>
      <c r="BR4" s="462"/>
      <c r="BS4" s="462"/>
      <c r="BT4" s="462"/>
      <c r="BU4" s="463"/>
      <c r="BV4" s="461">
        <v>8537910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3.3</v>
      </c>
      <c r="CU4" s="602"/>
      <c r="CV4" s="602"/>
      <c r="CW4" s="602"/>
      <c r="CX4" s="602"/>
      <c r="CY4" s="602"/>
      <c r="CZ4" s="602"/>
      <c r="DA4" s="603"/>
      <c r="DB4" s="601">
        <v>3.5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8747131</v>
      </c>
      <c r="BO5" s="433"/>
      <c r="BP5" s="433"/>
      <c r="BQ5" s="433"/>
      <c r="BR5" s="433"/>
      <c r="BS5" s="433"/>
      <c r="BT5" s="433"/>
      <c r="BU5" s="434"/>
      <c r="BV5" s="432">
        <v>8292795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86.1</v>
      </c>
      <c r="CU5" s="430"/>
      <c r="CV5" s="430"/>
      <c r="CW5" s="430"/>
      <c r="CX5" s="430"/>
      <c r="CY5" s="430"/>
      <c r="CZ5" s="430"/>
      <c r="DA5" s="431"/>
      <c r="DB5" s="429">
        <v>88.6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204496</v>
      </c>
      <c r="BO6" s="433"/>
      <c r="BP6" s="433"/>
      <c r="BQ6" s="433"/>
      <c r="BR6" s="433"/>
      <c r="BS6" s="433"/>
      <c r="BT6" s="433"/>
      <c r="BU6" s="434"/>
      <c r="BV6" s="432">
        <v>245115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86.4</v>
      </c>
      <c r="CU6" s="576"/>
      <c r="CV6" s="576"/>
      <c r="CW6" s="576"/>
      <c r="CX6" s="576"/>
      <c r="CY6" s="576"/>
      <c r="CZ6" s="576"/>
      <c r="DA6" s="577"/>
      <c r="DB6" s="575">
        <v>89.4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31398</v>
      </c>
      <c r="BO7" s="433"/>
      <c r="BP7" s="433"/>
      <c r="BQ7" s="433"/>
      <c r="BR7" s="433"/>
      <c r="BS7" s="433"/>
      <c r="BT7" s="433"/>
      <c r="BU7" s="434"/>
      <c r="BV7" s="432">
        <v>69772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5179732</v>
      </c>
      <c r="CU7" s="433"/>
      <c r="CV7" s="433"/>
      <c r="CW7" s="433"/>
      <c r="CX7" s="433"/>
      <c r="CY7" s="433"/>
      <c r="CZ7" s="433"/>
      <c r="DA7" s="434"/>
      <c r="DB7" s="432">
        <v>5047471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173098</v>
      </c>
      <c r="BO8" s="433"/>
      <c r="BP8" s="433"/>
      <c r="BQ8" s="433"/>
      <c r="BR8" s="433"/>
      <c r="BS8" s="433"/>
      <c r="BT8" s="433"/>
      <c r="BU8" s="434"/>
      <c r="BV8" s="432">
        <v>175343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v>
      </c>
      <c r="CU8" s="536"/>
      <c r="CV8" s="536"/>
      <c r="CW8" s="536"/>
      <c r="CX8" s="536"/>
      <c r="CY8" s="536"/>
      <c r="CZ8" s="536"/>
      <c r="DA8" s="537"/>
      <c r="DB8" s="535">
        <v>0.6</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17287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-2245</v>
      </c>
      <c r="BO9" s="433"/>
      <c r="BP9" s="433"/>
      <c r="BQ9" s="433"/>
      <c r="BR9" s="433"/>
      <c r="BS9" s="433"/>
      <c r="BT9" s="433"/>
      <c r="BU9" s="434"/>
      <c r="BV9" s="432">
        <v>-43230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11.3</v>
      </c>
      <c r="CU9" s="430"/>
      <c r="CV9" s="430"/>
      <c r="CW9" s="430"/>
      <c r="CX9" s="430"/>
      <c r="CY9" s="430"/>
      <c r="CZ9" s="430"/>
      <c r="DA9" s="431"/>
      <c r="DB9" s="429">
        <v>12.8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17370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88915</v>
      </c>
      <c r="BO10" s="433"/>
      <c r="BP10" s="433"/>
      <c r="BQ10" s="433"/>
      <c r="BR10" s="433"/>
      <c r="BS10" s="433"/>
      <c r="BT10" s="433"/>
      <c r="BU10" s="434"/>
      <c r="BV10" s="432">
        <v>678</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908</v>
      </c>
      <c r="BO11" s="433"/>
      <c r="BP11" s="433"/>
      <c r="BQ11" s="433"/>
      <c r="BR11" s="433"/>
      <c r="BS11" s="433"/>
      <c r="BT11" s="433"/>
      <c r="BU11" s="434"/>
      <c r="BV11" s="432">
        <v>63708</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16807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526893</v>
      </c>
      <c r="BO12" s="433"/>
      <c r="BP12" s="433"/>
      <c r="BQ12" s="433"/>
      <c r="BR12" s="433"/>
      <c r="BS12" s="433"/>
      <c r="BT12" s="433"/>
      <c r="BU12" s="434"/>
      <c r="BV12" s="432">
        <v>326390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16484</v>
      </c>
      <c r="S13" s="520"/>
      <c r="T13" s="520"/>
      <c r="U13" s="520"/>
      <c r="V13" s="521"/>
      <c r="W13" s="522" t="s">
        <v>131</v>
      </c>
      <c r="X13" s="418"/>
      <c r="Y13" s="418"/>
      <c r="Z13" s="418"/>
      <c r="AA13" s="418"/>
      <c r="AB13" s="419"/>
      <c r="AC13" s="385">
        <v>976</v>
      </c>
      <c r="AD13" s="386"/>
      <c r="AE13" s="386"/>
      <c r="AF13" s="386"/>
      <c r="AG13" s="387"/>
      <c r="AH13" s="385">
        <v>965</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-439315</v>
      </c>
      <c r="BO13" s="433"/>
      <c r="BP13" s="433"/>
      <c r="BQ13" s="433"/>
      <c r="BR13" s="433"/>
      <c r="BS13" s="433"/>
      <c r="BT13" s="433"/>
      <c r="BU13" s="434"/>
      <c r="BV13" s="432">
        <v>-305234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10.4</v>
      </c>
      <c r="CU13" s="430"/>
      <c r="CV13" s="430"/>
      <c r="CW13" s="430"/>
      <c r="CX13" s="430"/>
      <c r="CY13" s="430"/>
      <c r="CZ13" s="430"/>
      <c r="DA13" s="431"/>
      <c r="DB13" s="429">
        <v>11.2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16944</v>
      </c>
      <c r="S14" s="520"/>
      <c r="T14" s="520"/>
      <c r="U14" s="520"/>
      <c r="V14" s="521"/>
      <c r="W14" s="523"/>
      <c r="X14" s="421"/>
      <c r="Y14" s="421"/>
      <c r="Z14" s="421"/>
      <c r="AA14" s="421"/>
      <c r="AB14" s="422"/>
      <c r="AC14" s="512">
        <v>12</v>
      </c>
      <c r="AD14" s="513"/>
      <c r="AE14" s="513"/>
      <c r="AF14" s="513"/>
      <c r="AG14" s="514"/>
      <c r="AH14" s="512">
        <v>12.2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65.099999999999994</v>
      </c>
      <c r="CU14" s="530"/>
      <c r="CV14" s="530"/>
      <c r="CW14" s="530"/>
      <c r="CX14" s="530"/>
      <c r="CY14" s="530"/>
      <c r="CZ14" s="530"/>
      <c r="DA14" s="531"/>
      <c r="DB14" s="529">
        <v>72.599999999999994</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16662</v>
      </c>
      <c r="S15" s="520"/>
      <c r="T15" s="520"/>
      <c r="U15" s="520"/>
      <c r="V15" s="521"/>
      <c r="W15" s="522" t="s">
        <v>137</v>
      </c>
      <c r="X15" s="418"/>
      <c r="Y15" s="418"/>
      <c r="Z15" s="418"/>
      <c r="AA15" s="418"/>
      <c r="AB15" s="419"/>
      <c r="AC15" s="385">
        <v>3069</v>
      </c>
      <c r="AD15" s="386"/>
      <c r="AE15" s="386"/>
      <c r="AF15" s="386"/>
      <c r="AG15" s="387"/>
      <c r="AH15" s="385">
        <v>2959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2607470</v>
      </c>
      <c r="BO15" s="462"/>
      <c r="BP15" s="462"/>
      <c r="BQ15" s="462"/>
      <c r="BR15" s="462"/>
      <c r="BS15" s="462"/>
      <c r="BT15" s="462"/>
      <c r="BU15" s="463"/>
      <c r="BV15" s="461">
        <v>2605564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37.6</v>
      </c>
      <c r="AD16" s="513"/>
      <c r="AE16" s="513"/>
      <c r="AF16" s="513"/>
      <c r="AG16" s="514"/>
      <c r="AH16" s="512">
        <v>37.4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4470084</v>
      </c>
      <c r="BO16" s="433"/>
      <c r="BP16" s="433"/>
      <c r="BQ16" s="433"/>
      <c r="BR16" s="433"/>
      <c r="BS16" s="433"/>
      <c r="BT16" s="433"/>
      <c r="BU16" s="434"/>
      <c r="BV16" s="432">
        <v>4302951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4115</v>
      </c>
      <c r="AD17" s="386"/>
      <c r="AE17" s="386"/>
      <c r="AF17" s="386"/>
      <c r="AG17" s="387"/>
      <c r="AH17" s="385">
        <v>3997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3296962</v>
      </c>
      <c r="BO17" s="433"/>
      <c r="BP17" s="433"/>
      <c r="BQ17" s="433"/>
      <c r="BR17" s="433"/>
      <c r="BS17" s="433"/>
      <c r="BT17" s="433"/>
      <c r="BU17" s="434"/>
      <c r="BV17" s="432">
        <v>3292865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60.4</v>
      </c>
      <c r="M18" s="485"/>
      <c r="N18" s="485"/>
      <c r="O18" s="485"/>
      <c r="P18" s="485"/>
      <c r="Q18" s="485"/>
      <c r="R18" s="486"/>
      <c r="S18" s="486"/>
      <c r="T18" s="486"/>
      <c r="U18" s="486"/>
      <c r="V18" s="487"/>
      <c r="W18" s="503"/>
      <c r="X18" s="504"/>
      <c r="Y18" s="504"/>
      <c r="Z18" s="504"/>
      <c r="AA18" s="504"/>
      <c r="AB18" s="528"/>
      <c r="AC18" s="402">
        <v>50.4</v>
      </c>
      <c r="AD18" s="403"/>
      <c r="AE18" s="403"/>
      <c r="AF18" s="403"/>
      <c r="AG18" s="488"/>
      <c r="AH18" s="402">
        <v>50.5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4442192</v>
      </c>
      <c r="BO18" s="433"/>
      <c r="BP18" s="433"/>
      <c r="BQ18" s="433"/>
      <c r="BR18" s="433"/>
      <c r="BS18" s="433"/>
      <c r="BT18" s="433"/>
      <c r="BU18" s="434"/>
      <c r="BV18" s="432">
        <v>4449392</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286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6280155</v>
      </c>
      <c r="BO19" s="433"/>
      <c r="BP19" s="433"/>
      <c r="BQ19" s="433"/>
      <c r="BR19" s="433"/>
      <c r="BS19" s="433"/>
      <c r="BT19" s="433"/>
      <c r="BU19" s="434"/>
      <c r="BV19" s="432">
        <v>5878454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6102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7221577</v>
      </c>
      <c r="BO22" s="462"/>
      <c r="BP22" s="462"/>
      <c r="BQ22" s="462"/>
      <c r="BR22" s="462"/>
      <c r="BS22" s="462"/>
      <c r="BT22" s="462"/>
      <c r="BU22" s="463"/>
      <c r="BV22" s="461">
        <v>7475260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3577623</v>
      </c>
      <c r="BO23" s="433"/>
      <c r="BP23" s="433"/>
      <c r="BQ23" s="433"/>
      <c r="BR23" s="433"/>
      <c r="BS23" s="433"/>
      <c r="BT23" s="433"/>
      <c r="BU23" s="434"/>
      <c r="BV23" s="432">
        <v>3690238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8290</v>
      </c>
      <c r="R24" s="386"/>
      <c r="S24" s="386"/>
      <c r="T24" s="386"/>
      <c r="U24" s="386"/>
      <c r="V24" s="387"/>
      <c r="W24" s="475"/>
      <c r="X24" s="412"/>
      <c r="Y24" s="413"/>
      <c r="Z24" s="388" t="s">
        <v>162</v>
      </c>
      <c r="AA24" s="389"/>
      <c r="AB24" s="389"/>
      <c r="AC24" s="389"/>
      <c r="AD24" s="389"/>
      <c r="AE24" s="389"/>
      <c r="AF24" s="389"/>
      <c r="AG24" s="390"/>
      <c r="AH24" s="385">
        <v>124</v>
      </c>
      <c r="AI24" s="386"/>
      <c r="AJ24" s="386"/>
      <c r="AK24" s="386"/>
      <c r="AL24" s="387"/>
      <c r="AM24" s="385">
        <v>391220</v>
      </c>
      <c r="AN24" s="386"/>
      <c r="AO24" s="386"/>
      <c r="AP24" s="386"/>
      <c r="AQ24" s="386"/>
      <c r="AR24" s="387"/>
      <c r="AS24" s="385">
        <v>3155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4762223</v>
      </c>
      <c r="BO24" s="433"/>
      <c r="BP24" s="433"/>
      <c r="BQ24" s="433"/>
      <c r="BR24" s="433"/>
      <c r="BS24" s="433"/>
      <c r="BT24" s="433"/>
      <c r="BU24" s="434"/>
      <c r="BV24" s="432">
        <v>4819690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6410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640949</v>
      </c>
      <c r="BO25" s="462"/>
      <c r="BP25" s="462"/>
      <c r="BQ25" s="462"/>
      <c r="BR25" s="462"/>
      <c r="BS25" s="462"/>
      <c r="BT25" s="462"/>
      <c r="BU25" s="463"/>
      <c r="BV25" s="461">
        <v>865425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5850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3300</v>
      </c>
      <c r="R27" s="386"/>
      <c r="S27" s="386"/>
      <c r="T27" s="386"/>
      <c r="U27" s="386"/>
      <c r="V27" s="387"/>
      <c r="W27" s="475"/>
      <c r="X27" s="412"/>
      <c r="Y27" s="413"/>
      <c r="Z27" s="388" t="s">
        <v>172</v>
      </c>
      <c r="AA27" s="389"/>
      <c r="AB27" s="389"/>
      <c r="AC27" s="389"/>
      <c r="AD27" s="389"/>
      <c r="AE27" s="389"/>
      <c r="AF27" s="389"/>
      <c r="AG27" s="390"/>
      <c r="AH27" s="385">
        <v>18</v>
      </c>
      <c r="AI27" s="386"/>
      <c r="AJ27" s="386"/>
      <c r="AK27" s="386"/>
      <c r="AL27" s="387"/>
      <c r="AM27" s="385">
        <v>60605</v>
      </c>
      <c r="AN27" s="386"/>
      <c r="AO27" s="386"/>
      <c r="AP27" s="386"/>
      <c r="AQ27" s="386"/>
      <c r="AR27" s="387"/>
      <c r="AS27" s="385">
        <v>3367</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2640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400170</v>
      </c>
      <c r="BO28" s="462"/>
      <c r="BP28" s="462"/>
      <c r="BQ28" s="462"/>
      <c r="BR28" s="462"/>
      <c r="BS28" s="462"/>
      <c r="BT28" s="462"/>
      <c r="BU28" s="463"/>
      <c r="BV28" s="461">
        <v>837826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2400</v>
      </c>
      <c r="R29" s="386"/>
      <c r="S29" s="386"/>
      <c r="T29" s="386"/>
      <c r="U29" s="386"/>
      <c r="V29" s="387"/>
      <c r="W29" s="476"/>
      <c r="X29" s="477"/>
      <c r="Y29" s="478"/>
      <c r="Z29" s="388" t="s">
        <v>178</v>
      </c>
      <c r="AA29" s="389"/>
      <c r="AB29" s="389"/>
      <c r="AC29" s="389"/>
      <c r="AD29" s="389"/>
      <c r="AE29" s="389"/>
      <c r="AF29" s="389"/>
      <c r="AG29" s="390"/>
      <c r="AH29" s="385">
        <v>142</v>
      </c>
      <c r="AI29" s="386"/>
      <c r="AJ29" s="386"/>
      <c r="AK29" s="386"/>
      <c r="AL29" s="387"/>
      <c r="AM29" s="385">
        <v>451825</v>
      </c>
      <c r="AN29" s="386"/>
      <c r="AO29" s="386"/>
      <c r="AP29" s="386"/>
      <c r="AQ29" s="386"/>
      <c r="AR29" s="387"/>
      <c r="AS29" s="385">
        <v>3182</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69672</v>
      </c>
      <c r="BO29" s="433"/>
      <c r="BP29" s="433"/>
      <c r="BQ29" s="433"/>
      <c r="BR29" s="433"/>
      <c r="BS29" s="433"/>
      <c r="BT29" s="433"/>
      <c r="BU29" s="434"/>
      <c r="BV29" s="432">
        <v>60671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422272</v>
      </c>
      <c r="BO30" s="467"/>
      <c r="BP30" s="467"/>
      <c r="BQ30" s="467"/>
      <c r="BR30" s="467"/>
      <c r="BS30" s="467"/>
      <c r="BT30" s="467"/>
      <c r="BU30" s="468"/>
      <c r="BV30" s="466">
        <v>302340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土地造成事業特別会計</v>
      </c>
      <c r="BH34" s="381"/>
      <c r="BI34" s="381"/>
      <c r="BJ34" s="381"/>
      <c r="BK34" s="381"/>
      <c r="BL34" s="381"/>
      <c r="BM34" s="381"/>
      <c r="BN34" s="381"/>
      <c r="BO34" s="381"/>
      <c r="BP34" s="381"/>
      <c r="BQ34" s="381"/>
      <c r="BR34" s="381"/>
      <c r="BS34" s="381"/>
      <c r="BT34" s="381"/>
      <c r="BU34" s="381"/>
      <c r="BV34" s="163"/>
      <c r="BW34" s="380" t="str">
        <f>IF(BY34="","",MAX(C34:D43,U34:V43,AM34:AN43,BE34:BF43)+1)</f>
        <v/>
      </c>
      <c r="BX34" s="380"/>
      <c r="BY34" s="381" t="str">
        <f>IF('各会計、関係団体の財政状況及び健全化判断比率'!B68="","",'各会計、関係団体の財政状況及び健全化判断比率'!B68)</f>
        <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t="str">
        <f t="shared" ref="BW35:BW43" si="2">IF(BY35="","",BW34+1)</f>
        <v/>
      </c>
      <c r="BX35" s="380"/>
      <c r="BY35" s="381" t="str">
        <f>IF('各会計、関係団体の財政状況及び健全化判断比率'!B69="","",'各会計、関係団体の財政状況及び健全化判断比率'!B69)</f>
        <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UulUEeC7Bo0zqJFo3ggQoRM128+mdH5nODpByO3Au6H9iTL3UIjahOJ5iOvVDwFXRwAFTzWLHDIqomY+ZiW8fA==" saltValue="GQ+bd3M5DvjcjI8euemd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206</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207</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208</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209</v>
      </c>
      <c r="S4" s="693"/>
      <c r="T4" s="693"/>
      <c r="U4" s="693"/>
      <c r="V4" s="693"/>
      <c r="W4" s="693"/>
      <c r="X4" s="693"/>
      <c r="Y4" s="694"/>
      <c r="Z4" s="692" t="s">
        <v>210</v>
      </c>
      <c r="AA4" s="693"/>
      <c r="AB4" s="693"/>
      <c r="AC4" s="694"/>
      <c r="AD4" s="692" t="s">
        <v>211</v>
      </c>
      <c r="AE4" s="693"/>
      <c r="AF4" s="693"/>
      <c r="AG4" s="693"/>
      <c r="AH4" s="693"/>
      <c r="AI4" s="693"/>
      <c r="AJ4" s="693"/>
      <c r="AK4" s="694"/>
      <c r="AL4" s="692" t="s">
        <v>210</v>
      </c>
      <c r="AM4" s="693"/>
      <c r="AN4" s="693"/>
      <c r="AO4" s="694"/>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92" t="s">
        <v>215</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216</v>
      </c>
      <c r="C5" s="690"/>
      <c r="D5" s="690"/>
      <c r="E5" s="690"/>
      <c r="F5" s="690"/>
      <c r="G5" s="690"/>
      <c r="H5" s="690"/>
      <c r="I5" s="690"/>
      <c r="J5" s="690"/>
      <c r="K5" s="690"/>
      <c r="L5" s="690"/>
      <c r="M5" s="690"/>
      <c r="N5" s="690"/>
      <c r="O5" s="690"/>
      <c r="P5" s="690"/>
      <c r="Q5" s="691"/>
      <c r="R5" s="686">
        <v>2473244</v>
      </c>
      <c r="S5" s="687"/>
      <c r="T5" s="687"/>
      <c r="U5" s="687"/>
      <c r="V5" s="687"/>
      <c r="W5" s="687"/>
      <c r="X5" s="687"/>
      <c r="Y5" s="715"/>
      <c r="Z5" s="728">
        <v>27.6</v>
      </c>
      <c r="AA5" s="728"/>
      <c r="AB5" s="728"/>
      <c r="AC5" s="728"/>
      <c r="AD5" s="729">
        <v>2473244</v>
      </c>
      <c r="AE5" s="729"/>
      <c r="AF5" s="729"/>
      <c r="AG5" s="729"/>
      <c r="AH5" s="729"/>
      <c r="AI5" s="729"/>
      <c r="AJ5" s="729"/>
      <c r="AK5" s="729"/>
      <c r="AL5" s="716">
        <v>48.1</v>
      </c>
      <c r="AM5" s="698"/>
      <c r="AN5" s="698"/>
      <c r="AO5" s="717"/>
      <c r="AP5" s="689" t="s">
        <v>217</v>
      </c>
      <c r="AQ5" s="690"/>
      <c r="AR5" s="690"/>
      <c r="AS5" s="690"/>
      <c r="AT5" s="690"/>
      <c r="AU5" s="690"/>
      <c r="AV5" s="690"/>
      <c r="AW5" s="690"/>
      <c r="AX5" s="690"/>
      <c r="AY5" s="690"/>
      <c r="AZ5" s="690"/>
      <c r="BA5" s="690"/>
      <c r="BB5" s="690"/>
      <c r="BC5" s="690"/>
      <c r="BD5" s="690"/>
      <c r="BE5" s="690"/>
      <c r="BF5" s="691"/>
      <c r="BG5" s="634">
        <v>2459421</v>
      </c>
      <c r="BH5" s="635"/>
      <c r="BI5" s="635"/>
      <c r="BJ5" s="635"/>
      <c r="BK5" s="635"/>
      <c r="BL5" s="635"/>
      <c r="BM5" s="635"/>
      <c r="BN5" s="636"/>
      <c r="BO5" s="672">
        <v>99.4</v>
      </c>
      <c r="BP5" s="672"/>
      <c r="BQ5" s="672"/>
      <c r="BR5" s="672"/>
      <c r="BS5" s="673" t="s">
        <v>121</v>
      </c>
      <c r="BT5" s="673"/>
      <c r="BU5" s="673"/>
      <c r="BV5" s="673"/>
      <c r="BW5" s="673"/>
      <c r="BX5" s="673"/>
      <c r="BY5" s="673"/>
      <c r="BZ5" s="673"/>
      <c r="CA5" s="673"/>
      <c r="CB5" s="708"/>
      <c r="CD5" s="692" t="s">
        <v>212</v>
      </c>
      <c r="CE5" s="693"/>
      <c r="CF5" s="693"/>
      <c r="CG5" s="693"/>
      <c r="CH5" s="693"/>
      <c r="CI5" s="693"/>
      <c r="CJ5" s="693"/>
      <c r="CK5" s="693"/>
      <c r="CL5" s="693"/>
      <c r="CM5" s="693"/>
      <c r="CN5" s="693"/>
      <c r="CO5" s="693"/>
      <c r="CP5" s="693"/>
      <c r="CQ5" s="694"/>
      <c r="CR5" s="692" t="s">
        <v>218</v>
      </c>
      <c r="CS5" s="693"/>
      <c r="CT5" s="693"/>
      <c r="CU5" s="693"/>
      <c r="CV5" s="693"/>
      <c r="CW5" s="693"/>
      <c r="CX5" s="693"/>
      <c r="CY5" s="694"/>
      <c r="CZ5" s="692" t="s">
        <v>210</v>
      </c>
      <c r="DA5" s="693"/>
      <c r="DB5" s="693"/>
      <c r="DC5" s="694"/>
      <c r="DD5" s="692" t="s">
        <v>219</v>
      </c>
      <c r="DE5" s="693"/>
      <c r="DF5" s="693"/>
      <c r="DG5" s="693"/>
      <c r="DH5" s="693"/>
      <c r="DI5" s="693"/>
      <c r="DJ5" s="693"/>
      <c r="DK5" s="693"/>
      <c r="DL5" s="693"/>
      <c r="DM5" s="693"/>
      <c r="DN5" s="693"/>
      <c r="DO5" s="693"/>
      <c r="DP5" s="694"/>
      <c r="DQ5" s="692" t="s">
        <v>220</v>
      </c>
      <c r="DR5" s="693"/>
      <c r="DS5" s="693"/>
      <c r="DT5" s="693"/>
      <c r="DU5" s="693"/>
      <c r="DV5" s="693"/>
      <c r="DW5" s="693"/>
      <c r="DX5" s="693"/>
      <c r="DY5" s="693"/>
      <c r="DZ5" s="693"/>
      <c r="EA5" s="693"/>
      <c r="EB5" s="693"/>
      <c r="EC5" s="694"/>
    </row>
    <row r="6" spans="2:143" ht="11.25" customHeight="1" x14ac:dyDescent="0.2">
      <c r="B6" s="631" t="s">
        <v>221</v>
      </c>
      <c r="C6" s="632"/>
      <c r="D6" s="632"/>
      <c r="E6" s="632"/>
      <c r="F6" s="632"/>
      <c r="G6" s="632"/>
      <c r="H6" s="632"/>
      <c r="I6" s="632"/>
      <c r="J6" s="632"/>
      <c r="K6" s="632"/>
      <c r="L6" s="632"/>
      <c r="M6" s="632"/>
      <c r="N6" s="632"/>
      <c r="O6" s="632"/>
      <c r="P6" s="632"/>
      <c r="Q6" s="633"/>
      <c r="R6" s="634">
        <v>106845</v>
      </c>
      <c r="S6" s="635"/>
      <c r="T6" s="635"/>
      <c r="U6" s="635"/>
      <c r="V6" s="635"/>
      <c r="W6" s="635"/>
      <c r="X6" s="635"/>
      <c r="Y6" s="636"/>
      <c r="Z6" s="672">
        <v>1.2</v>
      </c>
      <c r="AA6" s="672"/>
      <c r="AB6" s="672"/>
      <c r="AC6" s="672"/>
      <c r="AD6" s="673">
        <v>106845</v>
      </c>
      <c r="AE6" s="673"/>
      <c r="AF6" s="673"/>
      <c r="AG6" s="673"/>
      <c r="AH6" s="673"/>
      <c r="AI6" s="673"/>
      <c r="AJ6" s="673"/>
      <c r="AK6" s="673"/>
      <c r="AL6" s="637">
        <v>2.1</v>
      </c>
      <c r="AM6" s="638"/>
      <c r="AN6" s="638"/>
      <c r="AO6" s="674"/>
      <c r="AP6" s="631" t="s">
        <v>222</v>
      </c>
      <c r="AQ6" s="632"/>
      <c r="AR6" s="632"/>
      <c r="AS6" s="632"/>
      <c r="AT6" s="632"/>
      <c r="AU6" s="632"/>
      <c r="AV6" s="632"/>
      <c r="AW6" s="632"/>
      <c r="AX6" s="632"/>
      <c r="AY6" s="632"/>
      <c r="AZ6" s="632"/>
      <c r="BA6" s="632"/>
      <c r="BB6" s="632"/>
      <c r="BC6" s="632"/>
      <c r="BD6" s="632"/>
      <c r="BE6" s="632"/>
      <c r="BF6" s="633"/>
      <c r="BG6" s="634">
        <v>2459421</v>
      </c>
      <c r="BH6" s="635"/>
      <c r="BI6" s="635"/>
      <c r="BJ6" s="635"/>
      <c r="BK6" s="635"/>
      <c r="BL6" s="635"/>
      <c r="BM6" s="635"/>
      <c r="BN6" s="636"/>
      <c r="BO6" s="672">
        <v>99.4</v>
      </c>
      <c r="BP6" s="672"/>
      <c r="BQ6" s="672"/>
      <c r="BR6" s="672"/>
      <c r="BS6" s="673" t="s">
        <v>121</v>
      </c>
      <c r="BT6" s="673"/>
      <c r="BU6" s="673"/>
      <c r="BV6" s="673"/>
      <c r="BW6" s="673"/>
      <c r="BX6" s="673"/>
      <c r="BY6" s="673"/>
      <c r="BZ6" s="673"/>
      <c r="CA6" s="673"/>
      <c r="CB6" s="708"/>
      <c r="CD6" s="689" t="s">
        <v>223</v>
      </c>
      <c r="CE6" s="690"/>
      <c r="CF6" s="690"/>
      <c r="CG6" s="690"/>
      <c r="CH6" s="690"/>
      <c r="CI6" s="690"/>
      <c r="CJ6" s="690"/>
      <c r="CK6" s="690"/>
      <c r="CL6" s="690"/>
      <c r="CM6" s="690"/>
      <c r="CN6" s="690"/>
      <c r="CO6" s="690"/>
      <c r="CP6" s="690"/>
      <c r="CQ6" s="691"/>
      <c r="CR6" s="634">
        <v>101642</v>
      </c>
      <c r="CS6" s="635"/>
      <c r="CT6" s="635"/>
      <c r="CU6" s="635"/>
      <c r="CV6" s="635"/>
      <c r="CW6" s="635"/>
      <c r="CX6" s="635"/>
      <c r="CY6" s="636"/>
      <c r="CZ6" s="716">
        <v>1.2</v>
      </c>
      <c r="DA6" s="698"/>
      <c r="DB6" s="698"/>
      <c r="DC6" s="718"/>
      <c r="DD6" s="640" t="s">
        <v>121</v>
      </c>
      <c r="DE6" s="635"/>
      <c r="DF6" s="635"/>
      <c r="DG6" s="635"/>
      <c r="DH6" s="635"/>
      <c r="DI6" s="635"/>
      <c r="DJ6" s="635"/>
      <c r="DK6" s="635"/>
      <c r="DL6" s="635"/>
      <c r="DM6" s="635"/>
      <c r="DN6" s="635"/>
      <c r="DO6" s="635"/>
      <c r="DP6" s="636"/>
      <c r="DQ6" s="640">
        <v>101642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735</v>
      </c>
      <c r="S7" s="635"/>
      <c r="T7" s="635"/>
      <c r="U7" s="635"/>
      <c r="V7" s="635"/>
      <c r="W7" s="635"/>
      <c r="X7" s="635"/>
      <c r="Y7" s="636"/>
      <c r="Z7" s="672">
        <v>0</v>
      </c>
      <c r="AA7" s="672"/>
      <c r="AB7" s="672"/>
      <c r="AC7" s="672"/>
      <c r="AD7" s="673">
        <v>735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830654</v>
      </c>
      <c r="BH7" s="635"/>
      <c r="BI7" s="635"/>
      <c r="BJ7" s="635"/>
      <c r="BK7" s="635"/>
      <c r="BL7" s="635"/>
      <c r="BM7" s="635"/>
      <c r="BN7" s="636"/>
      <c r="BO7" s="672">
        <v>33.6</v>
      </c>
      <c r="BP7" s="672"/>
      <c r="BQ7" s="672"/>
      <c r="BR7" s="672"/>
      <c r="BS7" s="673" t="s">
        <v>121</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1397973</v>
      </c>
      <c r="CS7" s="635"/>
      <c r="CT7" s="635"/>
      <c r="CU7" s="635"/>
      <c r="CV7" s="635"/>
      <c r="CW7" s="635"/>
      <c r="CX7" s="635"/>
      <c r="CY7" s="636"/>
      <c r="CZ7" s="672">
        <v>16</v>
      </c>
      <c r="DA7" s="672"/>
      <c r="DB7" s="672"/>
      <c r="DC7" s="672"/>
      <c r="DD7" s="640">
        <v>50073</v>
      </c>
      <c r="DE7" s="635"/>
      <c r="DF7" s="635"/>
      <c r="DG7" s="635"/>
      <c r="DH7" s="635"/>
      <c r="DI7" s="635"/>
      <c r="DJ7" s="635"/>
      <c r="DK7" s="635"/>
      <c r="DL7" s="635"/>
      <c r="DM7" s="635"/>
      <c r="DN7" s="635"/>
      <c r="DO7" s="635"/>
      <c r="DP7" s="636"/>
      <c r="DQ7" s="640">
        <v>1103004</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11703</v>
      </c>
      <c r="S8" s="635"/>
      <c r="T8" s="635"/>
      <c r="U8" s="635"/>
      <c r="V8" s="635"/>
      <c r="W8" s="635"/>
      <c r="X8" s="635"/>
      <c r="Y8" s="636"/>
      <c r="Z8" s="672">
        <v>0.1</v>
      </c>
      <c r="AA8" s="672"/>
      <c r="AB8" s="672"/>
      <c r="AC8" s="672"/>
      <c r="AD8" s="673">
        <v>11703</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28383</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2761103</v>
      </c>
      <c r="CS8" s="635"/>
      <c r="CT8" s="635"/>
      <c r="CU8" s="635"/>
      <c r="CV8" s="635"/>
      <c r="CW8" s="635"/>
      <c r="CX8" s="635"/>
      <c r="CY8" s="636"/>
      <c r="CZ8" s="672">
        <v>31.6</v>
      </c>
      <c r="DA8" s="672"/>
      <c r="DB8" s="672"/>
      <c r="DC8" s="672"/>
      <c r="DD8" s="640">
        <v>49200</v>
      </c>
      <c r="DE8" s="635"/>
      <c r="DF8" s="635"/>
      <c r="DG8" s="635"/>
      <c r="DH8" s="635"/>
      <c r="DI8" s="635"/>
      <c r="DJ8" s="635"/>
      <c r="DK8" s="635"/>
      <c r="DL8" s="635"/>
      <c r="DM8" s="635"/>
      <c r="DN8" s="635"/>
      <c r="DO8" s="635"/>
      <c r="DP8" s="636"/>
      <c r="DQ8" s="640">
        <v>1152649</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15113</v>
      </c>
      <c r="S9" s="635"/>
      <c r="T9" s="635"/>
      <c r="U9" s="635"/>
      <c r="V9" s="635"/>
      <c r="W9" s="635"/>
      <c r="X9" s="635"/>
      <c r="Y9" s="636"/>
      <c r="Z9" s="672">
        <v>0.2</v>
      </c>
      <c r="AA9" s="672"/>
      <c r="AB9" s="672"/>
      <c r="AC9" s="672"/>
      <c r="AD9" s="673">
        <v>15113</v>
      </c>
      <c r="AE9" s="673"/>
      <c r="AF9" s="673"/>
      <c r="AG9" s="673"/>
      <c r="AH9" s="673"/>
      <c r="AI9" s="673"/>
      <c r="AJ9" s="673"/>
      <c r="AK9" s="673"/>
      <c r="AL9" s="637">
        <v>0.3</v>
      </c>
      <c r="AM9" s="638"/>
      <c r="AN9" s="638"/>
      <c r="AO9" s="674"/>
      <c r="AP9" s="631" t="s">
        <v>231</v>
      </c>
      <c r="AQ9" s="632"/>
      <c r="AR9" s="632"/>
      <c r="AS9" s="632"/>
      <c r="AT9" s="632"/>
      <c r="AU9" s="632"/>
      <c r="AV9" s="632"/>
      <c r="AW9" s="632"/>
      <c r="AX9" s="632"/>
      <c r="AY9" s="632"/>
      <c r="AZ9" s="632"/>
      <c r="BA9" s="632"/>
      <c r="BB9" s="632"/>
      <c r="BC9" s="632"/>
      <c r="BD9" s="632"/>
      <c r="BE9" s="632"/>
      <c r="BF9" s="633"/>
      <c r="BG9" s="634">
        <v>681174</v>
      </c>
      <c r="BH9" s="635"/>
      <c r="BI9" s="635"/>
      <c r="BJ9" s="635"/>
      <c r="BK9" s="635"/>
      <c r="BL9" s="635"/>
      <c r="BM9" s="635"/>
      <c r="BN9" s="636"/>
      <c r="BO9" s="672">
        <v>27.5</v>
      </c>
      <c r="BP9" s="672"/>
      <c r="BQ9" s="672"/>
      <c r="BR9" s="672"/>
      <c r="BS9" s="673" t="s">
        <v>121</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634990</v>
      </c>
      <c r="CS9" s="635"/>
      <c r="CT9" s="635"/>
      <c r="CU9" s="635"/>
      <c r="CV9" s="635"/>
      <c r="CW9" s="635"/>
      <c r="CX9" s="635"/>
      <c r="CY9" s="636"/>
      <c r="CZ9" s="672">
        <v>7.3</v>
      </c>
      <c r="DA9" s="672"/>
      <c r="DB9" s="672"/>
      <c r="DC9" s="672"/>
      <c r="DD9" s="640">
        <v>3319</v>
      </c>
      <c r="DE9" s="635"/>
      <c r="DF9" s="635"/>
      <c r="DG9" s="635"/>
      <c r="DH9" s="635"/>
      <c r="DI9" s="635"/>
      <c r="DJ9" s="635"/>
      <c r="DK9" s="635"/>
      <c r="DL9" s="635"/>
      <c r="DM9" s="635"/>
      <c r="DN9" s="635"/>
      <c r="DO9" s="635"/>
      <c r="DP9" s="636"/>
      <c r="DQ9" s="640">
        <v>574915</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65076</v>
      </c>
      <c r="BH10" s="635"/>
      <c r="BI10" s="635"/>
      <c r="BJ10" s="635"/>
      <c r="BK10" s="635"/>
      <c r="BL10" s="635"/>
      <c r="BM10" s="635"/>
      <c r="BN10" s="636"/>
      <c r="BO10" s="672">
        <v>2.6</v>
      </c>
      <c r="BP10" s="672"/>
      <c r="BQ10" s="672"/>
      <c r="BR10" s="672"/>
      <c r="BS10" s="673" t="s">
        <v>121</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1900</v>
      </c>
      <c r="CS10" s="635"/>
      <c r="CT10" s="635"/>
      <c r="CU10" s="635"/>
      <c r="CV10" s="635"/>
      <c r="CW10" s="635"/>
      <c r="CX10" s="635"/>
      <c r="CY10" s="636"/>
      <c r="CZ10" s="672">
        <v>0</v>
      </c>
      <c r="DA10" s="672"/>
      <c r="DB10" s="672"/>
      <c r="DC10" s="672"/>
      <c r="DD10" s="640" t="s">
        <v>121</v>
      </c>
      <c r="DE10" s="635"/>
      <c r="DF10" s="635"/>
      <c r="DG10" s="635"/>
      <c r="DH10" s="635"/>
      <c r="DI10" s="635"/>
      <c r="DJ10" s="635"/>
      <c r="DK10" s="635"/>
      <c r="DL10" s="635"/>
      <c r="DM10" s="635"/>
      <c r="DN10" s="635"/>
      <c r="DO10" s="635"/>
      <c r="DP10" s="636"/>
      <c r="DQ10" s="640">
        <v>1900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465089</v>
      </c>
      <c r="S11" s="635"/>
      <c r="T11" s="635"/>
      <c r="U11" s="635"/>
      <c r="V11" s="635"/>
      <c r="W11" s="635"/>
      <c r="X11" s="635"/>
      <c r="Y11" s="636"/>
      <c r="Z11" s="637">
        <v>5.2</v>
      </c>
      <c r="AA11" s="638"/>
      <c r="AB11" s="638"/>
      <c r="AC11" s="639"/>
      <c r="AD11" s="640">
        <v>465089</v>
      </c>
      <c r="AE11" s="635"/>
      <c r="AF11" s="635"/>
      <c r="AG11" s="635"/>
      <c r="AH11" s="635"/>
      <c r="AI11" s="635"/>
      <c r="AJ11" s="635"/>
      <c r="AK11" s="636"/>
      <c r="AL11" s="637">
        <v>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56021</v>
      </c>
      <c r="BH11" s="635"/>
      <c r="BI11" s="635"/>
      <c r="BJ11" s="635"/>
      <c r="BK11" s="635"/>
      <c r="BL11" s="635"/>
      <c r="BM11" s="635"/>
      <c r="BN11" s="636"/>
      <c r="BO11" s="672">
        <v>2.2999999999999998</v>
      </c>
      <c r="BP11" s="672"/>
      <c r="BQ11" s="672"/>
      <c r="BR11" s="672"/>
      <c r="BS11" s="673" t="s">
        <v>121</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523735</v>
      </c>
      <c r="CS11" s="635"/>
      <c r="CT11" s="635"/>
      <c r="CU11" s="635"/>
      <c r="CV11" s="635"/>
      <c r="CW11" s="635"/>
      <c r="CX11" s="635"/>
      <c r="CY11" s="636"/>
      <c r="CZ11" s="672">
        <v>6</v>
      </c>
      <c r="DA11" s="672"/>
      <c r="DB11" s="672"/>
      <c r="DC11" s="672"/>
      <c r="DD11" s="640">
        <v>126875</v>
      </c>
      <c r="DE11" s="635"/>
      <c r="DF11" s="635"/>
      <c r="DG11" s="635"/>
      <c r="DH11" s="635"/>
      <c r="DI11" s="635"/>
      <c r="DJ11" s="635"/>
      <c r="DK11" s="635"/>
      <c r="DL11" s="635"/>
      <c r="DM11" s="635"/>
      <c r="DN11" s="635"/>
      <c r="DO11" s="635"/>
      <c r="DP11" s="636"/>
      <c r="DQ11" s="640">
        <v>355473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13997</v>
      </c>
      <c r="S12" s="635"/>
      <c r="T12" s="635"/>
      <c r="U12" s="635"/>
      <c r="V12" s="635"/>
      <c r="W12" s="635"/>
      <c r="X12" s="635"/>
      <c r="Y12" s="636"/>
      <c r="Z12" s="672">
        <v>0.2</v>
      </c>
      <c r="AA12" s="672"/>
      <c r="AB12" s="672"/>
      <c r="AC12" s="672"/>
      <c r="AD12" s="673">
        <v>13997</v>
      </c>
      <c r="AE12" s="673"/>
      <c r="AF12" s="673"/>
      <c r="AG12" s="673"/>
      <c r="AH12" s="673"/>
      <c r="AI12" s="673"/>
      <c r="AJ12" s="673"/>
      <c r="AK12" s="673"/>
      <c r="AL12" s="637">
        <v>0.3</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1378816</v>
      </c>
      <c r="BH12" s="635"/>
      <c r="BI12" s="635"/>
      <c r="BJ12" s="635"/>
      <c r="BK12" s="635"/>
      <c r="BL12" s="635"/>
      <c r="BM12" s="635"/>
      <c r="BN12" s="636"/>
      <c r="BO12" s="672">
        <v>55.7</v>
      </c>
      <c r="BP12" s="672"/>
      <c r="BQ12" s="672"/>
      <c r="BR12" s="672"/>
      <c r="BS12" s="673" t="s">
        <v>121</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196948</v>
      </c>
      <c r="CS12" s="635"/>
      <c r="CT12" s="635"/>
      <c r="CU12" s="635"/>
      <c r="CV12" s="635"/>
      <c r="CW12" s="635"/>
      <c r="CX12" s="635"/>
      <c r="CY12" s="636"/>
      <c r="CZ12" s="672">
        <v>2.2999999999999998</v>
      </c>
      <c r="DA12" s="672"/>
      <c r="DB12" s="672"/>
      <c r="DC12" s="672"/>
      <c r="DD12" s="640">
        <v>726</v>
      </c>
      <c r="DE12" s="635"/>
      <c r="DF12" s="635"/>
      <c r="DG12" s="635"/>
      <c r="DH12" s="635"/>
      <c r="DI12" s="635"/>
      <c r="DJ12" s="635"/>
      <c r="DK12" s="635"/>
      <c r="DL12" s="635"/>
      <c r="DM12" s="635"/>
      <c r="DN12" s="635"/>
      <c r="DO12" s="635"/>
      <c r="DP12" s="636"/>
      <c r="DQ12" s="640">
        <v>146772</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1378402</v>
      </c>
      <c r="BH13" s="635"/>
      <c r="BI13" s="635"/>
      <c r="BJ13" s="635"/>
      <c r="BK13" s="635"/>
      <c r="BL13" s="635"/>
      <c r="BM13" s="635"/>
      <c r="BN13" s="636"/>
      <c r="BO13" s="672">
        <v>55.7</v>
      </c>
      <c r="BP13" s="672"/>
      <c r="BQ13" s="672"/>
      <c r="BR13" s="672"/>
      <c r="BS13" s="673" t="s">
        <v>121</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748861</v>
      </c>
      <c r="CS13" s="635"/>
      <c r="CT13" s="635"/>
      <c r="CU13" s="635"/>
      <c r="CV13" s="635"/>
      <c r="CW13" s="635"/>
      <c r="CX13" s="635"/>
      <c r="CY13" s="636"/>
      <c r="CZ13" s="672">
        <v>8.6</v>
      </c>
      <c r="DA13" s="672"/>
      <c r="DB13" s="672"/>
      <c r="DC13" s="672"/>
      <c r="DD13" s="640">
        <v>383607</v>
      </c>
      <c r="DE13" s="635"/>
      <c r="DF13" s="635"/>
      <c r="DG13" s="635"/>
      <c r="DH13" s="635"/>
      <c r="DI13" s="635"/>
      <c r="DJ13" s="635"/>
      <c r="DK13" s="635"/>
      <c r="DL13" s="635"/>
      <c r="DM13" s="635"/>
      <c r="DN13" s="635"/>
      <c r="DO13" s="635"/>
      <c r="DP13" s="636"/>
      <c r="DQ13" s="640">
        <v>522053</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63690</v>
      </c>
      <c r="BH14" s="635"/>
      <c r="BI14" s="635"/>
      <c r="BJ14" s="635"/>
      <c r="BK14" s="635"/>
      <c r="BL14" s="635"/>
      <c r="BM14" s="635"/>
      <c r="BN14" s="636"/>
      <c r="BO14" s="672">
        <v>2.6</v>
      </c>
      <c r="BP14" s="672"/>
      <c r="BQ14" s="672"/>
      <c r="BR14" s="672"/>
      <c r="BS14" s="673" t="s">
        <v>121</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303009</v>
      </c>
      <c r="CS14" s="635"/>
      <c r="CT14" s="635"/>
      <c r="CU14" s="635"/>
      <c r="CV14" s="635"/>
      <c r="CW14" s="635"/>
      <c r="CX14" s="635"/>
      <c r="CY14" s="636"/>
      <c r="CZ14" s="672">
        <v>3.5</v>
      </c>
      <c r="DA14" s="672"/>
      <c r="DB14" s="672"/>
      <c r="DC14" s="672"/>
      <c r="DD14" s="640">
        <v>15491</v>
      </c>
      <c r="DE14" s="635"/>
      <c r="DF14" s="635"/>
      <c r="DG14" s="635"/>
      <c r="DH14" s="635"/>
      <c r="DI14" s="635"/>
      <c r="DJ14" s="635"/>
      <c r="DK14" s="635"/>
      <c r="DL14" s="635"/>
      <c r="DM14" s="635"/>
      <c r="DN14" s="635"/>
      <c r="DO14" s="635"/>
      <c r="DP14" s="636"/>
      <c r="DQ14" s="640">
        <v>289609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9407</v>
      </c>
      <c r="S15" s="635"/>
      <c r="T15" s="635"/>
      <c r="U15" s="635"/>
      <c r="V15" s="635"/>
      <c r="W15" s="635"/>
      <c r="X15" s="635"/>
      <c r="Y15" s="636"/>
      <c r="Z15" s="672">
        <v>0.1</v>
      </c>
      <c r="AA15" s="672"/>
      <c r="AB15" s="672"/>
      <c r="AC15" s="672"/>
      <c r="AD15" s="673">
        <v>9407</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186261</v>
      </c>
      <c r="BH15" s="635"/>
      <c r="BI15" s="635"/>
      <c r="BJ15" s="635"/>
      <c r="BK15" s="635"/>
      <c r="BL15" s="635"/>
      <c r="BM15" s="635"/>
      <c r="BN15" s="636"/>
      <c r="BO15" s="672">
        <v>7.5</v>
      </c>
      <c r="BP15" s="672"/>
      <c r="BQ15" s="672"/>
      <c r="BR15" s="672"/>
      <c r="BS15" s="673" t="s">
        <v>121</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1356009</v>
      </c>
      <c r="CS15" s="635"/>
      <c r="CT15" s="635"/>
      <c r="CU15" s="635"/>
      <c r="CV15" s="635"/>
      <c r="CW15" s="635"/>
      <c r="CX15" s="635"/>
      <c r="CY15" s="636"/>
      <c r="CZ15" s="672">
        <v>15.5</v>
      </c>
      <c r="DA15" s="672"/>
      <c r="DB15" s="672"/>
      <c r="DC15" s="672"/>
      <c r="DD15" s="640">
        <v>247881</v>
      </c>
      <c r="DE15" s="635"/>
      <c r="DF15" s="635"/>
      <c r="DG15" s="635"/>
      <c r="DH15" s="635"/>
      <c r="DI15" s="635"/>
      <c r="DJ15" s="635"/>
      <c r="DK15" s="635"/>
      <c r="DL15" s="635"/>
      <c r="DM15" s="635"/>
      <c r="DN15" s="635"/>
      <c r="DO15" s="635"/>
      <c r="DP15" s="636"/>
      <c r="DQ15" s="640">
        <v>1116304</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45754</v>
      </c>
      <c r="S16" s="635"/>
      <c r="T16" s="635"/>
      <c r="U16" s="635"/>
      <c r="V16" s="635"/>
      <c r="W16" s="635"/>
      <c r="X16" s="635"/>
      <c r="Y16" s="636"/>
      <c r="Z16" s="672">
        <v>0.5</v>
      </c>
      <c r="AA16" s="672"/>
      <c r="AB16" s="672"/>
      <c r="AC16" s="672"/>
      <c r="AD16" s="673">
        <v>45754</v>
      </c>
      <c r="AE16" s="673"/>
      <c r="AF16" s="673"/>
      <c r="AG16" s="673"/>
      <c r="AH16" s="673"/>
      <c r="AI16" s="673"/>
      <c r="AJ16" s="673"/>
      <c r="AK16" s="673"/>
      <c r="AL16" s="637">
        <v>0.9</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v>4205</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2647</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134580</v>
      </c>
      <c r="S17" s="635"/>
      <c r="T17" s="635"/>
      <c r="U17" s="635"/>
      <c r="V17" s="635"/>
      <c r="W17" s="635"/>
      <c r="X17" s="635"/>
      <c r="Y17" s="636"/>
      <c r="Z17" s="672">
        <v>1.5</v>
      </c>
      <c r="AA17" s="672"/>
      <c r="AB17" s="672"/>
      <c r="AC17" s="672"/>
      <c r="AD17" s="673">
        <v>134580</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716756</v>
      </c>
      <c r="CS17" s="635"/>
      <c r="CT17" s="635"/>
      <c r="CU17" s="635"/>
      <c r="CV17" s="635"/>
      <c r="CW17" s="635"/>
      <c r="CX17" s="635"/>
      <c r="CY17" s="636"/>
      <c r="CZ17" s="672">
        <v>8.1999999999999993</v>
      </c>
      <c r="DA17" s="672"/>
      <c r="DB17" s="672"/>
      <c r="DC17" s="672"/>
      <c r="DD17" s="640" t="s">
        <v>121</v>
      </c>
      <c r="DE17" s="635"/>
      <c r="DF17" s="635"/>
      <c r="DG17" s="635"/>
      <c r="DH17" s="635"/>
      <c r="DI17" s="635"/>
      <c r="DJ17" s="635"/>
      <c r="DK17" s="635"/>
      <c r="DL17" s="635"/>
      <c r="DM17" s="635"/>
      <c r="DN17" s="635"/>
      <c r="DO17" s="635"/>
      <c r="DP17" s="636"/>
      <c r="DQ17" s="640">
        <v>708691</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20094</v>
      </c>
      <c r="S18" s="635"/>
      <c r="T18" s="635"/>
      <c r="U18" s="635"/>
      <c r="V18" s="635"/>
      <c r="W18" s="635"/>
      <c r="X18" s="635"/>
      <c r="Y18" s="636"/>
      <c r="Z18" s="672">
        <v>0.2</v>
      </c>
      <c r="AA18" s="672"/>
      <c r="AB18" s="672"/>
      <c r="AC18" s="672"/>
      <c r="AD18" s="673">
        <v>20094</v>
      </c>
      <c r="AE18" s="673"/>
      <c r="AF18" s="673"/>
      <c r="AG18" s="673"/>
      <c r="AH18" s="673"/>
      <c r="AI18" s="673"/>
      <c r="AJ18" s="673"/>
      <c r="AK18" s="673"/>
      <c r="AL18" s="637">
        <v>0.4</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73510</v>
      </c>
      <c r="S19" s="635"/>
      <c r="T19" s="635"/>
      <c r="U19" s="635"/>
      <c r="V19" s="635"/>
      <c r="W19" s="635"/>
      <c r="X19" s="635"/>
      <c r="Y19" s="636"/>
      <c r="Z19" s="672">
        <v>0.8</v>
      </c>
      <c r="AA19" s="672"/>
      <c r="AB19" s="672"/>
      <c r="AC19" s="672"/>
      <c r="AD19" s="673">
        <v>73510</v>
      </c>
      <c r="AE19" s="673"/>
      <c r="AF19" s="673"/>
      <c r="AG19" s="673"/>
      <c r="AH19" s="673"/>
      <c r="AI19" s="673"/>
      <c r="AJ19" s="673"/>
      <c r="AK19" s="673"/>
      <c r="AL19" s="637">
        <v>1.4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13823</v>
      </c>
      <c r="BH19" s="635"/>
      <c r="BI19" s="635"/>
      <c r="BJ19" s="635"/>
      <c r="BK19" s="635"/>
      <c r="BL19" s="635"/>
      <c r="BM19" s="635"/>
      <c r="BN19" s="636"/>
      <c r="BO19" s="672">
        <v>0.6</v>
      </c>
      <c r="BP19" s="672"/>
      <c r="BQ19" s="672"/>
      <c r="BR19" s="672"/>
      <c r="BS19" s="673" t="s">
        <v>121</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40976</v>
      </c>
      <c r="S20" s="635"/>
      <c r="T20" s="635"/>
      <c r="U20" s="635"/>
      <c r="V20" s="635"/>
      <c r="W20" s="635"/>
      <c r="X20" s="635"/>
      <c r="Y20" s="636"/>
      <c r="Z20" s="672">
        <v>0.5</v>
      </c>
      <c r="AA20" s="672"/>
      <c r="AB20" s="672"/>
      <c r="AC20" s="672"/>
      <c r="AD20" s="673">
        <v>40976</v>
      </c>
      <c r="AE20" s="673"/>
      <c r="AF20" s="673"/>
      <c r="AG20" s="673"/>
      <c r="AH20" s="673"/>
      <c r="AI20" s="673"/>
      <c r="AJ20" s="673"/>
      <c r="AK20" s="673"/>
      <c r="AL20" s="637">
        <v>0.8</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13823</v>
      </c>
      <c r="BH20" s="635"/>
      <c r="BI20" s="635"/>
      <c r="BJ20" s="635"/>
      <c r="BK20" s="635"/>
      <c r="BL20" s="635"/>
      <c r="BM20" s="635"/>
      <c r="BN20" s="636"/>
      <c r="BO20" s="672">
        <v>0.6</v>
      </c>
      <c r="BP20" s="672"/>
      <c r="BQ20" s="672"/>
      <c r="BR20" s="672"/>
      <c r="BS20" s="673" t="s">
        <v>121</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8747131</v>
      </c>
      <c r="CS20" s="635"/>
      <c r="CT20" s="635"/>
      <c r="CU20" s="635"/>
      <c r="CV20" s="635"/>
      <c r="CW20" s="635"/>
      <c r="CX20" s="635"/>
      <c r="CY20" s="636"/>
      <c r="CZ20" s="672">
        <v>100</v>
      </c>
      <c r="DA20" s="672"/>
      <c r="DB20" s="672"/>
      <c r="DC20" s="672"/>
      <c r="DD20" s="640">
        <v>877172</v>
      </c>
      <c r="DE20" s="635"/>
      <c r="DF20" s="635"/>
      <c r="DG20" s="635"/>
      <c r="DH20" s="635"/>
      <c r="DI20" s="635"/>
      <c r="DJ20" s="635"/>
      <c r="DK20" s="635"/>
      <c r="DL20" s="635"/>
      <c r="DM20" s="635"/>
      <c r="DN20" s="635"/>
      <c r="DO20" s="635"/>
      <c r="DP20" s="636"/>
      <c r="DQ20" s="640">
        <v>6075659</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2152075</v>
      </c>
      <c r="S21" s="635"/>
      <c r="T21" s="635"/>
      <c r="U21" s="635"/>
      <c r="V21" s="635"/>
      <c r="W21" s="635"/>
      <c r="X21" s="635"/>
      <c r="Y21" s="636"/>
      <c r="Z21" s="672">
        <v>24</v>
      </c>
      <c r="AA21" s="672"/>
      <c r="AB21" s="672"/>
      <c r="AC21" s="672"/>
      <c r="AD21" s="673">
        <v>1862614</v>
      </c>
      <c r="AE21" s="673"/>
      <c r="AF21" s="673"/>
      <c r="AG21" s="673"/>
      <c r="AH21" s="673"/>
      <c r="AI21" s="673"/>
      <c r="AJ21" s="673"/>
      <c r="AK21" s="673"/>
      <c r="AL21" s="637">
        <v>36.200000000000003</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13823</v>
      </c>
      <c r="BH21" s="635"/>
      <c r="BI21" s="635"/>
      <c r="BJ21" s="635"/>
      <c r="BK21" s="635"/>
      <c r="BL21" s="635"/>
      <c r="BM21" s="635"/>
      <c r="BN21" s="636"/>
      <c r="BO21" s="672">
        <v>0.6</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1862614</v>
      </c>
      <c r="S22" s="635"/>
      <c r="T22" s="635"/>
      <c r="U22" s="635"/>
      <c r="V22" s="635"/>
      <c r="W22" s="635"/>
      <c r="X22" s="635"/>
      <c r="Y22" s="636"/>
      <c r="Z22" s="672">
        <v>20.8</v>
      </c>
      <c r="AA22" s="672"/>
      <c r="AB22" s="672"/>
      <c r="AC22" s="672"/>
      <c r="AD22" s="673">
        <v>1862614</v>
      </c>
      <c r="AE22" s="673"/>
      <c r="AF22" s="673"/>
      <c r="AG22" s="673"/>
      <c r="AH22" s="673"/>
      <c r="AI22" s="673"/>
      <c r="AJ22" s="673"/>
      <c r="AK22" s="673"/>
      <c r="AL22" s="637">
        <v>36.200000000000003</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92" t="s">
        <v>270</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271</v>
      </c>
      <c r="C23" s="632"/>
      <c r="D23" s="632"/>
      <c r="E23" s="632"/>
      <c r="F23" s="632"/>
      <c r="G23" s="632"/>
      <c r="H23" s="632"/>
      <c r="I23" s="632"/>
      <c r="J23" s="632"/>
      <c r="K23" s="632"/>
      <c r="L23" s="632"/>
      <c r="M23" s="632"/>
      <c r="N23" s="632"/>
      <c r="O23" s="632"/>
      <c r="P23" s="632"/>
      <c r="Q23" s="633"/>
      <c r="R23" s="634">
        <v>195435</v>
      </c>
      <c r="S23" s="635"/>
      <c r="T23" s="635"/>
      <c r="U23" s="635"/>
      <c r="V23" s="635"/>
      <c r="W23" s="635"/>
      <c r="X23" s="635"/>
      <c r="Y23" s="636"/>
      <c r="Z23" s="672">
        <v>2.2000000000000002</v>
      </c>
      <c r="AA23" s="672"/>
      <c r="AB23" s="672"/>
      <c r="AC23" s="672"/>
      <c r="AD23" s="673" t="s">
        <v>121</v>
      </c>
      <c r="AE23" s="673"/>
      <c r="AF23" s="673"/>
      <c r="AG23" s="673"/>
      <c r="AH23" s="673"/>
      <c r="AI23" s="673"/>
      <c r="AJ23" s="673"/>
      <c r="AK23" s="673"/>
      <c r="AL23" s="637" t="s">
        <v>121</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92" t="s">
        <v>212</v>
      </c>
      <c r="CE23" s="693"/>
      <c r="CF23" s="693"/>
      <c r="CG23" s="693"/>
      <c r="CH23" s="693"/>
      <c r="CI23" s="693"/>
      <c r="CJ23" s="693"/>
      <c r="CK23" s="693"/>
      <c r="CL23" s="693"/>
      <c r="CM23" s="693"/>
      <c r="CN23" s="693"/>
      <c r="CO23" s="693"/>
      <c r="CP23" s="693"/>
      <c r="CQ23" s="694"/>
      <c r="CR23" s="692" t="s">
        <v>273</v>
      </c>
      <c r="CS23" s="693"/>
      <c r="CT23" s="693"/>
      <c r="CU23" s="693"/>
      <c r="CV23" s="693"/>
      <c r="CW23" s="693"/>
      <c r="CX23" s="693"/>
      <c r="CY23" s="694"/>
      <c r="CZ23" s="692" t="s">
        <v>274</v>
      </c>
      <c r="DA23" s="693"/>
      <c r="DB23" s="693"/>
      <c r="DC23" s="694"/>
      <c r="DD23" s="692" t="s">
        <v>275</v>
      </c>
      <c r="DE23" s="693"/>
      <c r="DF23" s="693"/>
      <c r="DG23" s="693"/>
      <c r="DH23" s="693"/>
      <c r="DI23" s="693"/>
      <c r="DJ23" s="693"/>
      <c r="DK23" s="694"/>
      <c r="DL23" s="724" t="s">
        <v>276</v>
      </c>
      <c r="DM23" s="725"/>
      <c r="DN23" s="725"/>
      <c r="DO23" s="725"/>
      <c r="DP23" s="725"/>
      <c r="DQ23" s="725"/>
      <c r="DR23" s="725"/>
      <c r="DS23" s="725"/>
      <c r="DT23" s="725"/>
      <c r="DU23" s="725"/>
      <c r="DV23" s="726"/>
      <c r="DW23" s="692" t="s">
        <v>277</v>
      </c>
      <c r="DX23" s="693"/>
      <c r="DY23" s="693"/>
      <c r="DZ23" s="693"/>
      <c r="EA23" s="693"/>
      <c r="EB23" s="693"/>
      <c r="EC23" s="694"/>
    </row>
    <row r="24" spans="2:133" ht="11.25" customHeight="1" x14ac:dyDescent="0.2">
      <c r="B24" s="631" t="s">
        <v>278</v>
      </c>
      <c r="C24" s="632"/>
      <c r="D24" s="632"/>
      <c r="E24" s="632"/>
      <c r="F24" s="632"/>
      <c r="G24" s="632"/>
      <c r="H24" s="632"/>
      <c r="I24" s="632"/>
      <c r="J24" s="632"/>
      <c r="K24" s="632"/>
      <c r="L24" s="632"/>
      <c r="M24" s="632"/>
      <c r="N24" s="632"/>
      <c r="O24" s="632"/>
      <c r="P24" s="632"/>
      <c r="Q24" s="633"/>
      <c r="R24" s="634">
        <v>94026</v>
      </c>
      <c r="S24" s="635"/>
      <c r="T24" s="635"/>
      <c r="U24" s="635"/>
      <c r="V24" s="635"/>
      <c r="W24" s="635"/>
      <c r="X24" s="635"/>
      <c r="Y24" s="636"/>
      <c r="Z24" s="672">
        <v>1.1000000000000001</v>
      </c>
      <c r="AA24" s="672"/>
      <c r="AB24" s="672"/>
      <c r="AC24" s="672"/>
      <c r="AD24" s="673" t="s">
        <v>121</v>
      </c>
      <c r="AE24" s="673"/>
      <c r="AF24" s="673"/>
      <c r="AG24" s="673"/>
      <c r="AH24" s="673"/>
      <c r="AI24" s="673"/>
      <c r="AJ24" s="673"/>
      <c r="AK24" s="673"/>
      <c r="AL24" s="637" t="s">
        <v>121</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89" t="s">
        <v>280</v>
      </c>
      <c r="CE24" s="690"/>
      <c r="CF24" s="690"/>
      <c r="CG24" s="690"/>
      <c r="CH24" s="690"/>
      <c r="CI24" s="690"/>
      <c r="CJ24" s="690"/>
      <c r="CK24" s="690"/>
      <c r="CL24" s="690"/>
      <c r="CM24" s="690"/>
      <c r="CN24" s="690"/>
      <c r="CO24" s="690"/>
      <c r="CP24" s="690"/>
      <c r="CQ24" s="691"/>
      <c r="CR24" s="686">
        <v>3399089</v>
      </c>
      <c r="CS24" s="687"/>
      <c r="CT24" s="687"/>
      <c r="CU24" s="687"/>
      <c r="CV24" s="687"/>
      <c r="CW24" s="687"/>
      <c r="CX24" s="687"/>
      <c r="CY24" s="715"/>
      <c r="CZ24" s="716">
        <v>38.9</v>
      </c>
      <c r="DA24" s="698"/>
      <c r="DB24" s="698"/>
      <c r="DC24" s="718"/>
      <c r="DD24" s="714">
        <v>2284287</v>
      </c>
      <c r="DE24" s="687"/>
      <c r="DF24" s="687"/>
      <c r="DG24" s="687"/>
      <c r="DH24" s="687"/>
      <c r="DI24" s="687"/>
      <c r="DJ24" s="687"/>
      <c r="DK24" s="715"/>
      <c r="DL24" s="714">
        <v>1975051</v>
      </c>
      <c r="DM24" s="687"/>
      <c r="DN24" s="687"/>
      <c r="DO24" s="687"/>
      <c r="DP24" s="687"/>
      <c r="DQ24" s="687"/>
      <c r="DR24" s="687"/>
      <c r="DS24" s="687"/>
      <c r="DT24" s="687"/>
      <c r="DU24" s="687"/>
      <c r="DV24" s="715"/>
      <c r="DW24" s="716">
        <v>38.299999999999997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5428542</v>
      </c>
      <c r="S25" s="635"/>
      <c r="T25" s="635"/>
      <c r="U25" s="635"/>
      <c r="V25" s="635"/>
      <c r="W25" s="635"/>
      <c r="X25" s="635"/>
      <c r="Y25" s="636"/>
      <c r="Z25" s="672">
        <v>60.6</v>
      </c>
      <c r="AA25" s="672"/>
      <c r="AB25" s="672"/>
      <c r="AC25" s="672"/>
      <c r="AD25" s="673">
        <v>5139081</v>
      </c>
      <c r="AE25" s="673"/>
      <c r="AF25" s="673"/>
      <c r="AG25" s="673"/>
      <c r="AH25" s="673"/>
      <c r="AI25" s="673"/>
      <c r="AJ25" s="673"/>
      <c r="AK25" s="673"/>
      <c r="AL25" s="637">
        <v>100</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1497194</v>
      </c>
      <c r="CS25" s="647"/>
      <c r="CT25" s="647"/>
      <c r="CU25" s="647"/>
      <c r="CV25" s="647"/>
      <c r="CW25" s="647"/>
      <c r="CX25" s="647"/>
      <c r="CY25" s="648"/>
      <c r="CZ25" s="637">
        <v>17.100000000000001</v>
      </c>
      <c r="DA25" s="649"/>
      <c r="DB25" s="649"/>
      <c r="DC25" s="650"/>
      <c r="DD25" s="640">
        <v>1364229</v>
      </c>
      <c r="DE25" s="647"/>
      <c r="DF25" s="647"/>
      <c r="DG25" s="647"/>
      <c r="DH25" s="647"/>
      <c r="DI25" s="647"/>
      <c r="DJ25" s="647"/>
      <c r="DK25" s="648"/>
      <c r="DL25" s="640">
        <v>1071004</v>
      </c>
      <c r="DM25" s="647"/>
      <c r="DN25" s="647"/>
      <c r="DO25" s="647"/>
      <c r="DP25" s="647"/>
      <c r="DQ25" s="647"/>
      <c r="DR25" s="647"/>
      <c r="DS25" s="647"/>
      <c r="DT25" s="647"/>
      <c r="DU25" s="647"/>
      <c r="DV25" s="648"/>
      <c r="DW25" s="637">
        <v>20.8</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1630</v>
      </c>
      <c r="S26" s="635"/>
      <c r="T26" s="635"/>
      <c r="U26" s="635"/>
      <c r="V26" s="635"/>
      <c r="W26" s="635"/>
      <c r="X26" s="635"/>
      <c r="Y26" s="636"/>
      <c r="Z26" s="672">
        <v>0</v>
      </c>
      <c r="AA26" s="672"/>
      <c r="AB26" s="672"/>
      <c r="AC26" s="672"/>
      <c r="AD26" s="673">
        <v>1630</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929043</v>
      </c>
      <c r="CS26" s="635"/>
      <c r="CT26" s="635"/>
      <c r="CU26" s="635"/>
      <c r="CV26" s="635"/>
      <c r="CW26" s="635"/>
      <c r="CX26" s="635"/>
      <c r="CY26" s="636"/>
      <c r="CZ26" s="637">
        <v>10.6</v>
      </c>
      <c r="DA26" s="649"/>
      <c r="DB26" s="649"/>
      <c r="DC26" s="650"/>
      <c r="DD26" s="640">
        <v>845787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12499</v>
      </c>
      <c r="S27" s="635"/>
      <c r="T27" s="635"/>
      <c r="U27" s="635"/>
      <c r="V27" s="635"/>
      <c r="W27" s="635"/>
      <c r="X27" s="635"/>
      <c r="Y27" s="636"/>
      <c r="Z27" s="672">
        <v>0.1</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2473244</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1185139</v>
      </c>
      <c r="CS27" s="647"/>
      <c r="CT27" s="647"/>
      <c r="CU27" s="647"/>
      <c r="CV27" s="647"/>
      <c r="CW27" s="647"/>
      <c r="CX27" s="647"/>
      <c r="CY27" s="648"/>
      <c r="CZ27" s="637">
        <v>13.5</v>
      </c>
      <c r="DA27" s="649"/>
      <c r="DB27" s="649"/>
      <c r="DC27" s="650"/>
      <c r="DD27" s="640">
        <v>211367</v>
      </c>
      <c r="DE27" s="647"/>
      <c r="DF27" s="647"/>
      <c r="DG27" s="647"/>
      <c r="DH27" s="647"/>
      <c r="DI27" s="647"/>
      <c r="DJ27" s="647"/>
      <c r="DK27" s="648"/>
      <c r="DL27" s="640">
        <v>195566</v>
      </c>
      <c r="DM27" s="647"/>
      <c r="DN27" s="647"/>
      <c r="DO27" s="647"/>
      <c r="DP27" s="647"/>
      <c r="DQ27" s="647"/>
      <c r="DR27" s="647"/>
      <c r="DS27" s="647"/>
      <c r="DT27" s="647"/>
      <c r="DU27" s="647"/>
      <c r="DV27" s="648"/>
      <c r="DW27" s="637">
        <v>3.8</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86605</v>
      </c>
      <c r="S28" s="635"/>
      <c r="T28" s="635"/>
      <c r="U28" s="635"/>
      <c r="V28" s="635"/>
      <c r="W28" s="635"/>
      <c r="X28" s="635"/>
      <c r="Y28" s="636"/>
      <c r="Z28" s="672">
        <v>1</v>
      </c>
      <c r="AA28" s="672"/>
      <c r="AB28" s="672"/>
      <c r="AC28" s="672"/>
      <c r="AD28" s="673" t="s">
        <v>121</v>
      </c>
      <c r="AE28" s="673"/>
      <c r="AF28" s="673"/>
      <c r="AG28" s="673"/>
      <c r="AH28" s="673"/>
      <c r="AI28" s="673"/>
      <c r="AJ28" s="673"/>
      <c r="AK28" s="673"/>
      <c r="AL28" s="637" t="s">
        <v>121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716756</v>
      </c>
      <c r="CS28" s="635"/>
      <c r="CT28" s="635"/>
      <c r="CU28" s="635"/>
      <c r="CV28" s="635"/>
      <c r="CW28" s="635"/>
      <c r="CX28" s="635"/>
      <c r="CY28" s="636"/>
      <c r="CZ28" s="637">
        <v>8.1999999999999993</v>
      </c>
      <c r="DA28" s="649"/>
      <c r="DB28" s="649"/>
      <c r="DC28" s="650"/>
      <c r="DD28" s="640">
        <v>708691</v>
      </c>
      <c r="DE28" s="635"/>
      <c r="DF28" s="635"/>
      <c r="DG28" s="635"/>
      <c r="DH28" s="635"/>
      <c r="DI28" s="635"/>
      <c r="DJ28" s="635"/>
      <c r="DK28" s="636"/>
      <c r="DL28" s="640">
        <v>708481</v>
      </c>
      <c r="DM28" s="635"/>
      <c r="DN28" s="635"/>
      <c r="DO28" s="635"/>
      <c r="DP28" s="635"/>
      <c r="DQ28" s="635"/>
      <c r="DR28" s="635"/>
      <c r="DS28" s="635"/>
      <c r="DT28" s="635"/>
      <c r="DU28" s="635"/>
      <c r="DV28" s="636"/>
      <c r="DW28" s="637">
        <v>13.7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7077</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716316</v>
      </c>
      <c r="CS29" s="647"/>
      <c r="CT29" s="647"/>
      <c r="CU29" s="647"/>
      <c r="CV29" s="647"/>
      <c r="CW29" s="647"/>
      <c r="CX29" s="647"/>
      <c r="CY29" s="648"/>
      <c r="CZ29" s="637">
        <v>8.1999999999999993</v>
      </c>
      <c r="DA29" s="649"/>
      <c r="DB29" s="649"/>
      <c r="DC29" s="650"/>
      <c r="DD29" s="640">
        <v>708251</v>
      </c>
      <c r="DE29" s="647"/>
      <c r="DF29" s="647"/>
      <c r="DG29" s="647"/>
      <c r="DH29" s="647"/>
      <c r="DI29" s="647"/>
      <c r="DJ29" s="647"/>
      <c r="DK29" s="648"/>
      <c r="DL29" s="640">
        <v>708041</v>
      </c>
      <c r="DM29" s="647"/>
      <c r="DN29" s="647"/>
      <c r="DO29" s="647"/>
      <c r="DP29" s="647"/>
      <c r="DQ29" s="647"/>
      <c r="DR29" s="647"/>
      <c r="DS29" s="647"/>
      <c r="DT29" s="647"/>
      <c r="DU29" s="647"/>
      <c r="DV29" s="648"/>
      <c r="DW29" s="637">
        <v>13.7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1348564</v>
      </c>
      <c r="S30" s="635"/>
      <c r="T30" s="635"/>
      <c r="U30" s="635"/>
      <c r="V30" s="635"/>
      <c r="W30" s="635"/>
      <c r="X30" s="635"/>
      <c r="Y30" s="636"/>
      <c r="Z30" s="672">
        <v>15.1</v>
      </c>
      <c r="AA30" s="672"/>
      <c r="AB30" s="672"/>
      <c r="AC30" s="672"/>
      <c r="AD30" s="673" t="s">
        <v>121</v>
      </c>
      <c r="AE30" s="673"/>
      <c r="AF30" s="673"/>
      <c r="AG30" s="673"/>
      <c r="AH30" s="673"/>
      <c r="AI30" s="673"/>
      <c r="AJ30" s="673"/>
      <c r="AK30" s="673"/>
      <c r="AL30" s="637" t="s">
        <v>121</v>
      </c>
      <c r="AM30" s="638"/>
      <c r="AN30" s="638"/>
      <c r="AO30" s="674"/>
      <c r="AP30" s="692" t="s">
        <v>212</v>
      </c>
      <c r="AQ30" s="693"/>
      <c r="AR30" s="693"/>
      <c r="AS30" s="693"/>
      <c r="AT30" s="693"/>
      <c r="AU30" s="693"/>
      <c r="AV30" s="693"/>
      <c r="AW30" s="693"/>
      <c r="AX30" s="693"/>
      <c r="AY30" s="693"/>
      <c r="AZ30" s="693"/>
      <c r="BA30" s="693"/>
      <c r="BB30" s="693"/>
      <c r="BC30" s="693"/>
      <c r="BD30" s="693"/>
      <c r="BE30" s="693"/>
      <c r="BF30" s="694"/>
      <c r="BG30" s="692" t="s">
        <v>295</v>
      </c>
      <c r="BH30" s="706"/>
      <c r="BI30" s="706"/>
      <c r="BJ30" s="706"/>
      <c r="BK30" s="706"/>
      <c r="BL30" s="706"/>
      <c r="BM30" s="706"/>
      <c r="BN30" s="706"/>
      <c r="BO30" s="706"/>
      <c r="BP30" s="706"/>
      <c r="BQ30" s="707"/>
      <c r="BR30" s="692"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664839</v>
      </c>
      <c r="CS30" s="635"/>
      <c r="CT30" s="635"/>
      <c r="CU30" s="635"/>
      <c r="CV30" s="635"/>
      <c r="CW30" s="635"/>
      <c r="CX30" s="635"/>
      <c r="CY30" s="636"/>
      <c r="CZ30" s="637">
        <v>7.6</v>
      </c>
      <c r="DA30" s="649"/>
      <c r="DB30" s="649"/>
      <c r="DC30" s="650"/>
      <c r="DD30" s="640">
        <v>656774</v>
      </c>
      <c r="DE30" s="635"/>
      <c r="DF30" s="635"/>
      <c r="DG30" s="635"/>
      <c r="DH30" s="635"/>
      <c r="DI30" s="635"/>
      <c r="DJ30" s="635"/>
      <c r="DK30" s="636"/>
      <c r="DL30" s="640">
        <v>656564</v>
      </c>
      <c r="DM30" s="635"/>
      <c r="DN30" s="635"/>
      <c r="DO30" s="635"/>
      <c r="DP30" s="635"/>
      <c r="DQ30" s="635"/>
      <c r="DR30" s="635"/>
      <c r="DS30" s="635"/>
      <c r="DT30" s="635"/>
      <c r="DU30" s="635"/>
      <c r="DV30" s="636"/>
      <c r="DW30" s="637">
        <v>12.7</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299</v>
      </c>
      <c r="AQ31" s="701"/>
      <c r="AR31" s="701"/>
      <c r="AS31" s="701"/>
      <c r="AT31" s="702" t="s">
        <v>300</v>
      </c>
      <c r="AU31" s="200"/>
      <c r="AV31" s="200"/>
      <c r="AW31" s="200"/>
      <c r="AX31" s="689" t="s">
        <v>178</v>
      </c>
      <c r="AY31" s="690"/>
      <c r="AZ31" s="690"/>
      <c r="BA31" s="690"/>
      <c r="BB31" s="690"/>
      <c r="BC31" s="690"/>
      <c r="BD31" s="690"/>
      <c r="BE31" s="690"/>
      <c r="BF31" s="691"/>
      <c r="BG31" s="696">
        <v>99.3</v>
      </c>
      <c r="BH31" s="697"/>
      <c r="BI31" s="697"/>
      <c r="BJ31" s="697"/>
      <c r="BK31" s="697"/>
      <c r="BL31" s="697"/>
      <c r="BM31" s="698">
        <v>96.9</v>
      </c>
      <c r="BN31" s="697"/>
      <c r="BO31" s="697"/>
      <c r="BP31" s="697"/>
      <c r="BQ31" s="699"/>
      <c r="BR31" s="696">
        <v>99.5</v>
      </c>
      <c r="BS31" s="697"/>
      <c r="BT31" s="697"/>
      <c r="BU31" s="697"/>
      <c r="BV31" s="697"/>
      <c r="BW31" s="697"/>
      <c r="BX31" s="698">
        <v>97.2</v>
      </c>
      <c r="BY31" s="697"/>
      <c r="BZ31" s="697"/>
      <c r="CA31" s="697"/>
      <c r="CB31" s="699"/>
      <c r="CD31" s="655"/>
      <c r="CE31" s="656"/>
      <c r="CF31" s="631" t="s">
        <v>301</v>
      </c>
      <c r="CG31" s="632"/>
      <c r="CH31" s="632"/>
      <c r="CI31" s="632"/>
      <c r="CJ31" s="632"/>
      <c r="CK31" s="632"/>
      <c r="CL31" s="632"/>
      <c r="CM31" s="632"/>
      <c r="CN31" s="632"/>
      <c r="CO31" s="632"/>
      <c r="CP31" s="632"/>
      <c r="CQ31" s="633"/>
      <c r="CR31" s="634">
        <v>51477</v>
      </c>
      <c r="CS31" s="647"/>
      <c r="CT31" s="647"/>
      <c r="CU31" s="647"/>
      <c r="CV31" s="647"/>
      <c r="CW31" s="647"/>
      <c r="CX31" s="647"/>
      <c r="CY31" s="648"/>
      <c r="CZ31" s="637">
        <v>0.6</v>
      </c>
      <c r="DA31" s="649"/>
      <c r="DB31" s="649"/>
      <c r="DC31" s="650"/>
      <c r="DD31" s="640">
        <v>51477</v>
      </c>
      <c r="DE31" s="647"/>
      <c r="DF31" s="647"/>
      <c r="DG31" s="647"/>
      <c r="DH31" s="647"/>
      <c r="DI31" s="647"/>
      <c r="DJ31" s="647"/>
      <c r="DK31" s="648"/>
      <c r="DL31" s="640">
        <v>51477</v>
      </c>
      <c r="DM31" s="647"/>
      <c r="DN31" s="647"/>
      <c r="DO31" s="647"/>
      <c r="DP31" s="647"/>
      <c r="DQ31" s="647"/>
      <c r="DR31" s="647"/>
      <c r="DS31" s="647"/>
      <c r="DT31" s="647"/>
      <c r="DU31" s="647"/>
      <c r="DV31" s="648"/>
      <c r="DW31" s="637">
        <v>1</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660813</v>
      </c>
      <c r="S32" s="635"/>
      <c r="T32" s="635"/>
      <c r="U32" s="635"/>
      <c r="V32" s="635"/>
      <c r="W32" s="635"/>
      <c r="X32" s="635"/>
      <c r="Y32" s="636"/>
      <c r="Z32" s="672">
        <v>7.4</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303</v>
      </c>
      <c r="AX32" s="631" t="s">
        <v>304</v>
      </c>
      <c r="AY32" s="632"/>
      <c r="AZ32" s="632"/>
      <c r="BA32" s="632"/>
      <c r="BB32" s="632"/>
      <c r="BC32" s="632"/>
      <c r="BD32" s="632"/>
      <c r="BE32" s="632"/>
      <c r="BF32" s="633"/>
      <c r="BG32" s="705">
        <v>99.3</v>
      </c>
      <c r="BH32" s="647"/>
      <c r="BI32" s="647"/>
      <c r="BJ32" s="647"/>
      <c r="BK32" s="647"/>
      <c r="BL32" s="647"/>
      <c r="BM32" s="638">
        <v>97.8</v>
      </c>
      <c r="BN32" s="647"/>
      <c r="BO32" s="647"/>
      <c r="BP32" s="647"/>
      <c r="BQ32" s="670"/>
      <c r="BR32" s="705">
        <v>99.6</v>
      </c>
      <c r="BS32" s="647"/>
      <c r="BT32" s="647"/>
      <c r="BU32" s="647"/>
      <c r="BV32" s="647"/>
      <c r="BW32" s="647"/>
      <c r="BX32" s="638">
        <v>97.9</v>
      </c>
      <c r="BY32" s="647"/>
      <c r="BZ32" s="647"/>
      <c r="CA32" s="647"/>
      <c r="CB32" s="670"/>
      <c r="CD32" s="657"/>
      <c r="CE32" s="658"/>
      <c r="CF32" s="631" t="s">
        <v>305</v>
      </c>
      <c r="CG32" s="632"/>
      <c r="CH32" s="632"/>
      <c r="CI32" s="632"/>
      <c r="CJ32" s="632"/>
      <c r="CK32" s="632"/>
      <c r="CL32" s="632"/>
      <c r="CM32" s="632"/>
      <c r="CN32" s="632"/>
      <c r="CO32" s="632"/>
      <c r="CP32" s="632"/>
      <c r="CQ32" s="633"/>
      <c r="CR32" s="634">
        <v>440</v>
      </c>
      <c r="CS32" s="635"/>
      <c r="CT32" s="635"/>
      <c r="CU32" s="635"/>
      <c r="CV32" s="635"/>
      <c r="CW32" s="635"/>
      <c r="CX32" s="635"/>
      <c r="CY32" s="636"/>
      <c r="CZ32" s="637">
        <v>0</v>
      </c>
      <c r="DA32" s="649"/>
      <c r="DB32" s="649"/>
      <c r="DC32" s="650"/>
      <c r="DD32" s="640">
        <v>440</v>
      </c>
      <c r="DE32" s="635"/>
      <c r="DF32" s="635"/>
      <c r="DG32" s="635"/>
      <c r="DH32" s="635"/>
      <c r="DI32" s="635"/>
      <c r="DJ32" s="635"/>
      <c r="DK32" s="636"/>
      <c r="DL32" s="640">
        <v>440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5243</v>
      </c>
      <c r="S33" s="635"/>
      <c r="T33" s="635"/>
      <c r="U33" s="635"/>
      <c r="V33" s="635"/>
      <c r="W33" s="635"/>
      <c r="X33" s="635"/>
      <c r="Y33" s="636"/>
      <c r="Z33" s="672">
        <v>0.1</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99.2</v>
      </c>
      <c r="BH33" s="619"/>
      <c r="BI33" s="619"/>
      <c r="BJ33" s="619"/>
      <c r="BK33" s="619"/>
      <c r="BL33" s="619"/>
      <c r="BM33" s="665">
        <v>96.1</v>
      </c>
      <c r="BN33" s="619"/>
      <c r="BO33" s="619"/>
      <c r="BP33" s="619"/>
      <c r="BQ33" s="682"/>
      <c r="BR33" s="695">
        <v>99.4</v>
      </c>
      <c r="BS33" s="619"/>
      <c r="BT33" s="619"/>
      <c r="BU33" s="619"/>
      <c r="BV33" s="619"/>
      <c r="BW33" s="619"/>
      <c r="BX33" s="665">
        <v>96.5</v>
      </c>
      <c r="BY33" s="619"/>
      <c r="BZ33" s="619"/>
      <c r="CA33" s="619"/>
      <c r="CB33" s="682"/>
      <c r="CD33" s="631" t="s">
        <v>308</v>
      </c>
      <c r="CE33" s="632"/>
      <c r="CF33" s="632"/>
      <c r="CG33" s="632"/>
      <c r="CH33" s="632"/>
      <c r="CI33" s="632"/>
      <c r="CJ33" s="632"/>
      <c r="CK33" s="632"/>
      <c r="CL33" s="632"/>
      <c r="CM33" s="632"/>
      <c r="CN33" s="632"/>
      <c r="CO33" s="632"/>
      <c r="CP33" s="632"/>
      <c r="CQ33" s="633"/>
      <c r="CR33" s="634">
        <v>4466665</v>
      </c>
      <c r="CS33" s="647"/>
      <c r="CT33" s="647"/>
      <c r="CU33" s="647"/>
      <c r="CV33" s="647"/>
      <c r="CW33" s="647"/>
      <c r="CX33" s="647"/>
      <c r="CY33" s="648"/>
      <c r="CZ33" s="637">
        <v>51.1</v>
      </c>
      <c r="DA33" s="649"/>
      <c r="DB33" s="649"/>
      <c r="DC33" s="650"/>
      <c r="DD33" s="640">
        <v>3375995</v>
      </c>
      <c r="DE33" s="647"/>
      <c r="DF33" s="647"/>
      <c r="DG33" s="647"/>
      <c r="DH33" s="647"/>
      <c r="DI33" s="647"/>
      <c r="DJ33" s="647"/>
      <c r="DK33" s="648"/>
      <c r="DL33" s="640">
        <v>2467141</v>
      </c>
      <c r="DM33" s="647"/>
      <c r="DN33" s="647"/>
      <c r="DO33" s="647"/>
      <c r="DP33" s="647"/>
      <c r="DQ33" s="647"/>
      <c r="DR33" s="647"/>
      <c r="DS33" s="647"/>
      <c r="DT33" s="647"/>
      <c r="DU33" s="647"/>
      <c r="DV33" s="648"/>
      <c r="DW33" s="637">
        <v>47.8</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74998</v>
      </c>
      <c r="S34" s="635"/>
      <c r="T34" s="635"/>
      <c r="U34" s="635"/>
      <c r="V34" s="635"/>
      <c r="W34" s="635"/>
      <c r="X34" s="635"/>
      <c r="Y34" s="636"/>
      <c r="Z34" s="672">
        <v>0.8</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1531543</v>
      </c>
      <c r="CS34" s="635"/>
      <c r="CT34" s="635"/>
      <c r="CU34" s="635"/>
      <c r="CV34" s="635"/>
      <c r="CW34" s="635"/>
      <c r="CX34" s="635"/>
      <c r="CY34" s="636"/>
      <c r="CZ34" s="637">
        <v>17.5</v>
      </c>
      <c r="DA34" s="649"/>
      <c r="DB34" s="649"/>
      <c r="DC34" s="650"/>
      <c r="DD34" s="640">
        <v>1219485</v>
      </c>
      <c r="DE34" s="635"/>
      <c r="DF34" s="635"/>
      <c r="DG34" s="635"/>
      <c r="DH34" s="635"/>
      <c r="DI34" s="635"/>
      <c r="DJ34" s="635"/>
      <c r="DK34" s="636"/>
      <c r="DL34" s="640">
        <v>811008</v>
      </c>
      <c r="DM34" s="635"/>
      <c r="DN34" s="635"/>
      <c r="DO34" s="635"/>
      <c r="DP34" s="635"/>
      <c r="DQ34" s="635"/>
      <c r="DR34" s="635"/>
      <c r="DS34" s="635"/>
      <c r="DT34" s="635"/>
      <c r="DU34" s="635"/>
      <c r="DV34" s="636"/>
      <c r="DW34" s="637">
        <v>15.7</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584720</v>
      </c>
      <c r="S35" s="635"/>
      <c r="T35" s="635"/>
      <c r="U35" s="635"/>
      <c r="V35" s="635"/>
      <c r="W35" s="635"/>
      <c r="X35" s="635"/>
      <c r="Y35" s="636"/>
      <c r="Z35" s="672">
        <v>6.5</v>
      </c>
      <c r="AA35" s="672"/>
      <c r="AB35" s="672"/>
      <c r="AC35" s="672"/>
      <c r="AD35" s="673" t="s">
        <v>121</v>
      </c>
      <c r="AE35" s="673"/>
      <c r="AF35" s="673"/>
      <c r="AG35" s="673"/>
      <c r="AH35" s="673"/>
      <c r="AI35" s="673"/>
      <c r="AJ35" s="673"/>
      <c r="AK35" s="673"/>
      <c r="AL35" s="637" t="s">
        <v>121</v>
      </c>
      <c r="AM35" s="638"/>
      <c r="AN35" s="638"/>
      <c r="AO35" s="674"/>
      <c r="AP35" s="204"/>
      <c r="AQ35" s="692" t="s">
        <v>312</v>
      </c>
      <c r="AR35" s="693"/>
      <c r="AS35" s="693"/>
      <c r="AT35" s="693"/>
      <c r="AU35" s="693"/>
      <c r="AV35" s="693"/>
      <c r="AW35" s="693"/>
      <c r="AX35" s="693"/>
      <c r="AY35" s="693"/>
      <c r="AZ35" s="693"/>
      <c r="BA35" s="693"/>
      <c r="BB35" s="693"/>
      <c r="BC35" s="693"/>
      <c r="BD35" s="693"/>
      <c r="BE35" s="693"/>
      <c r="BF35" s="694"/>
      <c r="BG35" s="692" t="s">
        <v>313</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314</v>
      </c>
      <c r="CE35" s="632"/>
      <c r="CF35" s="632"/>
      <c r="CG35" s="632"/>
      <c r="CH35" s="632"/>
      <c r="CI35" s="632"/>
      <c r="CJ35" s="632"/>
      <c r="CK35" s="632"/>
      <c r="CL35" s="632"/>
      <c r="CM35" s="632"/>
      <c r="CN35" s="632"/>
      <c r="CO35" s="632"/>
      <c r="CP35" s="632"/>
      <c r="CQ35" s="633"/>
      <c r="CR35" s="634">
        <v>49018</v>
      </c>
      <c r="CS35" s="647"/>
      <c r="CT35" s="647"/>
      <c r="CU35" s="647"/>
      <c r="CV35" s="647"/>
      <c r="CW35" s="647"/>
      <c r="CX35" s="647"/>
      <c r="CY35" s="648"/>
      <c r="CZ35" s="637">
        <v>0.6</v>
      </c>
      <c r="DA35" s="649"/>
      <c r="DB35" s="649"/>
      <c r="DC35" s="650"/>
      <c r="DD35" s="640">
        <v>44382</v>
      </c>
      <c r="DE35" s="647"/>
      <c r="DF35" s="647"/>
      <c r="DG35" s="647"/>
      <c r="DH35" s="647"/>
      <c r="DI35" s="647"/>
      <c r="DJ35" s="647"/>
      <c r="DK35" s="648"/>
      <c r="DL35" s="640">
        <v>43591</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245115</v>
      </c>
      <c r="S36" s="635"/>
      <c r="T36" s="635"/>
      <c r="U36" s="635"/>
      <c r="V36" s="635"/>
      <c r="W36" s="635"/>
      <c r="X36" s="635"/>
      <c r="Y36" s="636"/>
      <c r="Z36" s="672">
        <v>2.7</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6">
        <v>1012211</v>
      </c>
      <c r="BA36" s="687"/>
      <c r="BB36" s="687"/>
      <c r="BC36" s="687"/>
      <c r="BD36" s="687"/>
      <c r="BE36" s="687"/>
      <c r="BF36" s="688"/>
      <c r="BG36" s="689" t="s">
        <v>317</v>
      </c>
      <c r="BH36" s="690"/>
      <c r="BI36" s="690"/>
      <c r="BJ36" s="690"/>
      <c r="BK36" s="690"/>
      <c r="BL36" s="690"/>
      <c r="BM36" s="690"/>
      <c r="BN36" s="690"/>
      <c r="BO36" s="690"/>
      <c r="BP36" s="690"/>
      <c r="BQ36" s="690"/>
      <c r="BR36" s="690"/>
      <c r="BS36" s="690"/>
      <c r="BT36" s="690"/>
      <c r="BU36" s="691"/>
      <c r="BV36" s="686">
        <v>14304</v>
      </c>
      <c r="BW36" s="687"/>
      <c r="BX36" s="687"/>
      <c r="BY36" s="687"/>
      <c r="BZ36" s="687"/>
      <c r="CA36" s="687"/>
      <c r="CB36" s="688"/>
      <c r="CD36" s="631" t="s">
        <v>318</v>
      </c>
      <c r="CE36" s="632"/>
      <c r="CF36" s="632"/>
      <c r="CG36" s="632"/>
      <c r="CH36" s="632"/>
      <c r="CI36" s="632"/>
      <c r="CJ36" s="632"/>
      <c r="CK36" s="632"/>
      <c r="CL36" s="632"/>
      <c r="CM36" s="632"/>
      <c r="CN36" s="632"/>
      <c r="CO36" s="632"/>
      <c r="CP36" s="632"/>
      <c r="CQ36" s="633"/>
      <c r="CR36" s="634">
        <v>1966983</v>
      </c>
      <c r="CS36" s="635"/>
      <c r="CT36" s="635"/>
      <c r="CU36" s="635"/>
      <c r="CV36" s="635"/>
      <c r="CW36" s="635"/>
      <c r="CX36" s="635"/>
      <c r="CY36" s="636"/>
      <c r="CZ36" s="637">
        <v>22.5</v>
      </c>
      <c r="DA36" s="649"/>
      <c r="DB36" s="649"/>
      <c r="DC36" s="650"/>
      <c r="DD36" s="640">
        <v>1452699</v>
      </c>
      <c r="DE36" s="635"/>
      <c r="DF36" s="635"/>
      <c r="DG36" s="635"/>
      <c r="DH36" s="635"/>
      <c r="DI36" s="635"/>
      <c r="DJ36" s="635"/>
      <c r="DK36" s="636"/>
      <c r="DL36" s="640">
        <v>1099805</v>
      </c>
      <c r="DM36" s="635"/>
      <c r="DN36" s="635"/>
      <c r="DO36" s="635"/>
      <c r="DP36" s="635"/>
      <c r="DQ36" s="635"/>
      <c r="DR36" s="635"/>
      <c r="DS36" s="635"/>
      <c r="DT36" s="635"/>
      <c r="DU36" s="635"/>
      <c r="DV36" s="636"/>
      <c r="DW36" s="637">
        <v>21.3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84665</v>
      </c>
      <c r="S37" s="635"/>
      <c r="T37" s="635"/>
      <c r="U37" s="635"/>
      <c r="V37" s="635"/>
      <c r="W37" s="635"/>
      <c r="X37" s="635"/>
      <c r="Y37" s="636"/>
      <c r="Z37" s="672">
        <v>0.9</v>
      </c>
      <c r="AA37" s="672"/>
      <c r="AB37" s="672"/>
      <c r="AC37" s="672"/>
      <c r="AD37" s="673" t="s">
        <v>121</v>
      </c>
      <c r="AE37" s="673"/>
      <c r="AF37" s="673"/>
      <c r="AG37" s="673"/>
      <c r="AH37" s="673"/>
      <c r="AI37" s="673"/>
      <c r="AJ37" s="673"/>
      <c r="AK37" s="673"/>
      <c r="AL37" s="637" t="s">
        <v>121</v>
      </c>
      <c r="AM37" s="638"/>
      <c r="AN37" s="638"/>
      <c r="AO37" s="674"/>
      <c r="AQ37" s="667" t="s">
        <v>320</v>
      </c>
      <c r="AR37" s="668"/>
      <c r="AS37" s="668"/>
      <c r="AT37" s="668"/>
      <c r="AU37" s="668"/>
      <c r="AV37" s="668"/>
      <c r="AW37" s="668"/>
      <c r="AX37" s="668"/>
      <c r="AY37" s="669"/>
      <c r="AZ37" s="634">
        <v>353000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-3919</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507283</v>
      </c>
      <c r="CS37" s="647"/>
      <c r="CT37" s="647"/>
      <c r="CU37" s="647"/>
      <c r="CV37" s="647"/>
      <c r="CW37" s="647"/>
      <c r="CX37" s="647"/>
      <c r="CY37" s="648"/>
      <c r="CZ37" s="637">
        <v>5.8</v>
      </c>
      <c r="DA37" s="649"/>
      <c r="DB37" s="649"/>
      <c r="DC37" s="650"/>
      <c r="DD37" s="640">
        <v>497334</v>
      </c>
      <c r="DE37" s="647"/>
      <c r="DF37" s="647"/>
      <c r="DG37" s="647"/>
      <c r="DH37" s="647"/>
      <c r="DI37" s="647"/>
      <c r="DJ37" s="647"/>
      <c r="DK37" s="648"/>
      <c r="DL37" s="640">
        <v>426950</v>
      </c>
      <c r="DM37" s="647"/>
      <c r="DN37" s="647"/>
      <c r="DO37" s="647"/>
      <c r="DP37" s="647"/>
      <c r="DQ37" s="647"/>
      <c r="DR37" s="647"/>
      <c r="DS37" s="647"/>
      <c r="DT37" s="647"/>
      <c r="DU37" s="647"/>
      <c r="DV37" s="648"/>
      <c r="DW37" s="637">
        <v>8.3000000000000007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411156</v>
      </c>
      <c r="S38" s="635"/>
      <c r="T38" s="635"/>
      <c r="U38" s="635"/>
      <c r="V38" s="635"/>
      <c r="W38" s="635"/>
      <c r="X38" s="635"/>
      <c r="Y38" s="636"/>
      <c r="Z38" s="672">
        <v>4.5999999999999996</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33000</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2116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626211</v>
      </c>
      <c r="CS38" s="635"/>
      <c r="CT38" s="635"/>
      <c r="CU38" s="635"/>
      <c r="CV38" s="635"/>
      <c r="CW38" s="635"/>
      <c r="CX38" s="635"/>
      <c r="CY38" s="636"/>
      <c r="CZ38" s="637">
        <v>7.2</v>
      </c>
      <c r="DA38" s="649"/>
      <c r="DB38" s="649"/>
      <c r="DC38" s="650"/>
      <c r="DD38" s="640">
        <v>507943</v>
      </c>
      <c r="DE38" s="635"/>
      <c r="DF38" s="635"/>
      <c r="DG38" s="635"/>
      <c r="DH38" s="635"/>
      <c r="DI38" s="635"/>
      <c r="DJ38" s="635"/>
      <c r="DK38" s="636"/>
      <c r="DL38" s="640">
        <v>507937</v>
      </c>
      <c r="DM38" s="635"/>
      <c r="DN38" s="635"/>
      <c r="DO38" s="635"/>
      <c r="DP38" s="635"/>
      <c r="DQ38" s="635"/>
      <c r="DR38" s="635"/>
      <c r="DS38" s="635"/>
      <c r="DT38" s="635"/>
      <c r="DU38" s="635"/>
      <c r="DV38" s="636"/>
      <c r="DW38" s="637">
        <v>9.8000000000000007</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3234</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275675</v>
      </c>
      <c r="CS39" s="647"/>
      <c r="CT39" s="647"/>
      <c r="CU39" s="647"/>
      <c r="CV39" s="647"/>
      <c r="CW39" s="647"/>
      <c r="CX39" s="647"/>
      <c r="CY39" s="648"/>
      <c r="CZ39" s="637">
        <v>3.2</v>
      </c>
      <c r="DA39" s="649"/>
      <c r="DB39" s="649"/>
      <c r="DC39" s="650"/>
      <c r="DD39" s="640">
        <v>146251</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20156</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92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17235</v>
      </c>
      <c r="CS40" s="635"/>
      <c r="CT40" s="635"/>
      <c r="CU40" s="635"/>
      <c r="CV40" s="635"/>
      <c r="CW40" s="635"/>
      <c r="CX40" s="635"/>
      <c r="CY40" s="636"/>
      <c r="CZ40" s="637">
        <v>0.2</v>
      </c>
      <c r="DA40" s="649"/>
      <c r="DB40" s="649"/>
      <c r="DC40" s="650"/>
      <c r="DD40" s="640">
        <v>5235</v>
      </c>
      <c r="DE40" s="635"/>
      <c r="DF40" s="635"/>
      <c r="DG40" s="635"/>
      <c r="DH40" s="635"/>
      <c r="DI40" s="635"/>
      <c r="DJ40" s="635"/>
      <c r="DK40" s="636"/>
      <c r="DL40" s="640">
        <v>4800</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8951627</v>
      </c>
      <c r="S41" s="659"/>
      <c r="T41" s="659"/>
      <c r="U41" s="659"/>
      <c r="V41" s="659"/>
      <c r="W41" s="659"/>
      <c r="X41" s="659"/>
      <c r="Y41" s="662"/>
      <c r="Z41" s="663">
        <v>100</v>
      </c>
      <c r="AA41" s="663"/>
      <c r="AB41" s="663"/>
      <c r="AC41" s="663"/>
      <c r="AD41" s="664">
        <v>5140711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128727</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497484</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336</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881377</v>
      </c>
      <c r="CS42" s="647"/>
      <c r="CT42" s="647"/>
      <c r="CU42" s="647"/>
      <c r="CV42" s="647"/>
      <c r="CW42" s="647"/>
      <c r="CX42" s="647"/>
      <c r="CY42" s="648"/>
      <c r="CZ42" s="637">
        <v>10.1</v>
      </c>
      <c r="DA42" s="649"/>
      <c r="DB42" s="649"/>
      <c r="DC42" s="650"/>
      <c r="DD42" s="640">
        <v>415377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70107</v>
      </c>
      <c r="CS43" s="647"/>
      <c r="CT43" s="647"/>
      <c r="CU43" s="647"/>
      <c r="CV43" s="647"/>
      <c r="CW43" s="647"/>
      <c r="CX43" s="647"/>
      <c r="CY43" s="648"/>
      <c r="CZ43" s="637">
        <v>0.8</v>
      </c>
      <c r="DA43" s="649"/>
      <c r="DB43" s="649"/>
      <c r="DC43" s="650"/>
      <c r="DD43" s="640">
        <v>69520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877172</v>
      </c>
      <c r="CS44" s="635"/>
      <c r="CT44" s="635"/>
      <c r="CU44" s="635"/>
      <c r="CV44" s="635"/>
      <c r="CW44" s="635"/>
      <c r="CX44" s="635"/>
      <c r="CY44" s="636"/>
      <c r="CZ44" s="637">
        <v>10</v>
      </c>
      <c r="DA44" s="638"/>
      <c r="DB44" s="638"/>
      <c r="DC44" s="639"/>
      <c r="DD44" s="640">
        <v>412730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300089</v>
      </c>
      <c r="CS45" s="647"/>
      <c r="CT45" s="647"/>
      <c r="CU45" s="647"/>
      <c r="CV45" s="647"/>
      <c r="CW45" s="647"/>
      <c r="CX45" s="647"/>
      <c r="CY45" s="648"/>
      <c r="CZ45" s="637">
        <v>3.4</v>
      </c>
      <c r="DA45" s="649"/>
      <c r="DB45" s="649"/>
      <c r="DC45" s="650"/>
      <c r="DD45" s="640">
        <v>120881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503223</v>
      </c>
      <c r="CS46" s="635"/>
      <c r="CT46" s="635"/>
      <c r="CU46" s="635"/>
      <c r="CV46" s="635"/>
      <c r="CW46" s="635"/>
      <c r="CX46" s="635"/>
      <c r="CY46" s="636"/>
      <c r="CZ46" s="637">
        <v>5.8</v>
      </c>
      <c r="DA46" s="638"/>
      <c r="DB46" s="638"/>
      <c r="DC46" s="639"/>
      <c r="DD46" s="640">
        <v>217989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4205</v>
      </c>
      <c r="CS47" s="647"/>
      <c r="CT47" s="647"/>
      <c r="CU47" s="647"/>
      <c r="CV47" s="647"/>
      <c r="CW47" s="647"/>
      <c r="CX47" s="647"/>
      <c r="CY47" s="648"/>
      <c r="CZ47" s="637">
        <v>0</v>
      </c>
      <c r="DA47" s="649"/>
      <c r="DB47" s="649"/>
      <c r="DC47" s="650"/>
      <c r="DD47" s="640">
        <v>2647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8747131</v>
      </c>
      <c r="CS49" s="619"/>
      <c r="CT49" s="619"/>
      <c r="CU49" s="619"/>
      <c r="CV49" s="619"/>
      <c r="CW49" s="619"/>
      <c r="CX49" s="619"/>
      <c r="CY49" s="620"/>
      <c r="CZ49" s="621">
        <v>100</v>
      </c>
      <c r="DA49" s="622"/>
      <c r="DB49" s="622"/>
      <c r="DC49" s="623"/>
      <c r="DD49" s="624">
        <v>6075659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IXZ5ynwvYQtvDw85+sF6DXuVqZrjnoSKsc67rGGqz50suHczM5QIYUJ1nwJT0PjsxjsBrhNX4IFFqnESaHXamw==" saltValue="axo9x5eW3C7ktpm/JEab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c r="R7" s="1116"/>
      <c r="S7" s="1116"/>
      <c r="T7" s="1116"/>
      <c r="U7" s="1116"/>
      <c r="V7" s="1116"/>
      <c r="W7" s="1116"/>
      <c r="X7" s="1116"/>
      <c r="Y7" s="1116"/>
      <c r="Z7" s="1116"/>
      <c r="AA7" s="1116"/>
      <c r="AB7" s="1116"/>
      <c r="AC7" s="1116"/>
      <c r="AD7" s="1116"/>
      <c r="AE7" s="1117"/>
      <c r="AF7" s="1118">
        <v>173</v>
      </c>
      <c r="AG7" s="1119"/>
      <c r="AH7" s="1119"/>
      <c r="AI7" s="1119"/>
      <c r="AJ7" s="1120"/>
      <c r="AK7" s="1121"/>
      <c r="AL7" s="1122"/>
      <c r="AM7" s="1122"/>
      <c r="AN7" s="1122"/>
      <c r="AO7" s="1122"/>
      <c r="AP7" s="1122"/>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173</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c r="R28" s="1064"/>
      <c r="S28" s="1064"/>
      <c r="T28" s="1064"/>
      <c r="U28" s="1064"/>
      <c r="V28" s="1064"/>
      <c r="W28" s="1064"/>
      <c r="X28" s="1064"/>
      <c r="Y28" s="1064"/>
      <c r="Z28" s="1064"/>
      <c r="AA28" s="1064"/>
      <c r="AB28" s="1064"/>
      <c r="AC28" s="1064"/>
      <c r="AD28" s="1064"/>
      <c r="AE28" s="1065"/>
      <c r="AF28" s="1066">
        <v>14</v>
      </c>
      <c r="AG28" s="1064"/>
      <c r="AH28" s="1064"/>
      <c r="AI28" s="1064"/>
      <c r="AJ28" s="1067"/>
      <c r="AK28" s="1055"/>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c r="R29" s="1052"/>
      <c r="S29" s="1052"/>
      <c r="T29" s="1052"/>
      <c r="U29" s="1052"/>
      <c r="V29" s="1052"/>
      <c r="W29" s="1052"/>
      <c r="X29" s="1052"/>
      <c r="Y29" s="1052"/>
      <c r="Z29" s="1052"/>
      <c r="AA29" s="1052"/>
      <c r="AB29" s="1052"/>
      <c r="AC29" s="1052"/>
      <c r="AD29" s="1052"/>
      <c r="AE29" s="1053"/>
      <c r="AF29" s="1048">
        <v>48</v>
      </c>
      <c r="AG29" s="1049"/>
      <c r="AH29" s="1049"/>
      <c r="AI29" s="1049"/>
      <c r="AJ29" s="1050"/>
      <c r="AK29" s="993"/>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c r="R30" s="1052"/>
      <c r="S30" s="1052"/>
      <c r="T30" s="1052"/>
      <c r="U30" s="1052"/>
      <c r="V30" s="1052"/>
      <c r="W30" s="1052"/>
      <c r="X30" s="1052"/>
      <c r="Y30" s="1052"/>
      <c r="Z30" s="1052"/>
      <c r="AA30" s="1052"/>
      <c r="AB30" s="1052"/>
      <c r="AC30" s="1052"/>
      <c r="AD30" s="1052"/>
      <c r="AE30" s="1053"/>
      <c r="AF30" s="1048">
        <v>0</v>
      </c>
      <c r="AG30" s="1049"/>
      <c r="AH30" s="1049"/>
      <c r="AI30" s="1049"/>
      <c r="AJ30" s="1050"/>
      <c r="AK30" s="993"/>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c r="R31" s="1052"/>
      <c r="S31" s="1052"/>
      <c r="T31" s="1052"/>
      <c r="U31" s="1052"/>
      <c r="V31" s="1052"/>
      <c r="W31" s="1052"/>
      <c r="X31" s="1052"/>
      <c r="Y31" s="1052"/>
      <c r="Z31" s="1052"/>
      <c r="AA31" s="1052"/>
      <c r="AB31" s="1052"/>
      <c r="AC31" s="1052"/>
      <c r="AD31" s="1052"/>
      <c r="AE31" s="1053"/>
      <c r="AF31" s="1048">
        <v>608</v>
      </c>
      <c r="AG31" s="1049"/>
      <c r="AH31" s="1049"/>
      <c r="AI31" s="1049"/>
      <c r="AJ31" s="1050"/>
      <c r="AK31" s="993"/>
      <c r="AL31" s="984"/>
      <c r="AM31" s="984"/>
      <c r="AN31" s="984"/>
      <c r="AO31" s="984"/>
      <c r="AP31" s="984"/>
      <c r="AQ31" s="984"/>
      <c r="AR31" s="984"/>
      <c r="AS31" s="984"/>
      <c r="AT31" s="984"/>
      <c r="AU31" s="984"/>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v>106</v>
      </c>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v>0</v>
      </c>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t="s">
        <v>396</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777</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726905</v>
      </c>
      <c r="AB110" s="902"/>
      <c r="AC110" s="902"/>
      <c r="AD110" s="902"/>
      <c r="AE110" s="903"/>
      <c r="AF110" s="904">
        <v>712959</v>
      </c>
      <c r="AG110" s="902"/>
      <c r="AH110" s="902"/>
      <c r="AI110" s="902"/>
      <c r="AJ110" s="903"/>
      <c r="AK110" s="904">
        <v>714500</v>
      </c>
      <c r="AL110" s="902"/>
      <c r="AM110" s="902"/>
      <c r="AN110" s="902"/>
      <c r="AO110" s="903"/>
      <c r="AP110" s="905">
        <v>15.7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7773512</v>
      </c>
      <c r="BR110" s="855"/>
      <c r="BS110" s="855"/>
      <c r="BT110" s="855"/>
      <c r="BU110" s="855"/>
      <c r="BV110" s="855">
        <v>7475261</v>
      </c>
      <c r="BW110" s="855"/>
      <c r="BX110" s="855"/>
      <c r="BY110" s="855"/>
      <c r="BZ110" s="855"/>
      <c r="CA110" s="855">
        <v>7221577</v>
      </c>
      <c r="CB110" s="855"/>
      <c r="CC110" s="855"/>
      <c r="CD110" s="855"/>
      <c r="CE110" s="855"/>
      <c r="CF110" s="879">
        <v>158.30000000000001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590227</v>
      </c>
      <c r="BR111" s="830"/>
      <c r="BS111" s="830"/>
      <c r="BT111" s="830"/>
      <c r="BU111" s="830"/>
      <c r="BV111" s="830">
        <v>543203</v>
      </c>
      <c r="BW111" s="830"/>
      <c r="BX111" s="830"/>
      <c r="BY111" s="830"/>
      <c r="BZ111" s="830"/>
      <c r="CA111" s="830">
        <v>640949</v>
      </c>
      <c r="CB111" s="830"/>
      <c r="CC111" s="830"/>
      <c r="CD111" s="830"/>
      <c r="CE111" s="830"/>
      <c r="CF111" s="888">
        <v>14</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2865329</v>
      </c>
      <c r="BR112" s="830"/>
      <c r="BS112" s="830"/>
      <c r="BT112" s="830"/>
      <c r="BU112" s="830"/>
      <c r="BV112" s="830">
        <v>2488729</v>
      </c>
      <c r="BW112" s="830"/>
      <c r="BX112" s="830"/>
      <c r="BY112" s="830"/>
      <c r="BZ112" s="830"/>
      <c r="CA112" s="830">
        <v>1774133</v>
      </c>
      <c r="CB112" s="830"/>
      <c r="CC112" s="830"/>
      <c r="CD112" s="830"/>
      <c r="CE112" s="830"/>
      <c r="CF112" s="888">
        <v>38.9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590227</v>
      </c>
      <c r="DH112" s="830"/>
      <c r="DI112" s="830"/>
      <c r="DJ112" s="830"/>
      <c r="DK112" s="830"/>
      <c r="DL112" s="830">
        <v>543203</v>
      </c>
      <c r="DM112" s="830"/>
      <c r="DN112" s="830"/>
      <c r="DO112" s="830"/>
      <c r="DP112" s="830"/>
      <c r="DQ112" s="830">
        <v>640949</v>
      </c>
      <c r="DR112" s="830"/>
      <c r="DS112" s="830"/>
      <c r="DT112" s="830"/>
      <c r="DU112" s="830"/>
      <c r="DV112" s="807">
        <v>14</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357493</v>
      </c>
      <c r="AB113" s="932"/>
      <c r="AC113" s="932"/>
      <c r="AD113" s="932"/>
      <c r="AE113" s="933"/>
      <c r="AF113" s="934">
        <v>313248</v>
      </c>
      <c r="AG113" s="932"/>
      <c r="AH113" s="932"/>
      <c r="AI113" s="932"/>
      <c r="AJ113" s="933"/>
      <c r="AK113" s="934">
        <v>230748</v>
      </c>
      <c r="AL113" s="932"/>
      <c r="AM113" s="932"/>
      <c r="AN113" s="932"/>
      <c r="AO113" s="933"/>
      <c r="AP113" s="935">
        <v>5.0999999999999996</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65228</v>
      </c>
      <c r="BR113" s="830"/>
      <c r="BS113" s="830"/>
      <c r="BT113" s="830"/>
      <c r="BU113" s="830"/>
      <c r="BV113" s="830">
        <v>61235</v>
      </c>
      <c r="BW113" s="830"/>
      <c r="BX113" s="830"/>
      <c r="BY113" s="830"/>
      <c r="BZ113" s="830"/>
      <c r="CA113" s="830">
        <v>57041</v>
      </c>
      <c r="CB113" s="830"/>
      <c r="CC113" s="830"/>
      <c r="CD113" s="830"/>
      <c r="CE113" s="830"/>
      <c r="CF113" s="888">
        <v>1.2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14605</v>
      </c>
      <c r="AB114" s="793"/>
      <c r="AC114" s="793"/>
      <c r="AD114" s="793"/>
      <c r="AE114" s="794"/>
      <c r="AF114" s="795">
        <v>12808</v>
      </c>
      <c r="AG114" s="793"/>
      <c r="AH114" s="793"/>
      <c r="AI114" s="793"/>
      <c r="AJ114" s="794"/>
      <c r="AK114" s="795">
        <v>12432</v>
      </c>
      <c r="AL114" s="793"/>
      <c r="AM114" s="793"/>
      <c r="AN114" s="793"/>
      <c r="AO114" s="794"/>
      <c r="AP114" s="837">
        <v>0.3</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715850</v>
      </c>
      <c r="BR114" s="830"/>
      <c r="BS114" s="830"/>
      <c r="BT114" s="830"/>
      <c r="BU114" s="830"/>
      <c r="BV114" s="830">
        <v>741725</v>
      </c>
      <c r="BW114" s="830"/>
      <c r="BX114" s="830"/>
      <c r="BY114" s="830"/>
      <c r="BZ114" s="830"/>
      <c r="CA114" s="830">
        <v>705897</v>
      </c>
      <c r="CB114" s="830"/>
      <c r="CC114" s="830"/>
      <c r="CD114" s="830"/>
      <c r="CE114" s="830"/>
      <c r="CF114" s="888">
        <v>15.5</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82201</v>
      </c>
      <c r="AB115" s="932"/>
      <c r="AC115" s="932"/>
      <c r="AD115" s="932"/>
      <c r="AE115" s="933"/>
      <c r="AF115" s="934">
        <v>83015</v>
      </c>
      <c r="AG115" s="932"/>
      <c r="AH115" s="932"/>
      <c r="AI115" s="932"/>
      <c r="AJ115" s="933"/>
      <c r="AK115" s="934">
        <v>73860</v>
      </c>
      <c r="AL115" s="932"/>
      <c r="AM115" s="932"/>
      <c r="AN115" s="932"/>
      <c r="AO115" s="933"/>
      <c r="AP115" s="935">
        <v>1.6</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46</v>
      </c>
      <c r="AB116" s="793"/>
      <c r="AC116" s="793"/>
      <c r="AD116" s="793"/>
      <c r="AE116" s="794"/>
      <c r="AF116" s="795">
        <v>197</v>
      </c>
      <c r="AG116" s="793"/>
      <c r="AH116" s="793"/>
      <c r="AI116" s="793"/>
      <c r="AJ116" s="794"/>
      <c r="AK116" s="795">
        <v>441</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1181250</v>
      </c>
      <c r="AB117" s="916"/>
      <c r="AC117" s="916"/>
      <c r="AD117" s="916"/>
      <c r="AE117" s="917"/>
      <c r="AF117" s="918">
        <v>1122227</v>
      </c>
      <c r="AG117" s="916"/>
      <c r="AH117" s="916"/>
      <c r="AI117" s="916"/>
      <c r="AJ117" s="917"/>
      <c r="AK117" s="918">
        <v>1031981</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12010146</v>
      </c>
      <c r="BR119" s="858"/>
      <c r="BS119" s="858"/>
      <c r="BT119" s="858"/>
      <c r="BU119" s="858"/>
      <c r="BV119" s="858">
        <v>11310153</v>
      </c>
      <c r="BW119" s="858"/>
      <c r="BX119" s="858"/>
      <c r="BY119" s="858"/>
      <c r="BZ119" s="858"/>
      <c r="CA119" s="858">
        <v>10399597</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2044804</v>
      </c>
      <c r="BR120" s="855"/>
      <c r="BS120" s="855"/>
      <c r="BT120" s="855"/>
      <c r="BU120" s="855"/>
      <c r="BV120" s="855">
        <v>1603368</v>
      </c>
      <c r="BW120" s="855"/>
      <c r="BX120" s="855"/>
      <c r="BY120" s="855"/>
      <c r="BZ120" s="855"/>
      <c r="CA120" s="855">
        <v>1267041</v>
      </c>
      <c r="CB120" s="855"/>
      <c r="CC120" s="855"/>
      <c r="CD120" s="855"/>
      <c r="CE120" s="855"/>
      <c r="CF120" s="879">
        <v>27.8</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2738933</v>
      </c>
      <c r="DH120" s="855"/>
      <c r="DI120" s="855"/>
      <c r="DJ120" s="855"/>
      <c r="DK120" s="855"/>
      <c r="DL120" s="855">
        <v>2427853</v>
      </c>
      <c r="DM120" s="855"/>
      <c r="DN120" s="855"/>
      <c r="DO120" s="855"/>
      <c r="DP120" s="855"/>
      <c r="DQ120" s="855">
        <v>1650895</v>
      </c>
      <c r="DR120" s="855"/>
      <c r="DS120" s="855"/>
      <c r="DT120" s="855"/>
      <c r="DU120" s="855"/>
      <c r="DV120" s="856">
        <v>36.200000000000003</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77649</v>
      </c>
      <c r="AB121" s="793"/>
      <c r="AC121" s="793"/>
      <c r="AD121" s="793"/>
      <c r="AE121" s="794"/>
      <c r="AF121" s="795">
        <v>83015</v>
      </c>
      <c r="AG121" s="793"/>
      <c r="AH121" s="793"/>
      <c r="AI121" s="793"/>
      <c r="AJ121" s="794"/>
      <c r="AK121" s="795">
        <v>73860</v>
      </c>
      <c r="AL121" s="793"/>
      <c r="AM121" s="793"/>
      <c r="AN121" s="793"/>
      <c r="AO121" s="794"/>
      <c r="AP121" s="837">
        <v>1.6</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171814</v>
      </c>
      <c r="BR121" s="830"/>
      <c r="BS121" s="830"/>
      <c r="BT121" s="830"/>
      <c r="BU121" s="830"/>
      <c r="BV121" s="830">
        <v>175910</v>
      </c>
      <c r="BW121" s="830"/>
      <c r="BX121" s="830"/>
      <c r="BY121" s="830"/>
      <c r="BZ121" s="830"/>
      <c r="CA121" s="830">
        <v>159658</v>
      </c>
      <c r="CB121" s="830"/>
      <c r="CC121" s="830"/>
      <c r="CD121" s="830"/>
      <c r="CE121" s="830"/>
      <c r="CF121" s="888">
        <v>3.5</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126396</v>
      </c>
      <c r="DH121" s="830"/>
      <c r="DI121" s="830"/>
      <c r="DJ121" s="830"/>
      <c r="DK121" s="830"/>
      <c r="DL121" s="830">
        <v>60876</v>
      </c>
      <c r="DM121" s="830"/>
      <c r="DN121" s="830"/>
      <c r="DO121" s="830"/>
      <c r="DP121" s="830"/>
      <c r="DQ121" s="830">
        <v>123238</v>
      </c>
      <c r="DR121" s="830"/>
      <c r="DS121" s="830"/>
      <c r="DT121" s="830"/>
      <c r="DU121" s="830"/>
      <c r="DV121" s="807">
        <v>2.7</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6697250</v>
      </c>
      <c r="BR122" s="858"/>
      <c r="BS122" s="858"/>
      <c r="BT122" s="858"/>
      <c r="BU122" s="858"/>
      <c r="BV122" s="858">
        <v>6332101</v>
      </c>
      <c r="BW122" s="858"/>
      <c r="BX122" s="858"/>
      <c r="BY122" s="858"/>
      <c r="BZ122" s="858"/>
      <c r="CA122" s="858">
        <v>5998400</v>
      </c>
      <c r="CB122" s="858"/>
      <c r="CC122" s="858"/>
      <c r="CD122" s="858"/>
      <c r="CE122" s="858"/>
      <c r="CF122" s="859">
        <v>131.4</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451</v>
      </c>
      <c r="BP123" s="891"/>
      <c r="BQ123" s="845">
        <v>8913868</v>
      </c>
      <c r="BR123" s="846"/>
      <c r="BS123" s="846"/>
      <c r="BT123" s="846"/>
      <c r="BU123" s="846"/>
      <c r="BV123" s="846">
        <v>8111379</v>
      </c>
      <c r="BW123" s="846"/>
      <c r="BX123" s="846"/>
      <c r="BY123" s="846"/>
      <c r="BZ123" s="846"/>
      <c r="CA123" s="846">
        <v>7425099</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72.3</v>
      </c>
      <c r="BR124" s="844"/>
      <c r="BS124" s="844"/>
      <c r="BT124" s="844"/>
      <c r="BU124" s="844"/>
      <c r="BV124" s="844">
        <v>72.599999999999994</v>
      </c>
      <c r="BW124" s="844"/>
      <c r="BX124" s="844"/>
      <c r="BY124" s="844"/>
      <c r="BZ124" s="844"/>
      <c r="CA124" s="844">
        <v>65.099999999999994</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4552</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22596</v>
      </c>
      <c r="AB128" s="814"/>
      <c r="AC128" s="814"/>
      <c r="AD128" s="814"/>
      <c r="AE128" s="815"/>
      <c r="AF128" s="816">
        <v>22737</v>
      </c>
      <c r="AG128" s="814"/>
      <c r="AH128" s="814"/>
      <c r="AI128" s="814"/>
      <c r="AJ128" s="815"/>
      <c r="AK128" s="816">
        <v>24414</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121</v>
      </c>
      <c r="BG128" s="800"/>
      <c r="BH128" s="800"/>
      <c r="BI128" s="800"/>
      <c r="BJ128" s="800"/>
      <c r="BK128" s="800"/>
      <c r="BL128" s="823"/>
      <c r="BM128" s="799">
        <v>14.88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4901749</v>
      </c>
      <c r="AB129" s="793"/>
      <c r="AC129" s="793"/>
      <c r="AD129" s="793"/>
      <c r="AE129" s="794"/>
      <c r="AF129" s="795">
        <v>5047471</v>
      </c>
      <c r="AG129" s="793"/>
      <c r="AH129" s="793"/>
      <c r="AI129" s="793"/>
      <c r="AJ129" s="794"/>
      <c r="AK129" s="795">
        <v>5179732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121</v>
      </c>
      <c r="BG129" s="784"/>
      <c r="BH129" s="784"/>
      <c r="BI129" s="784"/>
      <c r="BJ129" s="784"/>
      <c r="BK129" s="784"/>
      <c r="BL129" s="785"/>
      <c r="BM129" s="783">
        <v>19.88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624321</v>
      </c>
      <c r="AB130" s="793"/>
      <c r="AC130" s="793"/>
      <c r="AD130" s="793"/>
      <c r="AE130" s="794"/>
      <c r="AF130" s="795">
        <v>644817</v>
      </c>
      <c r="AG130" s="793"/>
      <c r="AH130" s="793"/>
      <c r="AI130" s="793"/>
      <c r="AJ130" s="794"/>
      <c r="AK130" s="795">
        <v>616344</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4277428</v>
      </c>
      <c r="AB131" s="777"/>
      <c r="AC131" s="777"/>
      <c r="AD131" s="777"/>
      <c r="AE131" s="778"/>
      <c r="AF131" s="779">
        <v>4402654</v>
      </c>
      <c r="AG131" s="777"/>
      <c r="AH131" s="777"/>
      <c r="AI131" s="777"/>
      <c r="AJ131" s="778"/>
      <c r="AK131" s="779">
        <v>4563388</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65.099999999999994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12.49192272</v>
      </c>
      <c r="AB132" s="758"/>
      <c r="AC132" s="758"/>
      <c r="AD132" s="758"/>
      <c r="AE132" s="759"/>
      <c r="AF132" s="760">
        <v>10.327248060000001</v>
      </c>
      <c r="AG132" s="758"/>
      <c r="AH132" s="758"/>
      <c r="AI132" s="758"/>
      <c r="AJ132" s="759"/>
      <c r="AK132" s="760">
        <v>8.5730821049999992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11.5</v>
      </c>
      <c r="AB133" s="737"/>
      <c r="AC133" s="737"/>
      <c r="AD133" s="737"/>
      <c r="AE133" s="738"/>
      <c r="AF133" s="736">
        <v>11.2</v>
      </c>
      <c r="AG133" s="737"/>
      <c r="AH133" s="737"/>
      <c r="AI133" s="737"/>
      <c r="AJ133" s="738"/>
      <c r="AK133" s="736">
        <v>10.4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0Sl9Gn0f903mW4Nw0VjMA8I5hN/yuJGpa95CSnqDkjhLxDfKyfcpiUXCQoDh/UcHVP9fwvHoDx+r0PySw9Hjg==" saltValue="kP3abKJyQLk2EXxMZwLuh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a7B7yVRr1p9KvlSUTUcmiY9hHejBkhpE8InCclrTVsde53umI1BPHWirpWxXbt/+ewpZKePFQvAXI/sEkmq7A==" saltValue="RSpt1F46MIBwe3qXSjUR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8IFbyFi9YBVOdqT9HmBIfYHaB6pbhHrPTdFe+xXymDD/vMb/2ZW0y01wHE2RUu8K+tYFitMg5QPx1UIqlVkQ==" saltValue="Lwjo59MQkygmoyqA2DwO1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1497194</v>
      </c>
      <c r="AP9" s="262">
        <v>89082</v>
      </c>
      <c r="AQ9" s="263">
        <v>110873</v>
      </c>
      <c r="AR9" s="264">
        <v>-19.7</v>
      </c>
    </row>
    <row r="10" spans="1:46" ht="13.5" customHeight="1" x14ac:dyDescent="0.2">
      <c r="A10" s="247"/>
      <c r="AK10" s="1143" t="s">
        <v>486</v>
      </c>
      <c r="AL10" s="1144"/>
      <c r="AM10" s="1144"/>
      <c r="AN10" s="1145"/>
      <c r="AO10" s="265">
        <v>206047</v>
      </c>
      <c r="AP10" s="265">
        <v>12260</v>
      </c>
      <c r="AQ10" s="266">
        <v>12701</v>
      </c>
      <c r="AR10" s="267">
        <v>-3.5</v>
      </c>
    </row>
    <row r="11" spans="1:46" ht="13.5" customHeight="1" x14ac:dyDescent="0.2">
      <c r="A11" s="247"/>
      <c r="AK11" s="1143" t="s">
        <v>487</v>
      </c>
      <c r="AL11" s="1144"/>
      <c r="AM11" s="1144"/>
      <c r="AN11" s="1145"/>
      <c r="AO11" s="265">
        <v>63857</v>
      </c>
      <c r="AP11" s="265">
        <v>3799</v>
      </c>
      <c r="AQ11" s="266">
        <v>1473</v>
      </c>
      <c r="AR11" s="267">
        <v>157.9</v>
      </c>
    </row>
    <row r="12" spans="1:46" ht="13.5" customHeight="1" x14ac:dyDescent="0.2">
      <c r="A12" s="247"/>
      <c r="AK12" s="1143" t="s">
        <v>488</v>
      </c>
      <c r="AL12" s="1144"/>
      <c r="AM12" s="1144"/>
      <c r="AN12" s="1145"/>
      <c r="AO12" s="265" t="s">
        <v>489</v>
      </c>
      <c r="AP12" s="265" t="s">
        <v>489</v>
      </c>
      <c r="AQ12" s="266">
        <v>4</v>
      </c>
      <c r="AR12" s="267" t="s">
        <v>489</v>
      </c>
    </row>
    <row r="13" spans="1:46" ht="13.5" customHeight="1" x14ac:dyDescent="0.2">
      <c r="A13" s="247"/>
      <c r="AK13" s="1143" t="s">
        <v>490</v>
      </c>
      <c r="AL13" s="1144"/>
      <c r="AM13" s="1144"/>
      <c r="AN13" s="1145"/>
      <c r="AO13" s="265">
        <v>61437</v>
      </c>
      <c r="AP13" s="265">
        <v>3655</v>
      </c>
      <c r="AQ13" s="266">
        <v>3598</v>
      </c>
      <c r="AR13" s="267">
        <v>1.6</v>
      </c>
    </row>
    <row r="14" spans="1:46" ht="13.5" customHeight="1" x14ac:dyDescent="0.2">
      <c r="A14" s="247"/>
      <c r="AK14" s="1143" t="s">
        <v>491</v>
      </c>
      <c r="AL14" s="1144"/>
      <c r="AM14" s="1144"/>
      <c r="AN14" s="1145"/>
      <c r="AO14" s="265">
        <v>70107</v>
      </c>
      <c r="AP14" s="265">
        <v>4171</v>
      </c>
      <c r="AQ14" s="266">
        <v>2175</v>
      </c>
      <c r="AR14" s="267">
        <v>91.8</v>
      </c>
    </row>
    <row r="15" spans="1:46" ht="13.5" customHeight="1" x14ac:dyDescent="0.2">
      <c r="A15" s="247"/>
      <c r="AK15" s="1146" t="s">
        <v>492</v>
      </c>
      <c r="AL15" s="1147"/>
      <c r="AM15" s="1147"/>
      <c r="AN15" s="1148"/>
      <c r="AO15" s="265">
        <v>-88537</v>
      </c>
      <c r="AP15" s="265">
        <v>-5268</v>
      </c>
      <c r="AQ15" s="266">
        <v>-6566</v>
      </c>
      <c r="AR15" s="267">
        <v>-19.8</v>
      </c>
    </row>
    <row r="16" spans="1:46" ht="13" x14ac:dyDescent="0.2">
      <c r="A16" s="247"/>
      <c r="AK16" s="1146" t="s">
        <v>178</v>
      </c>
      <c r="AL16" s="1147"/>
      <c r="AM16" s="1147"/>
      <c r="AN16" s="1148"/>
      <c r="AO16" s="265">
        <v>1810105</v>
      </c>
      <c r="AP16" s="265">
        <v>107699</v>
      </c>
      <c r="AQ16" s="266">
        <v>124259</v>
      </c>
      <c r="AR16" s="267">
        <v>-13.3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8.4499999999999993</v>
      </c>
      <c r="AP21" s="278">
        <v>10.18</v>
      </c>
      <c r="AQ21" s="279">
        <v>-1.73</v>
      </c>
      <c r="AS21" s="280"/>
      <c r="AT21" s="276"/>
    </row>
    <row r="22" spans="1:46" s="248" customFormat="1" ht="13" x14ac:dyDescent="0.2">
      <c r="A22" s="276"/>
      <c r="AK22" s="1149" t="s">
        <v>498</v>
      </c>
      <c r="AL22" s="1150"/>
      <c r="AM22" s="1150"/>
      <c r="AN22" s="1151"/>
      <c r="AO22" s="281">
        <v>98.3</v>
      </c>
      <c r="AP22" s="282">
        <v>96.1</v>
      </c>
      <c r="AQ22" s="283">
        <v>2.2000000000000002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714500</v>
      </c>
      <c r="AP32" s="291">
        <v>42512</v>
      </c>
      <c r="AQ32" s="292">
        <v>56040</v>
      </c>
      <c r="AR32" s="293">
        <v>-24.1</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230748</v>
      </c>
      <c r="AP35" s="291">
        <v>13729</v>
      </c>
      <c r="AQ35" s="292">
        <v>19608</v>
      </c>
      <c r="AR35" s="293">
        <v>-30</v>
      </c>
    </row>
    <row r="36" spans="1:46" ht="27" customHeight="1" x14ac:dyDescent="0.2">
      <c r="A36" s="247"/>
      <c r="AK36" s="1133" t="s">
        <v>506</v>
      </c>
      <c r="AL36" s="1134"/>
      <c r="AM36" s="1134"/>
      <c r="AN36" s="1135"/>
      <c r="AO36" s="291">
        <v>12432</v>
      </c>
      <c r="AP36" s="291">
        <v>740</v>
      </c>
      <c r="AQ36" s="292">
        <v>3090</v>
      </c>
      <c r="AR36" s="293">
        <v>-76.099999999999994</v>
      </c>
    </row>
    <row r="37" spans="1:46" ht="13.5" customHeight="1" x14ac:dyDescent="0.2">
      <c r="A37" s="247"/>
      <c r="AK37" s="1133" t="s">
        <v>507</v>
      </c>
      <c r="AL37" s="1134"/>
      <c r="AM37" s="1134"/>
      <c r="AN37" s="1135"/>
      <c r="AO37" s="291">
        <v>73860</v>
      </c>
      <c r="AP37" s="291">
        <v>4395</v>
      </c>
      <c r="AQ37" s="292">
        <v>590</v>
      </c>
      <c r="AR37" s="293">
        <v>644.9</v>
      </c>
    </row>
    <row r="38" spans="1:46" ht="27" customHeight="1" x14ac:dyDescent="0.2">
      <c r="A38" s="247"/>
      <c r="AK38" s="1136" t="s">
        <v>508</v>
      </c>
      <c r="AL38" s="1137"/>
      <c r="AM38" s="1137"/>
      <c r="AN38" s="1138"/>
      <c r="AO38" s="294">
        <v>441</v>
      </c>
      <c r="AP38" s="294">
        <v>26</v>
      </c>
      <c r="AQ38" s="295">
        <v>10</v>
      </c>
      <c r="AR38" s="283">
        <v>160</v>
      </c>
      <c r="AS38" s="290"/>
    </row>
    <row r="39" spans="1:46" ht="13" x14ac:dyDescent="0.2">
      <c r="A39" s="247"/>
      <c r="AK39" s="1136" t="s">
        <v>509</v>
      </c>
      <c r="AL39" s="1137"/>
      <c r="AM39" s="1137"/>
      <c r="AN39" s="1138"/>
      <c r="AO39" s="291">
        <v>-24414</v>
      </c>
      <c r="AP39" s="291">
        <v>-1453</v>
      </c>
      <c r="AQ39" s="292">
        <v>-2093</v>
      </c>
      <c r="AR39" s="293">
        <v>-30.6</v>
      </c>
      <c r="AS39" s="290"/>
    </row>
    <row r="40" spans="1:46" ht="27" customHeight="1" x14ac:dyDescent="0.2">
      <c r="A40" s="247"/>
      <c r="AK40" s="1133" t="s">
        <v>510</v>
      </c>
      <c r="AL40" s="1134"/>
      <c r="AM40" s="1134"/>
      <c r="AN40" s="1135"/>
      <c r="AO40" s="291">
        <v>-616344</v>
      </c>
      <c r="AP40" s="291">
        <v>-36672</v>
      </c>
      <c r="AQ40" s="292">
        <v>-52347</v>
      </c>
      <c r="AR40" s="293">
        <v>-29.9</v>
      </c>
      <c r="AS40" s="290"/>
    </row>
    <row r="41" spans="1:46" ht="13" x14ac:dyDescent="0.2">
      <c r="A41" s="247"/>
      <c r="AK41" s="1139" t="s">
        <v>288</v>
      </c>
      <c r="AL41" s="1140"/>
      <c r="AM41" s="1140"/>
      <c r="AN41" s="1141"/>
      <c r="AO41" s="291">
        <v>391223</v>
      </c>
      <c r="AP41" s="291">
        <v>23277</v>
      </c>
      <c r="AQ41" s="292">
        <v>24899</v>
      </c>
      <c r="AR41" s="293">
        <v>-6.5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1915288</v>
      </c>
      <c r="AN51" s="313">
        <v>111218</v>
      </c>
      <c r="AO51" s="314">
        <v>144.69999999999999</v>
      </c>
      <c r="AP51" s="315">
        <v>84459</v>
      </c>
      <c r="AQ51" s="316">
        <v>1.6</v>
      </c>
      <c r="AR51" s="317">
        <v>143.1</v>
      </c>
    </row>
    <row r="52" spans="1:44" ht="13" x14ac:dyDescent="0.2">
      <c r="A52" s="247"/>
      <c r="AK52" s="318"/>
      <c r="AL52" s="319" t="s">
        <v>520</v>
      </c>
      <c r="AM52" s="320">
        <v>526481</v>
      </c>
      <c r="AN52" s="321">
        <v>30572</v>
      </c>
      <c r="AO52" s="322">
        <v>94.8</v>
      </c>
      <c r="AP52" s="323">
        <v>47314</v>
      </c>
      <c r="AQ52" s="324">
        <v>14.3</v>
      </c>
      <c r="AR52" s="325">
        <v>80.5</v>
      </c>
    </row>
    <row r="53" spans="1:44" ht="13" x14ac:dyDescent="0.2">
      <c r="A53" s="247"/>
      <c r="AK53" s="303" t="s">
        <v>521</v>
      </c>
      <c r="AL53" s="304"/>
      <c r="AM53" s="312">
        <v>794494</v>
      </c>
      <c r="AN53" s="313">
        <v>46483</v>
      </c>
      <c r="AO53" s="314">
        <v>-58.2</v>
      </c>
      <c r="AP53" s="315">
        <v>74568</v>
      </c>
      <c r="AQ53" s="316">
        <v>-11.7</v>
      </c>
      <c r="AR53" s="317">
        <v>-46.5</v>
      </c>
    </row>
    <row r="54" spans="1:44" ht="13" x14ac:dyDescent="0.2">
      <c r="A54" s="247"/>
      <c r="AK54" s="318"/>
      <c r="AL54" s="319" t="s">
        <v>520</v>
      </c>
      <c r="AM54" s="320">
        <v>240783</v>
      </c>
      <c r="AN54" s="321">
        <v>14087</v>
      </c>
      <c r="AO54" s="322">
        <v>-53.9</v>
      </c>
      <c r="AP54" s="323">
        <v>42558</v>
      </c>
      <c r="AQ54" s="324">
        <v>-10.1</v>
      </c>
      <c r="AR54" s="325">
        <v>-43.8</v>
      </c>
    </row>
    <row r="55" spans="1:44" ht="13" x14ac:dyDescent="0.2">
      <c r="A55" s="247"/>
      <c r="AK55" s="303" t="s">
        <v>522</v>
      </c>
      <c r="AL55" s="304"/>
      <c r="AM55" s="312">
        <v>992207</v>
      </c>
      <c r="AN55" s="313">
        <v>58503</v>
      </c>
      <c r="AO55" s="314">
        <v>25.9</v>
      </c>
      <c r="AP55" s="315">
        <v>73693</v>
      </c>
      <c r="AQ55" s="316">
        <v>-1.2</v>
      </c>
      <c r="AR55" s="317">
        <v>27.1</v>
      </c>
    </row>
    <row r="56" spans="1:44" ht="13" x14ac:dyDescent="0.2">
      <c r="A56" s="247"/>
      <c r="AK56" s="318"/>
      <c r="AL56" s="319" t="s">
        <v>520</v>
      </c>
      <c r="AM56" s="320">
        <v>497213</v>
      </c>
      <c r="AN56" s="321">
        <v>29317</v>
      </c>
      <c r="AO56" s="322">
        <v>108.1</v>
      </c>
      <c r="AP56" s="323">
        <v>44203</v>
      </c>
      <c r="AQ56" s="324">
        <v>3.9</v>
      </c>
      <c r="AR56" s="325">
        <v>104.2</v>
      </c>
    </row>
    <row r="57" spans="1:44" ht="13" x14ac:dyDescent="0.2">
      <c r="A57" s="247"/>
      <c r="AK57" s="303" t="s">
        <v>523</v>
      </c>
      <c r="AL57" s="304"/>
      <c r="AM57" s="312">
        <v>823395</v>
      </c>
      <c r="AN57" s="313">
        <v>48595</v>
      </c>
      <c r="AO57" s="314">
        <v>-16.899999999999999</v>
      </c>
      <c r="AP57" s="315">
        <v>79401</v>
      </c>
      <c r="AQ57" s="316">
        <v>7.7</v>
      </c>
      <c r="AR57" s="317">
        <v>-24.6</v>
      </c>
    </row>
    <row r="58" spans="1:44" ht="13" x14ac:dyDescent="0.2">
      <c r="A58" s="247"/>
      <c r="AK58" s="318"/>
      <c r="AL58" s="319" t="s">
        <v>520</v>
      </c>
      <c r="AM58" s="320">
        <v>453948</v>
      </c>
      <c r="AN58" s="321">
        <v>26791</v>
      </c>
      <c r="AO58" s="322">
        <v>-8.6</v>
      </c>
      <c r="AP58" s="323">
        <v>49347</v>
      </c>
      <c r="AQ58" s="324">
        <v>11.6</v>
      </c>
      <c r="AR58" s="325">
        <v>-20.2</v>
      </c>
    </row>
    <row r="59" spans="1:44" ht="13" x14ac:dyDescent="0.2">
      <c r="A59" s="247"/>
      <c r="AK59" s="303" t="s">
        <v>524</v>
      </c>
      <c r="AL59" s="304"/>
      <c r="AM59" s="312">
        <v>877172</v>
      </c>
      <c r="AN59" s="313">
        <v>52191</v>
      </c>
      <c r="AO59" s="314">
        <v>7.4</v>
      </c>
      <c r="AP59" s="315">
        <v>87379</v>
      </c>
      <c r="AQ59" s="316">
        <v>10</v>
      </c>
      <c r="AR59" s="317">
        <v>-2.6</v>
      </c>
    </row>
    <row r="60" spans="1:44" ht="13" x14ac:dyDescent="0.2">
      <c r="A60" s="247"/>
      <c r="AK60" s="318"/>
      <c r="AL60" s="319" t="s">
        <v>520</v>
      </c>
      <c r="AM60" s="320">
        <v>503223</v>
      </c>
      <c r="AN60" s="321">
        <v>29941</v>
      </c>
      <c r="AO60" s="322">
        <v>11.8</v>
      </c>
      <c r="AP60" s="323">
        <v>55855</v>
      </c>
      <c r="AQ60" s="324">
        <v>13.2</v>
      </c>
      <c r="AR60" s="325">
        <v>-1.4</v>
      </c>
    </row>
    <row r="61" spans="1:44" ht="13" x14ac:dyDescent="0.2">
      <c r="A61" s="247"/>
      <c r="AK61" s="303" t="s">
        <v>525</v>
      </c>
      <c r="AL61" s="326"/>
      <c r="AM61" s="312">
        <v>1080511</v>
      </c>
      <c r="AN61" s="313">
        <v>63398</v>
      </c>
      <c r="AO61" s="314">
        <v>20.6</v>
      </c>
      <c r="AP61" s="315">
        <v>79900</v>
      </c>
      <c r="AQ61" s="327">
        <v>1.3</v>
      </c>
      <c r="AR61" s="317">
        <v>19.3</v>
      </c>
    </row>
    <row r="62" spans="1:44" ht="13" x14ac:dyDescent="0.2">
      <c r="A62" s="247"/>
      <c r="AK62" s="318"/>
      <c r="AL62" s="319" t="s">
        <v>520</v>
      </c>
      <c r="AM62" s="320">
        <v>444330</v>
      </c>
      <c r="AN62" s="321">
        <v>26142</v>
      </c>
      <c r="AO62" s="322">
        <v>30.4</v>
      </c>
      <c r="AP62" s="323">
        <v>47855</v>
      </c>
      <c r="AQ62" s="324">
        <v>6.6</v>
      </c>
      <c r="AR62" s="325">
        <v>23.8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ESrTQjg42gipKrXKFKhoQMbWhEFopIClppIJ4dnIa6ulB4prqR5udzJfUwgpj3+XBqej7jXqbYZPc8ET+3Rf9g==" saltValue="HNOwNebILHmDAP7jukdRI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ynQCuGmtMC/wScjBBTcRwPUQK3gZHxMoZiXrM8YADc0WRU9RaGsMr8ZqZVBb7BvG2JAj82DFnSEiyNhFscH82Q==" saltValue="T+Dbqqe0+qcN0AHBwfijZ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55" zoomScaleNormal="55"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Yyt+0/8RHl4zruGQ3+Lut/BwOM+NgAV6Y6xV2Y3yZekKb4/lJCPGsb5BgxWgq9rsya9KulUPjupcvRIdWeMpTg==" saltValue="Rsf46bgXLncNZb33J5JVF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21.85</v>
      </c>
      <c r="G47" s="12">
        <v>23.34</v>
      </c>
      <c r="H47" s="12">
        <v>21.51</v>
      </c>
      <c r="I47" s="12">
        <v>16.600000000000001</v>
      </c>
      <c r="J47" s="13">
        <v>7.73</v>
      </c>
    </row>
    <row r="48" spans="2:10" ht="57.75" customHeight="1" x14ac:dyDescent="0.2">
      <c r="B48" s="14"/>
      <c r="C48" s="1154" t="s">
        <v>4</v>
      </c>
      <c r="D48" s="1154"/>
      <c r="E48" s="1155"/>
      <c r="F48" s="15">
        <v>6.11</v>
      </c>
      <c r="G48" s="16">
        <v>8.34</v>
      </c>
      <c r="H48" s="16">
        <v>4.46</v>
      </c>
      <c r="I48" s="16">
        <v>3.47</v>
      </c>
      <c r="J48" s="17">
        <v>3.34</v>
      </c>
    </row>
    <row r="49" spans="2:10" ht="57.75" customHeight="1" thickBot="1" x14ac:dyDescent="0.25">
      <c r="B49" s="18"/>
      <c r="C49" s="1156" t="s">
        <v>5</v>
      </c>
      <c r="D49" s="1156"/>
      <c r="E49" s="1157"/>
      <c r="F49" s="19" t="s">
        <v>532</v>
      </c>
      <c r="G49" s="20">
        <v>3.88</v>
      </c>
      <c r="H49" s="20" t="s">
        <v>533</v>
      </c>
      <c r="I49" s="20" t="s">
        <v>534</v>
      </c>
      <c r="J49" s="21" t="s">
        <v>535</v>
      </c>
    </row>
    <row r="50" spans="2:10" ht="13" x14ac:dyDescent="0.2"/>
  </sheetData>
  <sheetProtection algorithmName="SHA-512" hashValue="Xhyi7E86k+bSMact2Vohe2GpsS7fwpfDBVDftbED5EYkBxAv8/rZuevc+KkmNS8IgUHRMmzTF9xTdN0iCTjHHQ==" saltValue="fRl7E0ti7ucUT7tOGJdv2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C32" sqref="C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536</v>
      </c>
      <c r="D34" s="1162"/>
      <c r="E34" s="1163"/>
      <c r="F34" s="32">
        <v>9.01</v>
      </c>
      <c r="G34" s="33">
        <v>9.48</v>
      </c>
      <c r="H34" s="33">
        <v>10.26</v>
      </c>
      <c r="I34" s="33">
        <v>11.18</v>
      </c>
      <c r="J34" s="34">
        <v>11.73</v>
      </c>
      <c r="K34" s="22"/>
      <c r="L34" s="22"/>
      <c r="M34" s="22"/>
      <c r="N34" s="22"/>
      <c r="O34" s="22"/>
      <c r="P34" s="22"/>
    </row>
    <row r="35" spans="1:16" ht="39" customHeight="1" x14ac:dyDescent="0.2">
      <c r="A35" s="22"/>
      <c r="B35" s="35"/>
      <c r="C35" s="1158" t="s">
        <v>537</v>
      </c>
      <c r="D35" s="1158"/>
      <c r="E35" s="1159"/>
      <c r="F35" s="36">
        <v>6.11</v>
      </c>
      <c r="G35" s="37">
        <v>8.34</v>
      </c>
      <c r="H35" s="37">
        <v>4.45</v>
      </c>
      <c r="I35" s="37">
        <v>3.47</v>
      </c>
      <c r="J35" s="38">
        <v>3.34</v>
      </c>
      <c r="K35" s="22"/>
      <c r="L35" s="22"/>
      <c r="M35" s="22"/>
      <c r="N35" s="22"/>
      <c r="O35" s="22"/>
      <c r="P35" s="22"/>
    </row>
    <row r="36" spans="1:16" ht="39" customHeight="1" x14ac:dyDescent="0.2">
      <c r="A36" s="22"/>
      <c r="B36" s="35"/>
      <c r="C36" s="1158" t="s">
        <v>538</v>
      </c>
      <c r="D36" s="1158"/>
      <c r="E36" s="1159"/>
      <c r="F36" s="36" t="s">
        <v>489</v>
      </c>
      <c r="G36" s="37" t="s">
        <v>489</v>
      </c>
      <c r="H36" s="37">
        <v>1.1599999999999999</v>
      </c>
      <c r="I36" s="37">
        <v>1.58</v>
      </c>
      <c r="J36" s="38">
        <v>2.04</v>
      </c>
      <c r="K36" s="22"/>
      <c r="L36" s="22"/>
      <c r="M36" s="22"/>
      <c r="N36" s="22"/>
      <c r="O36" s="22"/>
      <c r="P36" s="22"/>
    </row>
    <row r="37" spans="1:16" ht="39" customHeight="1" x14ac:dyDescent="0.2">
      <c r="A37" s="22"/>
      <c r="B37" s="35"/>
      <c r="C37" s="1158" t="s">
        <v>539</v>
      </c>
      <c r="D37" s="1158"/>
      <c r="E37" s="1159"/>
      <c r="F37" s="36">
        <v>1.1299999999999999</v>
      </c>
      <c r="G37" s="37">
        <v>1.37</v>
      </c>
      <c r="H37" s="37">
        <v>0.88</v>
      </c>
      <c r="I37" s="37">
        <v>0.26</v>
      </c>
      <c r="J37" s="38">
        <v>0.92</v>
      </c>
      <c r="K37" s="22"/>
      <c r="L37" s="22"/>
      <c r="M37" s="22"/>
      <c r="N37" s="22"/>
      <c r="O37" s="22"/>
      <c r="P37" s="22"/>
    </row>
    <row r="38" spans="1:16" ht="39" customHeight="1" x14ac:dyDescent="0.2">
      <c r="A38" s="22"/>
      <c r="B38" s="35"/>
      <c r="C38" s="1158" t="s">
        <v>540</v>
      </c>
      <c r="D38" s="1158"/>
      <c r="E38" s="1159"/>
      <c r="F38" s="36">
        <v>0.73</v>
      </c>
      <c r="G38" s="37">
        <v>0.28000000000000003</v>
      </c>
      <c r="H38" s="37">
        <v>0.3</v>
      </c>
      <c r="I38" s="37">
        <v>0.14000000000000001</v>
      </c>
      <c r="J38" s="38">
        <v>0.27</v>
      </c>
      <c r="K38" s="22"/>
      <c r="L38" s="22"/>
      <c r="M38" s="22"/>
      <c r="N38" s="22"/>
      <c r="O38" s="22"/>
      <c r="P38" s="22"/>
    </row>
    <row r="39" spans="1:16" ht="39" customHeight="1" x14ac:dyDescent="0.2">
      <c r="A39" s="22"/>
      <c r="B39" s="35"/>
      <c r="C39" s="1158" t="s">
        <v>541</v>
      </c>
      <c r="D39" s="1158"/>
      <c r="E39" s="1159"/>
      <c r="F39" s="36">
        <v>0</v>
      </c>
      <c r="G39" s="37">
        <v>0.01</v>
      </c>
      <c r="H39" s="37">
        <v>0.01</v>
      </c>
      <c r="I39" s="37" t="s">
        <v>542</v>
      </c>
      <c r="J39" s="38">
        <v>0</v>
      </c>
      <c r="K39" s="22"/>
      <c r="L39" s="22"/>
      <c r="M39" s="22"/>
      <c r="N39" s="22"/>
      <c r="O39" s="22"/>
      <c r="P39" s="22"/>
    </row>
    <row r="40" spans="1:16" ht="39" customHeight="1" x14ac:dyDescent="0.2">
      <c r="A40" s="22"/>
      <c r="B40" s="35"/>
      <c r="C40" s="1158" t="s">
        <v>543</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0.36</v>
      </c>
      <c r="G43" s="42">
        <v>0.41</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49RrgBcK3W4TLAmQCfZbn1APNSbXLZNEPHEmPELTDmwVW3B0tyAzv3QSmf99I0KQy12FGzjh3WdPyk152UReQ==" saltValue="dOBHtLB9od6y6PAMF94X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728</v>
      </c>
      <c r="L45" s="58">
        <v>720</v>
      </c>
      <c r="M45" s="58">
        <v>727</v>
      </c>
      <c r="N45" s="58">
        <v>713</v>
      </c>
      <c r="O45" s="59">
        <v>715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315</v>
      </c>
      <c r="L48" s="62">
        <v>339</v>
      </c>
      <c r="M48" s="62">
        <v>357</v>
      </c>
      <c r="N48" s="62">
        <v>313</v>
      </c>
      <c r="O48" s="63">
        <v>231</v>
      </c>
      <c r="P48" s="46"/>
      <c r="Q48" s="46"/>
      <c r="R48" s="46"/>
      <c r="S48" s="46"/>
      <c r="T48" s="46"/>
      <c r="U48" s="46"/>
    </row>
    <row r="49" spans="1:21" ht="30.75" customHeight="1" x14ac:dyDescent="0.2">
      <c r="A49" s="46"/>
      <c r="B49" s="1189"/>
      <c r="C49" s="1190"/>
      <c r="D49" s="60"/>
      <c r="E49" s="1166" t="s">
        <v>14</v>
      </c>
      <c r="F49" s="1166"/>
      <c r="G49" s="1166"/>
      <c r="H49" s="1166"/>
      <c r="I49" s="1166"/>
      <c r="J49" s="1167"/>
      <c r="K49" s="61">
        <v>10</v>
      </c>
      <c r="L49" s="62">
        <v>14</v>
      </c>
      <c r="M49" s="62">
        <v>15</v>
      </c>
      <c r="N49" s="62">
        <v>13</v>
      </c>
      <c r="O49" s="63">
        <v>12</v>
      </c>
      <c r="P49" s="46"/>
      <c r="Q49" s="46"/>
      <c r="R49" s="46"/>
      <c r="S49" s="46"/>
      <c r="T49" s="46"/>
      <c r="U49" s="46"/>
    </row>
    <row r="50" spans="1:21" ht="30.75" customHeight="1" x14ac:dyDescent="0.2">
      <c r="A50" s="46"/>
      <c r="B50" s="1189"/>
      <c r="C50" s="1190"/>
      <c r="D50" s="60"/>
      <c r="E50" s="1166" t="s">
        <v>15</v>
      </c>
      <c r="F50" s="1166"/>
      <c r="G50" s="1166"/>
      <c r="H50" s="1166"/>
      <c r="I50" s="1166"/>
      <c r="J50" s="1167"/>
      <c r="K50" s="61">
        <v>78</v>
      </c>
      <c r="L50" s="62">
        <v>71</v>
      </c>
      <c r="M50" s="62">
        <v>82</v>
      </c>
      <c r="N50" s="62">
        <v>83</v>
      </c>
      <c r="O50" s="63">
        <v>74</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673</v>
      </c>
      <c r="L52" s="62">
        <v>668</v>
      </c>
      <c r="M52" s="62">
        <v>648</v>
      </c>
      <c r="N52" s="62">
        <v>668</v>
      </c>
      <c r="O52" s="63">
        <v>641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458</v>
      </c>
      <c r="L53" s="67">
        <v>476</v>
      </c>
      <c r="M53" s="67">
        <v>533</v>
      </c>
      <c r="N53" s="67">
        <v>454</v>
      </c>
      <c r="O53" s="68">
        <v>391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ffXNUrZZgJ9cwxrFg5OBTd2ZXKmHUdZr4Db3CasLJkGoOgcYhMuqVfGET8LOpEPYn/539jqoEkbliE08+SK9A==" saltValue="I4Ge66+ahwKtdEYc+Gvn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8078</v>
      </c>
      <c r="J41" s="331">
        <v>8007</v>
      </c>
      <c r="K41" s="331">
        <v>7774</v>
      </c>
      <c r="L41" s="331">
        <v>7475</v>
      </c>
      <c r="M41" s="332">
        <v>7222</v>
      </c>
    </row>
    <row r="42" spans="2:13" ht="27.75" customHeight="1" x14ac:dyDescent="0.2">
      <c r="B42" s="1197"/>
      <c r="C42" s="1198"/>
      <c r="D42" s="104"/>
      <c r="E42" s="1201" t="s">
        <v>32</v>
      </c>
      <c r="F42" s="1201"/>
      <c r="G42" s="1201"/>
      <c r="H42" s="1202"/>
      <c r="I42" s="333">
        <v>684</v>
      </c>
      <c r="J42" s="334">
        <v>637</v>
      </c>
      <c r="K42" s="334">
        <v>590</v>
      </c>
      <c r="L42" s="334">
        <v>543</v>
      </c>
      <c r="M42" s="335">
        <v>641</v>
      </c>
    </row>
    <row r="43" spans="2:13" ht="27.75" customHeight="1" x14ac:dyDescent="0.2">
      <c r="B43" s="1197"/>
      <c r="C43" s="1198"/>
      <c r="D43" s="104"/>
      <c r="E43" s="1201" t="s">
        <v>33</v>
      </c>
      <c r="F43" s="1201"/>
      <c r="G43" s="1201"/>
      <c r="H43" s="1202"/>
      <c r="I43" s="333">
        <v>3612</v>
      </c>
      <c r="J43" s="334">
        <v>3145</v>
      </c>
      <c r="K43" s="334">
        <v>2865</v>
      </c>
      <c r="L43" s="334">
        <v>2489</v>
      </c>
      <c r="M43" s="335">
        <v>1774</v>
      </c>
    </row>
    <row r="44" spans="2:13" ht="27.75" customHeight="1" x14ac:dyDescent="0.2">
      <c r="B44" s="1197"/>
      <c r="C44" s="1198"/>
      <c r="D44" s="104"/>
      <c r="E44" s="1201" t="s">
        <v>34</v>
      </c>
      <c r="F44" s="1201"/>
      <c r="G44" s="1201"/>
      <c r="H44" s="1202"/>
      <c r="I44" s="333">
        <v>83</v>
      </c>
      <c r="J44" s="334">
        <v>76</v>
      </c>
      <c r="K44" s="334">
        <v>65</v>
      </c>
      <c r="L44" s="334">
        <v>61</v>
      </c>
      <c r="M44" s="335">
        <v>57</v>
      </c>
    </row>
    <row r="45" spans="2:13" ht="27.75" customHeight="1" x14ac:dyDescent="0.2">
      <c r="B45" s="1197"/>
      <c r="C45" s="1198"/>
      <c r="D45" s="104"/>
      <c r="E45" s="1201" t="s">
        <v>35</v>
      </c>
      <c r="F45" s="1201"/>
      <c r="G45" s="1201"/>
      <c r="H45" s="1202"/>
      <c r="I45" s="333">
        <v>795</v>
      </c>
      <c r="J45" s="334">
        <v>751</v>
      </c>
      <c r="K45" s="334">
        <v>716</v>
      </c>
      <c r="L45" s="334">
        <v>742</v>
      </c>
      <c r="M45" s="335">
        <v>706</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2025</v>
      </c>
      <c r="J50" s="334">
        <v>2248</v>
      </c>
      <c r="K50" s="334">
        <v>2045</v>
      </c>
      <c r="L50" s="334">
        <v>1603</v>
      </c>
      <c r="M50" s="335">
        <v>1267</v>
      </c>
    </row>
    <row r="51" spans="2:13" ht="27.75" customHeight="1" x14ac:dyDescent="0.2">
      <c r="B51" s="1197"/>
      <c r="C51" s="1198"/>
      <c r="D51" s="104"/>
      <c r="E51" s="1201" t="s">
        <v>42</v>
      </c>
      <c r="F51" s="1201"/>
      <c r="G51" s="1201"/>
      <c r="H51" s="1202"/>
      <c r="I51" s="333">
        <v>204</v>
      </c>
      <c r="J51" s="334">
        <v>195</v>
      </c>
      <c r="K51" s="334">
        <v>172</v>
      </c>
      <c r="L51" s="334">
        <v>176</v>
      </c>
      <c r="M51" s="335">
        <v>160</v>
      </c>
    </row>
    <row r="52" spans="2:13" ht="27.75" customHeight="1" x14ac:dyDescent="0.2">
      <c r="B52" s="1199"/>
      <c r="C52" s="1200"/>
      <c r="D52" s="104"/>
      <c r="E52" s="1201" t="s">
        <v>43</v>
      </c>
      <c r="F52" s="1201"/>
      <c r="G52" s="1201"/>
      <c r="H52" s="1202"/>
      <c r="I52" s="333">
        <v>7406</v>
      </c>
      <c r="J52" s="334">
        <v>6970</v>
      </c>
      <c r="K52" s="334">
        <v>6697</v>
      </c>
      <c r="L52" s="334">
        <v>6332</v>
      </c>
      <c r="M52" s="335">
        <v>5998</v>
      </c>
    </row>
    <row r="53" spans="2:13" ht="27.75" customHeight="1" thickBot="1" x14ac:dyDescent="0.25">
      <c r="B53" s="1203" t="s">
        <v>19</v>
      </c>
      <c r="C53" s="1204"/>
      <c r="D53" s="108"/>
      <c r="E53" s="1205" t="s">
        <v>44</v>
      </c>
      <c r="F53" s="1205"/>
      <c r="G53" s="1205"/>
      <c r="H53" s="1206"/>
      <c r="I53" s="336">
        <v>3618</v>
      </c>
      <c r="J53" s="337">
        <v>3204</v>
      </c>
      <c r="K53" s="337">
        <v>3096</v>
      </c>
      <c r="L53" s="337">
        <v>3199</v>
      </c>
      <c r="M53" s="338">
        <v>2974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LamqRhZKq+yE6h89DAx+nzYNocwvvJwtZTE0ioXgZCsXWH+2oN9cH6hmojWLXpg8xKiEUFhCanLnS5SyRWMsw==" saltValue="fAU7Nn3pVG1TOJeGdejm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1054</v>
      </c>
      <c r="G55" s="339">
        <v>838</v>
      </c>
      <c r="H55" s="340">
        <v>400</v>
      </c>
    </row>
    <row r="56" spans="2:8" ht="52.5" customHeight="1" x14ac:dyDescent="0.2">
      <c r="B56" s="120"/>
      <c r="C56" s="1224" t="s">
        <v>47</v>
      </c>
      <c r="D56" s="1224"/>
      <c r="E56" s="1225"/>
      <c r="F56" s="341">
        <v>61</v>
      </c>
      <c r="G56" s="341">
        <v>61</v>
      </c>
      <c r="H56" s="342">
        <v>70</v>
      </c>
    </row>
    <row r="57" spans="2:8" ht="53.25" customHeight="1" x14ac:dyDescent="0.2">
      <c r="B57" s="120"/>
      <c r="C57" s="1226" t="s">
        <v>48</v>
      </c>
      <c r="D57" s="1226"/>
      <c r="E57" s="1227"/>
      <c r="F57" s="343">
        <v>478</v>
      </c>
      <c r="G57" s="343">
        <v>302</v>
      </c>
      <c r="H57" s="344">
        <v>422</v>
      </c>
    </row>
    <row r="58" spans="2:8" ht="45.75" customHeight="1" x14ac:dyDescent="0.2">
      <c r="B58" s="121"/>
      <c r="C58" s="1214" t="s">
        <v>551</v>
      </c>
      <c r="D58" s="1215"/>
      <c r="E58" s="1216"/>
      <c r="F58" s="345">
        <v>1</v>
      </c>
      <c r="G58" s="345">
        <v>0.6</v>
      </c>
      <c r="H58" s="346">
        <v>88</v>
      </c>
    </row>
    <row r="59" spans="2:8" ht="45.75" customHeight="1" x14ac:dyDescent="0.2">
      <c r="B59" s="121"/>
      <c r="C59" s="1214" t="s">
        <v>552</v>
      </c>
      <c r="D59" s="1215"/>
      <c r="E59" s="1216"/>
      <c r="F59" s="345">
        <v>42</v>
      </c>
      <c r="G59" s="345">
        <v>22</v>
      </c>
      <c r="H59" s="346">
        <v>84</v>
      </c>
    </row>
    <row r="60" spans="2:8" ht="45.75" customHeight="1" x14ac:dyDescent="0.2">
      <c r="B60" s="121"/>
      <c r="C60" s="1214" t="s">
        <v>553</v>
      </c>
      <c r="D60" s="1215"/>
      <c r="E60" s="1216"/>
      <c r="F60" s="345">
        <v>8</v>
      </c>
      <c r="G60" s="345">
        <v>10</v>
      </c>
      <c r="H60" s="346">
        <v>54</v>
      </c>
    </row>
    <row r="61" spans="2:8" ht="45.75" customHeight="1" x14ac:dyDescent="0.2">
      <c r="B61" s="121"/>
      <c r="C61" s="1214" t="s">
        <v>554</v>
      </c>
      <c r="D61" s="1215"/>
      <c r="E61" s="1216"/>
      <c r="F61" s="345">
        <v>0</v>
      </c>
      <c r="G61" s="345">
        <v>0</v>
      </c>
      <c r="H61" s="346">
        <v>29</v>
      </c>
    </row>
    <row r="62" spans="2:8" ht="45.75" customHeight="1" thickBot="1" x14ac:dyDescent="0.25">
      <c r="B62" s="122"/>
      <c r="C62" s="1217" t="s">
        <v>555</v>
      </c>
      <c r="D62" s="1218"/>
      <c r="E62" s="1219"/>
      <c r="F62" s="347">
        <v>9</v>
      </c>
      <c r="G62" s="347">
        <v>0</v>
      </c>
      <c r="H62" s="348">
        <v>12</v>
      </c>
    </row>
    <row r="63" spans="2:8" ht="52.5" customHeight="1" thickBot="1" x14ac:dyDescent="0.25">
      <c r="B63" s="123"/>
      <c r="C63" s="1220" t="s">
        <v>49</v>
      </c>
      <c r="D63" s="1220"/>
      <c r="E63" s="1221"/>
      <c r="F63" s="349">
        <v>1593</v>
      </c>
      <c r="G63" s="349">
        <v>1201</v>
      </c>
      <c r="H63" s="350">
        <v>892</v>
      </c>
    </row>
    <row r="64" spans="2:8" ht="13" x14ac:dyDescent="0.2"/>
  </sheetData>
  <sheetProtection algorithmName="SHA-512" hashValue="GatQu+/c2vNffEYfxobpxzELah1GNCbxbfGGysyydIXMTKZMgy/IHK+B8DzbYHTqjRnS+/Wc7N5ZS+QeQh5Qcg==" saltValue="7QcLLE+q/S4bwUyV/FoL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858E3-F228-413B-8B40-5B5FCAEBE4B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558</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559</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560</v>
      </c>
      <c r="AO51" s="1244"/>
      <c r="AP51" s="1244"/>
      <c r="AQ51" s="1244"/>
      <c r="AR51" s="1244"/>
      <c r="AS51" s="1244"/>
      <c r="AT51" s="1244"/>
      <c r="AU51" s="1244"/>
      <c r="AV51" s="1244"/>
      <c r="AW51" s="1244"/>
      <c r="AX51" s="1244"/>
      <c r="AY51" s="1244"/>
      <c r="AZ51" s="1244"/>
      <c r="BA51" s="1244"/>
      <c r="BB51" s="1244" t="s">
        <v>561</v>
      </c>
      <c r="BC51" s="1244"/>
      <c r="BD51" s="1244"/>
      <c r="BE51" s="1244"/>
      <c r="BF51" s="1244"/>
      <c r="BG51" s="1244"/>
      <c r="BH51" s="1244"/>
      <c r="BI51" s="1244"/>
      <c r="BJ51" s="1244"/>
      <c r="BK51" s="1244"/>
      <c r="BL51" s="1244"/>
      <c r="BM51" s="1244"/>
      <c r="BN51" s="1244"/>
      <c r="BO51" s="1244"/>
      <c r="BP51" s="1242">
        <v>89.5</v>
      </c>
      <c r="BQ51" s="1242"/>
      <c r="BR51" s="1242"/>
      <c r="BS51" s="1242"/>
      <c r="BT51" s="1242"/>
      <c r="BU51" s="1242"/>
      <c r="BV51" s="1242"/>
      <c r="BW51" s="1242"/>
      <c r="BX51" s="1242">
        <v>73.099999999999994</v>
      </c>
      <c r="BY51" s="1242"/>
      <c r="BZ51" s="1242"/>
      <c r="CA51" s="1242"/>
      <c r="CB51" s="1242"/>
      <c r="CC51" s="1242"/>
      <c r="CD51" s="1242"/>
      <c r="CE51" s="1242"/>
      <c r="CF51" s="1242">
        <v>72.3</v>
      </c>
      <c r="CG51" s="1242"/>
      <c r="CH51" s="1242"/>
      <c r="CI51" s="1242"/>
      <c r="CJ51" s="1242"/>
      <c r="CK51" s="1242"/>
      <c r="CL51" s="1242"/>
      <c r="CM51" s="1242"/>
      <c r="CN51" s="1242">
        <v>72.599999999999994</v>
      </c>
      <c r="CO51" s="1242"/>
      <c r="CP51" s="1242"/>
      <c r="CQ51" s="1242"/>
      <c r="CR51" s="1242"/>
      <c r="CS51" s="1242"/>
      <c r="CT51" s="1242"/>
      <c r="CU51" s="1242"/>
      <c r="CV51" s="1242">
        <v>65.099999999999994</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562</v>
      </c>
      <c r="BC53" s="1244"/>
      <c r="BD53" s="1244"/>
      <c r="BE53" s="1244"/>
      <c r="BF53" s="1244"/>
      <c r="BG53" s="1244"/>
      <c r="BH53" s="1244"/>
      <c r="BI53" s="1244"/>
      <c r="BJ53" s="1244"/>
      <c r="BK53" s="1244"/>
      <c r="BL53" s="1244"/>
      <c r="BM53" s="1244"/>
      <c r="BN53" s="1244"/>
      <c r="BO53" s="1244"/>
      <c r="BP53" s="1242">
        <v>50</v>
      </c>
      <c r="BQ53" s="1242"/>
      <c r="BR53" s="1242"/>
      <c r="BS53" s="1242"/>
      <c r="BT53" s="1242"/>
      <c r="BU53" s="1242"/>
      <c r="BV53" s="1242"/>
      <c r="BW53" s="1242"/>
      <c r="BX53" s="1242">
        <v>51.3</v>
      </c>
      <c r="BY53" s="1242"/>
      <c r="BZ53" s="1242"/>
      <c r="CA53" s="1242"/>
      <c r="CB53" s="1242"/>
      <c r="CC53" s="1242"/>
      <c r="CD53" s="1242"/>
      <c r="CE53" s="1242"/>
      <c r="CF53" s="1242">
        <v>54.4</v>
      </c>
      <c r="CG53" s="1242"/>
      <c r="CH53" s="1242"/>
      <c r="CI53" s="1242"/>
      <c r="CJ53" s="1242"/>
      <c r="CK53" s="1242"/>
      <c r="CL53" s="1242"/>
      <c r="CM53" s="1242"/>
      <c r="CN53" s="1242">
        <v>54.7</v>
      </c>
      <c r="CO53" s="1242"/>
      <c r="CP53" s="1242"/>
      <c r="CQ53" s="1242"/>
      <c r="CR53" s="1242"/>
      <c r="CS53" s="1242"/>
      <c r="CT53" s="1242"/>
      <c r="CU53" s="1242"/>
      <c r="CV53" s="1242">
        <v>57.8</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563</v>
      </c>
      <c r="AO55" s="1241"/>
      <c r="AP55" s="1241"/>
      <c r="AQ55" s="1241"/>
      <c r="AR55" s="1241"/>
      <c r="AS55" s="1241"/>
      <c r="AT55" s="1241"/>
      <c r="AU55" s="1241"/>
      <c r="AV55" s="1241"/>
      <c r="AW55" s="1241"/>
      <c r="AX55" s="1241"/>
      <c r="AY55" s="1241"/>
      <c r="AZ55" s="1241"/>
      <c r="BA55" s="1241"/>
      <c r="BB55" s="1244" t="s">
        <v>561</v>
      </c>
      <c r="BC55" s="1244"/>
      <c r="BD55" s="1244"/>
      <c r="BE55" s="1244"/>
      <c r="BF55" s="1244"/>
      <c r="BG55" s="1244"/>
      <c r="BH55" s="1244"/>
      <c r="BI55" s="1244"/>
      <c r="BJ55" s="1244"/>
      <c r="BK55" s="1244"/>
      <c r="BL55" s="1244"/>
      <c r="BM55" s="1244"/>
      <c r="BN55" s="1244"/>
      <c r="BO55" s="1244"/>
      <c r="BP55" s="1242">
        <v>13.5</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562</v>
      </c>
      <c r="BC57" s="1244"/>
      <c r="BD57" s="1244"/>
      <c r="BE57" s="1244"/>
      <c r="BF57" s="1244"/>
      <c r="BG57" s="1244"/>
      <c r="BH57" s="1244"/>
      <c r="BI57" s="1244"/>
      <c r="BJ57" s="1244"/>
      <c r="BK57" s="1244"/>
      <c r="BL57" s="1244"/>
      <c r="BM57" s="1244"/>
      <c r="BN57" s="1244"/>
      <c r="BO57" s="1244"/>
      <c r="BP57" s="1242">
        <v>65.099999999999994</v>
      </c>
      <c r="BQ57" s="1242"/>
      <c r="BR57" s="1242"/>
      <c r="BS57" s="1242"/>
      <c r="BT57" s="1242"/>
      <c r="BU57" s="1242"/>
      <c r="BV57" s="1242"/>
      <c r="BW57" s="1242"/>
      <c r="BX57" s="1242">
        <v>64.3</v>
      </c>
      <c r="BY57" s="1242"/>
      <c r="BZ57" s="1242"/>
      <c r="CA57" s="1242"/>
      <c r="CB57" s="1242"/>
      <c r="CC57" s="1242"/>
      <c r="CD57" s="1242"/>
      <c r="CE57" s="1242"/>
      <c r="CF57" s="1242">
        <v>65.7</v>
      </c>
      <c r="CG57" s="1242"/>
      <c r="CH57" s="1242"/>
      <c r="CI57" s="1242"/>
      <c r="CJ57" s="1242"/>
      <c r="CK57" s="1242"/>
      <c r="CL57" s="1242"/>
      <c r="CM57" s="1242"/>
      <c r="CN57" s="1242">
        <v>67</v>
      </c>
      <c r="CO57" s="1242"/>
      <c r="CP57" s="1242"/>
      <c r="CQ57" s="1242"/>
      <c r="CR57" s="1242"/>
      <c r="CS57" s="1242"/>
      <c r="CT57" s="1242"/>
      <c r="CU57" s="1242"/>
      <c r="CV57" s="1242">
        <v>67.599999999999994</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564</v>
      </c>
    </row>
    <row r="64" spans="1:109" ht="13" x14ac:dyDescent="0.2">
      <c r="B64" s="247"/>
      <c r="G64" s="357"/>
      <c r="I64" s="369"/>
      <c r="J64" s="369"/>
      <c r="K64" s="369"/>
      <c r="L64" s="369"/>
      <c r="M64" s="369"/>
      <c r="N64" s="370"/>
      <c r="AM64" s="357"/>
      <c r="AN64" s="357" t="s">
        <v>557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558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559</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560</v>
      </c>
      <c r="AO73" s="1244"/>
      <c r="AP73" s="1244"/>
      <c r="AQ73" s="1244"/>
      <c r="AR73" s="1244"/>
      <c r="AS73" s="1244"/>
      <c r="AT73" s="1244"/>
      <c r="AU73" s="1244"/>
      <c r="AV73" s="1244"/>
      <c r="AW73" s="1244"/>
      <c r="AX73" s="1244"/>
      <c r="AY73" s="1244"/>
      <c r="AZ73" s="1244"/>
      <c r="BA73" s="1244"/>
      <c r="BB73" s="1244" t="s">
        <v>561</v>
      </c>
      <c r="BC73" s="1244"/>
      <c r="BD73" s="1244"/>
      <c r="BE73" s="1244"/>
      <c r="BF73" s="1244"/>
      <c r="BG73" s="1244"/>
      <c r="BH73" s="1244"/>
      <c r="BI73" s="1244"/>
      <c r="BJ73" s="1244"/>
      <c r="BK73" s="1244"/>
      <c r="BL73" s="1244"/>
      <c r="BM73" s="1244"/>
      <c r="BN73" s="1244"/>
      <c r="BO73" s="1244"/>
      <c r="BP73" s="1242">
        <v>89.5</v>
      </c>
      <c r="BQ73" s="1242"/>
      <c r="BR73" s="1242"/>
      <c r="BS73" s="1242"/>
      <c r="BT73" s="1242"/>
      <c r="BU73" s="1242"/>
      <c r="BV73" s="1242"/>
      <c r="BW73" s="1242"/>
      <c r="BX73" s="1242">
        <v>73.099999999999994</v>
      </c>
      <c r="BY73" s="1242"/>
      <c r="BZ73" s="1242"/>
      <c r="CA73" s="1242"/>
      <c r="CB73" s="1242"/>
      <c r="CC73" s="1242"/>
      <c r="CD73" s="1242"/>
      <c r="CE73" s="1242"/>
      <c r="CF73" s="1242">
        <v>72.3</v>
      </c>
      <c r="CG73" s="1242"/>
      <c r="CH73" s="1242"/>
      <c r="CI73" s="1242"/>
      <c r="CJ73" s="1242"/>
      <c r="CK73" s="1242"/>
      <c r="CL73" s="1242"/>
      <c r="CM73" s="1242"/>
      <c r="CN73" s="1242">
        <v>72.599999999999994</v>
      </c>
      <c r="CO73" s="1242"/>
      <c r="CP73" s="1242"/>
      <c r="CQ73" s="1242"/>
      <c r="CR73" s="1242"/>
      <c r="CS73" s="1242"/>
      <c r="CT73" s="1242"/>
      <c r="CU73" s="1242"/>
      <c r="CV73" s="1242">
        <v>65.099999999999994</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565</v>
      </c>
      <c r="BC75" s="1244"/>
      <c r="BD75" s="1244"/>
      <c r="BE75" s="1244"/>
      <c r="BF75" s="1244"/>
      <c r="BG75" s="1244"/>
      <c r="BH75" s="1244"/>
      <c r="BI75" s="1244"/>
      <c r="BJ75" s="1244"/>
      <c r="BK75" s="1244"/>
      <c r="BL75" s="1244"/>
      <c r="BM75" s="1244"/>
      <c r="BN75" s="1244"/>
      <c r="BO75" s="1244"/>
      <c r="BP75" s="1242">
        <v>11.5</v>
      </c>
      <c r="BQ75" s="1242"/>
      <c r="BR75" s="1242"/>
      <c r="BS75" s="1242"/>
      <c r="BT75" s="1242"/>
      <c r="BU75" s="1242"/>
      <c r="BV75" s="1242"/>
      <c r="BW75" s="1242"/>
      <c r="BX75" s="1242">
        <v>11.2</v>
      </c>
      <c r="BY75" s="1242"/>
      <c r="BZ75" s="1242"/>
      <c r="CA75" s="1242"/>
      <c r="CB75" s="1242"/>
      <c r="CC75" s="1242"/>
      <c r="CD75" s="1242"/>
      <c r="CE75" s="1242"/>
      <c r="CF75" s="1242">
        <v>11.5</v>
      </c>
      <c r="CG75" s="1242"/>
      <c r="CH75" s="1242"/>
      <c r="CI75" s="1242"/>
      <c r="CJ75" s="1242"/>
      <c r="CK75" s="1242"/>
      <c r="CL75" s="1242"/>
      <c r="CM75" s="1242"/>
      <c r="CN75" s="1242">
        <v>11.2</v>
      </c>
      <c r="CO75" s="1242"/>
      <c r="CP75" s="1242"/>
      <c r="CQ75" s="1242"/>
      <c r="CR75" s="1242"/>
      <c r="CS75" s="1242"/>
      <c r="CT75" s="1242"/>
      <c r="CU75" s="1242"/>
      <c r="CV75" s="1242">
        <v>10.4</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563</v>
      </c>
      <c r="AO77" s="1241"/>
      <c r="AP77" s="1241"/>
      <c r="AQ77" s="1241"/>
      <c r="AR77" s="1241"/>
      <c r="AS77" s="1241"/>
      <c r="AT77" s="1241"/>
      <c r="AU77" s="1241"/>
      <c r="AV77" s="1241"/>
      <c r="AW77" s="1241"/>
      <c r="AX77" s="1241"/>
      <c r="AY77" s="1241"/>
      <c r="AZ77" s="1241"/>
      <c r="BA77" s="1241"/>
      <c r="BB77" s="1244" t="s">
        <v>561</v>
      </c>
      <c r="BC77" s="1244"/>
      <c r="BD77" s="1244"/>
      <c r="BE77" s="1244"/>
      <c r="BF77" s="1244"/>
      <c r="BG77" s="1244"/>
      <c r="BH77" s="1244"/>
      <c r="BI77" s="1244"/>
      <c r="BJ77" s="1244"/>
      <c r="BK77" s="1244"/>
      <c r="BL77" s="1244"/>
      <c r="BM77" s="1244"/>
      <c r="BN77" s="1244"/>
      <c r="BO77" s="1244"/>
      <c r="BP77" s="1242">
        <v>13.5</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565</v>
      </c>
      <c r="BC79" s="1244"/>
      <c r="BD79" s="1244"/>
      <c r="BE79" s="1244"/>
      <c r="BF79" s="1244"/>
      <c r="BG79" s="1244"/>
      <c r="BH79" s="1244"/>
      <c r="BI79" s="1244"/>
      <c r="BJ79" s="1244"/>
      <c r="BK79" s="1244"/>
      <c r="BL79" s="1244"/>
      <c r="BM79" s="1244"/>
      <c r="BN79" s="1244"/>
      <c r="BO79" s="1244"/>
      <c r="BP79" s="1242">
        <v>8.3000000000000007</v>
      </c>
      <c r="BQ79" s="1242"/>
      <c r="BR79" s="1242"/>
      <c r="BS79" s="1242"/>
      <c r="BT79" s="1242"/>
      <c r="BU79" s="1242"/>
      <c r="BV79" s="1242"/>
      <c r="BW79" s="1242"/>
      <c r="BX79" s="1242">
        <v>8</v>
      </c>
      <c r="BY79" s="1242"/>
      <c r="BZ79" s="1242"/>
      <c r="CA79" s="1242"/>
      <c r="CB79" s="1242"/>
      <c r="CC79" s="1242"/>
      <c r="CD79" s="1242"/>
      <c r="CE79" s="1242"/>
      <c r="CF79" s="1242">
        <v>8.1</v>
      </c>
      <c r="CG79" s="1242"/>
      <c r="CH79" s="1242"/>
      <c r="CI79" s="1242"/>
      <c r="CJ79" s="1242"/>
      <c r="CK79" s="1242"/>
      <c r="CL79" s="1242"/>
      <c r="CM79" s="1242"/>
      <c r="CN79" s="1242">
        <v>8.1</v>
      </c>
      <c r="CO79" s="1242"/>
      <c r="CP79" s="1242"/>
      <c r="CQ79" s="1242"/>
      <c r="CR79" s="1242"/>
      <c r="CS79" s="1242"/>
      <c r="CT79" s="1242"/>
      <c r="CU79" s="1242"/>
      <c r="CV79" s="1242">
        <v>8</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QAP/Ko5ajYkjv4LaTCv56ABf6O2GMISrDgfegai8jOH0jlxq7920koVAMX/sI83m/ueiLhSrfhP0K2UafM3Tw==" saltValue="S1SQJjGEgjysZcvjcXsTt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C4D2A-73AB-4874-8118-8E738EBC215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Eg2QcNUME+/Snq/bUE+EzfnyJ6v+xYU1yCsS4P/UsdE/EcITZ+9LcFxF8q7cf2EXRZB7VIWUYWPTETs9PrXg8w==" saltValue="Zhon3NiQ8rJr6/BlbN2Q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8215E-B4AB-4621-8AED-6B885B4D918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BiJq2bE4h2E0At+d1nNbYl8RFEttkQVUw69aN88G7yzQm0EEBe3jEJ2BUuKA5xr4u9+UWgaOYjx6wUAJNHOy5Q==" saltValue="Rjx/eF0uUispHdafjDaYc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111218</v>
      </c>
      <c r="E3" s="142"/>
      <c r="F3" s="143">
        <v>84459</v>
      </c>
      <c r="G3" s="144"/>
      <c r="H3" s="145"/>
    </row>
    <row r="4" spans="1:8" x14ac:dyDescent="0.2">
      <c r="A4" s="146"/>
      <c r="B4" s="147"/>
      <c r="C4" s="148"/>
      <c r="D4" s="149">
        <v>30572</v>
      </c>
      <c r="E4" s="150"/>
      <c r="F4" s="151">
        <v>47314</v>
      </c>
      <c r="G4" s="152"/>
      <c r="H4" s="153"/>
    </row>
    <row r="5" spans="1:8" x14ac:dyDescent="0.2">
      <c r="A5" s="134" t="s">
        <v>521</v>
      </c>
      <c r="B5" s="139"/>
      <c r="C5" s="140"/>
      <c r="D5" s="141">
        <v>46483</v>
      </c>
      <c r="E5" s="142"/>
      <c r="F5" s="143">
        <v>74568</v>
      </c>
      <c r="G5" s="144"/>
      <c r="H5" s="145"/>
    </row>
    <row r="6" spans="1:8" x14ac:dyDescent="0.2">
      <c r="A6" s="146"/>
      <c r="B6" s="147"/>
      <c r="C6" s="148"/>
      <c r="D6" s="149">
        <v>14087</v>
      </c>
      <c r="E6" s="150"/>
      <c r="F6" s="151">
        <v>42558</v>
      </c>
      <c r="G6" s="152"/>
      <c r="H6" s="153"/>
    </row>
    <row r="7" spans="1:8" x14ac:dyDescent="0.2">
      <c r="A7" s="134" t="s">
        <v>522</v>
      </c>
      <c r="B7" s="139"/>
      <c r="C7" s="140"/>
      <c r="D7" s="141">
        <v>58503</v>
      </c>
      <c r="E7" s="142"/>
      <c r="F7" s="143">
        <v>73693</v>
      </c>
      <c r="G7" s="144"/>
      <c r="H7" s="145"/>
    </row>
    <row r="8" spans="1:8" x14ac:dyDescent="0.2">
      <c r="A8" s="146"/>
      <c r="B8" s="147"/>
      <c r="C8" s="148"/>
      <c r="D8" s="149">
        <v>29317</v>
      </c>
      <c r="E8" s="150"/>
      <c r="F8" s="151">
        <v>44203</v>
      </c>
      <c r="G8" s="152"/>
      <c r="H8" s="153"/>
    </row>
    <row r="9" spans="1:8" x14ac:dyDescent="0.2">
      <c r="A9" s="134" t="s">
        <v>523</v>
      </c>
      <c r="B9" s="139"/>
      <c r="C9" s="140"/>
      <c r="D9" s="141">
        <v>48595</v>
      </c>
      <c r="E9" s="142"/>
      <c r="F9" s="143">
        <v>79401</v>
      </c>
      <c r="G9" s="144"/>
      <c r="H9" s="145"/>
    </row>
    <row r="10" spans="1:8" x14ac:dyDescent="0.2">
      <c r="A10" s="146"/>
      <c r="B10" s="147"/>
      <c r="C10" s="148"/>
      <c r="D10" s="149">
        <v>26791</v>
      </c>
      <c r="E10" s="150"/>
      <c r="F10" s="151">
        <v>49347</v>
      </c>
      <c r="G10" s="152"/>
      <c r="H10" s="153"/>
    </row>
    <row r="11" spans="1:8" x14ac:dyDescent="0.2">
      <c r="A11" s="134" t="s">
        <v>524</v>
      </c>
      <c r="B11" s="139"/>
      <c r="C11" s="140"/>
      <c r="D11" s="141">
        <v>52191</v>
      </c>
      <c r="E11" s="142"/>
      <c r="F11" s="143">
        <v>87379</v>
      </c>
      <c r="G11" s="144"/>
      <c r="H11" s="145"/>
    </row>
    <row r="12" spans="1:8" x14ac:dyDescent="0.2">
      <c r="A12" s="146"/>
      <c r="B12" s="147"/>
      <c r="C12" s="154"/>
      <c r="D12" s="149">
        <v>29941</v>
      </c>
      <c r="E12" s="150"/>
      <c r="F12" s="151">
        <v>55855</v>
      </c>
      <c r="G12" s="152"/>
      <c r="H12" s="153"/>
    </row>
    <row r="13" spans="1:8" x14ac:dyDescent="0.2">
      <c r="A13" s="134"/>
      <c r="B13" s="139"/>
      <c r="C13" s="140"/>
      <c r="D13" s="141">
        <v>63398</v>
      </c>
      <c r="E13" s="142"/>
      <c r="F13" s="143">
        <v>79900</v>
      </c>
      <c r="G13" s="155"/>
      <c r="H13" s="145"/>
    </row>
    <row r="14" spans="1:8" x14ac:dyDescent="0.2">
      <c r="A14" s="146"/>
      <c r="B14" s="147"/>
      <c r="C14" s="148"/>
      <c r="D14" s="149">
        <v>26142</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6.11</v>
      </c>
      <c r="C19" s="156">
        <f>ROUND(VALUE(SUBSTITUTE(実質収支比率等に係る経年分析!G$48,"▲","-")),2)</f>
        <v>8.34</v>
      </c>
      <c r="D19" s="156">
        <f>ROUND(VALUE(SUBSTITUTE(実質収支比率等に係る経年分析!H$48,"▲","-")),2)</f>
        <v>4.46</v>
      </c>
      <c r="E19" s="156">
        <f>ROUND(VALUE(SUBSTITUTE(実質収支比率等に係る経年分析!I$48,"▲","-")),2)</f>
        <v>3.47</v>
      </c>
      <c r="F19" s="156">
        <f>ROUND(VALUE(SUBSTITUTE(実質収支比率等に係る経年分析!J$48,"▲","-")),2)</f>
        <v>3.34</v>
      </c>
    </row>
    <row r="20" spans="1:11" x14ac:dyDescent="0.2">
      <c r="A20" s="156" t="s">
        <v>53</v>
      </c>
      <c r="B20" s="156">
        <f>ROUND(VALUE(SUBSTITUTE(実質収支比率等に係る経年分析!F$47,"▲","-")),2)</f>
        <v>21.85</v>
      </c>
      <c r="C20" s="156">
        <f>ROUND(VALUE(SUBSTITUTE(実質収支比率等に係る経年分析!G$47,"▲","-")),2)</f>
        <v>23.34</v>
      </c>
      <c r="D20" s="156">
        <f>ROUND(VALUE(SUBSTITUTE(実質収支比率等に係る経年分析!H$47,"▲","-")),2)</f>
        <v>21.51</v>
      </c>
      <c r="E20" s="156">
        <f>ROUND(VALUE(SUBSTITUTE(実質収支比率等に係る経年分析!I$47,"▲","-")),2)</f>
        <v>16.600000000000001</v>
      </c>
      <c r="F20" s="156">
        <f>ROUND(VALUE(SUBSTITUTE(実質収支比率等に係る経年分析!J$47,"▲","-")),2)</f>
        <v>7.73</v>
      </c>
    </row>
    <row r="21" spans="1:11" x14ac:dyDescent="0.2">
      <c r="A21" s="156" t="s">
        <v>54</v>
      </c>
      <c r="B21" s="156">
        <f>IF(ISNUMBER(VALUE(SUBSTITUTE(実質収支比率等に係る経年分析!F$49,"▲","-"))),ROUND(VALUE(SUBSTITUTE(実質収支比率等に係る経年分析!F$49,"▲","-")),2),NA())</f>
        <v>-6.46</v>
      </c>
      <c r="C21" s="156">
        <f>IF(ISNUMBER(VALUE(SUBSTITUTE(実質収支比率等に係る経年分析!G$49,"▲","-"))),ROUND(VALUE(SUBSTITUTE(実質収支比率等に係る経年分析!G$49,"▲","-")),2),NA())</f>
        <v>3.88</v>
      </c>
      <c r="D21" s="156">
        <f>IF(ISNUMBER(VALUE(SUBSTITUTE(実質収支比率等に係る経年分析!H$49,"▲","-"))),ROUND(VALUE(SUBSTITUTE(実質収支比率等に係る経年分析!H$49,"▲","-")),2),NA())</f>
        <v>-9.83</v>
      </c>
      <c r="E21" s="156">
        <f>IF(ISNUMBER(VALUE(SUBSTITUTE(実質収支比率等に係る経年分析!I$49,"▲","-"))),ROUND(VALUE(SUBSTITUTE(実質収支比率等に係る経年分析!I$49,"▲","-")),2),NA())</f>
        <v>-6.05</v>
      </c>
      <c r="F21" s="156">
        <f>IF(ISNUMBER(VALUE(SUBSTITUTE(実質収支比率等に係る経年分析!J$49,"▲","-"))),ROUND(VALUE(SUBSTITUTE(実質収支比率等に係る経年分析!J$49,"▲","-")),2),NA())</f>
        <v>-8.48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0.41</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土地造成事業特別会計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f>IF(ROUND(VALUE(SUBSTITUTE(連結実質赤字比率に係る赤字・黒字の構成分析!I$39,"▲", "-")), 2) &lt; 0, ABS(ROUND(VALUE(SUBSTITUTE(連結実質赤字比率に係る赤字・黒字の構成分析!I$39,"▲", "-")), 2)), NA())</f>
        <v>0.02</v>
      </c>
      <c r="I31" s="157" t="e">
        <f>IF(ROUND(VALUE(SUBSTITUTE(連結実質赤字比率に係る赤字・黒字の構成分析!I$39,"▲", "-")), 2) &gt;= 0, ABS(ROUND(VALUE(SUBSTITUTE(連結実質赤字比率に係る赤字・黒字の構成分析!I$39,"▲", "-")), 2)), NA())</f>
        <v>#N/A</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1.1299999999999999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1.1599999999999999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9.48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673</v>
      </c>
      <c r="E42" s="158"/>
      <c r="F42" s="158"/>
      <c r="G42" s="158">
        <f>'実質公債費比率（分子）の構造'!L$52</f>
        <v>668</v>
      </c>
      <c r="H42" s="158"/>
      <c r="I42" s="158"/>
      <c r="J42" s="158">
        <f>'実質公債費比率（分子）の構造'!M$52</f>
        <v>648</v>
      </c>
      <c r="K42" s="158"/>
      <c r="L42" s="158"/>
      <c r="M42" s="158">
        <f>'実質公債費比率（分子）の構造'!N$52</f>
        <v>668</v>
      </c>
      <c r="N42" s="158"/>
      <c r="O42" s="158"/>
      <c r="P42" s="158">
        <f>'実質公債費比率（分子）の構造'!O$52</f>
        <v>641</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78</v>
      </c>
      <c r="C44" s="158"/>
      <c r="D44" s="158"/>
      <c r="E44" s="158">
        <f>'実質公債費比率（分子）の構造'!L$50</f>
        <v>71</v>
      </c>
      <c r="F44" s="158"/>
      <c r="G44" s="158"/>
      <c r="H44" s="158">
        <f>'実質公債費比率（分子）の構造'!M$50</f>
        <v>82</v>
      </c>
      <c r="I44" s="158"/>
      <c r="J44" s="158"/>
      <c r="K44" s="158">
        <f>'実質公債費比率（分子）の構造'!N$50</f>
        <v>83</v>
      </c>
      <c r="L44" s="158"/>
      <c r="M44" s="158"/>
      <c r="N44" s="158">
        <f>'実質公債費比率（分子）の構造'!O$50</f>
        <v>74</v>
      </c>
      <c r="O44" s="158"/>
      <c r="P44" s="158"/>
    </row>
    <row r="45" spans="1:16" x14ac:dyDescent="0.2">
      <c r="A45" s="158" t="s">
        <v>63</v>
      </c>
      <c r="B45" s="158">
        <f>'実質公債費比率（分子）の構造'!K$49</f>
        <v>10</v>
      </c>
      <c r="C45" s="158"/>
      <c r="D45" s="158"/>
      <c r="E45" s="158">
        <f>'実質公債費比率（分子）の構造'!L$49</f>
        <v>14</v>
      </c>
      <c r="F45" s="158"/>
      <c r="G45" s="158"/>
      <c r="H45" s="158">
        <f>'実質公債費比率（分子）の構造'!M$49</f>
        <v>15</v>
      </c>
      <c r="I45" s="158"/>
      <c r="J45" s="158"/>
      <c r="K45" s="158">
        <f>'実質公債費比率（分子）の構造'!N$49</f>
        <v>13</v>
      </c>
      <c r="L45" s="158"/>
      <c r="M45" s="158"/>
      <c r="N45" s="158">
        <f>'実質公債費比率（分子）の構造'!O$49</f>
        <v>12</v>
      </c>
      <c r="O45" s="158"/>
      <c r="P45" s="158"/>
    </row>
    <row r="46" spans="1:16" x14ac:dyDescent="0.2">
      <c r="A46" s="158" t="s">
        <v>64</v>
      </c>
      <c r="B46" s="158">
        <f>'実質公債費比率（分子）の構造'!K$48</f>
        <v>315</v>
      </c>
      <c r="C46" s="158"/>
      <c r="D46" s="158"/>
      <c r="E46" s="158">
        <f>'実質公債費比率（分子）の構造'!L$48</f>
        <v>339</v>
      </c>
      <c r="F46" s="158"/>
      <c r="G46" s="158"/>
      <c r="H46" s="158">
        <f>'実質公債費比率（分子）の構造'!M$48</f>
        <v>357</v>
      </c>
      <c r="I46" s="158"/>
      <c r="J46" s="158"/>
      <c r="K46" s="158">
        <f>'実質公債費比率（分子）の構造'!N$48</f>
        <v>313</v>
      </c>
      <c r="L46" s="158"/>
      <c r="M46" s="158"/>
      <c r="N46" s="158">
        <f>'実質公債費比率（分子）の構造'!O$48</f>
        <v>231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728</v>
      </c>
      <c r="C49" s="158"/>
      <c r="D49" s="158"/>
      <c r="E49" s="158">
        <f>'実質公債費比率（分子）の構造'!L$45</f>
        <v>720</v>
      </c>
      <c r="F49" s="158"/>
      <c r="G49" s="158"/>
      <c r="H49" s="158">
        <f>'実質公債費比率（分子）の構造'!M$45</f>
        <v>727</v>
      </c>
      <c r="I49" s="158"/>
      <c r="J49" s="158"/>
      <c r="K49" s="158">
        <f>'実質公債費比率（分子）の構造'!N$45</f>
        <v>713</v>
      </c>
      <c r="L49" s="158"/>
      <c r="M49" s="158"/>
      <c r="N49" s="158">
        <f>'実質公債費比率（分子）の構造'!O$45</f>
        <v>715</v>
      </c>
      <c r="O49" s="158"/>
      <c r="P49" s="158"/>
    </row>
    <row r="50" spans="1:16" x14ac:dyDescent="0.2">
      <c r="A50" s="158" t="s">
        <v>67</v>
      </c>
      <c r="B50" s="158" t="e">
        <f>NA()</f>
        <v>#N/A</v>
      </c>
      <c r="C50" s="158">
        <f>IF(ISNUMBER('実質公債費比率（分子）の構造'!K$53),'実質公債費比率（分子）の構造'!K$53,NA())</f>
        <v>458</v>
      </c>
      <c r="D50" s="158" t="e">
        <f>NA()</f>
        <v>#N/A</v>
      </c>
      <c r="E50" s="158" t="e">
        <f>NA()</f>
        <v>#N/A</v>
      </c>
      <c r="F50" s="158">
        <f>IF(ISNUMBER('実質公債費比率（分子）の構造'!L$53),'実質公債費比率（分子）の構造'!L$53,NA())</f>
        <v>476</v>
      </c>
      <c r="G50" s="158" t="e">
        <f>NA()</f>
        <v>#N/A</v>
      </c>
      <c r="H50" s="158" t="e">
        <f>NA()</f>
        <v>#N/A</v>
      </c>
      <c r="I50" s="158">
        <f>IF(ISNUMBER('実質公債費比率（分子）の構造'!M$53),'実質公債費比率（分子）の構造'!M$53,NA())</f>
        <v>533</v>
      </c>
      <c r="J50" s="158" t="e">
        <f>NA()</f>
        <v>#N/A</v>
      </c>
      <c r="K50" s="158" t="e">
        <f>NA()</f>
        <v>#N/A</v>
      </c>
      <c r="L50" s="158">
        <f>IF(ISNUMBER('実質公債費比率（分子）の構造'!N$53),'実質公債費比率（分子）の構造'!N$53,NA())</f>
        <v>454</v>
      </c>
      <c r="M50" s="158" t="e">
        <f>NA()</f>
        <v>#N/A</v>
      </c>
      <c r="N50" s="158" t="e">
        <f>NA()</f>
        <v>#N/A</v>
      </c>
      <c r="O50" s="158">
        <f>IF(ISNUMBER('実質公債費比率（分子）の構造'!O$53),'実質公債費比率（分子）の構造'!O$53,NA())</f>
        <v>391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7406</v>
      </c>
      <c r="E56" s="157"/>
      <c r="F56" s="157"/>
      <c r="G56" s="157">
        <f>'将来負担比率（分子）の構造'!J$52</f>
        <v>6970</v>
      </c>
      <c r="H56" s="157"/>
      <c r="I56" s="157"/>
      <c r="J56" s="157">
        <f>'将来負担比率（分子）の構造'!K$52</f>
        <v>6697</v>
      </c>
      <c r="K56" s="157"/>
      <c r="L56" s="157"/>
      <c r="M56" s="157">
        <f>'将来負担比率（分子）の構造'!L$52</f>
        <v>6332</v>
      </c>
      <c r="N56" s="157"/>
      <c r="O56" s="157"/>
      <c r="P56" s="157">
        <f>'将来負担比率（分子）の構造'!M$52</f>
        <v>5998</v>
      </c>
    </row>
    <row r="57" spans="1:16" x14ac:dyDescent="0.2">
      <c r="A57" s="157" t="s">
        <v>42</v>
      </c>
      <c r="B57" s="157"/>
      <c r="C57" s="157"/>
      <c r="D57" s="157">
        <f>'将来負担比率（分子）の構造'!I$51</f>
        <v>204</v>
      </c>
      <c r="E57" s="157"/>
      <c r="F57" s="157"/>
      <c r="G57" s="157">
        <f>'将来負担比率（分子）の構造'!J$51</f>
        <v>195</v>
      </c>
      <c r="H57" s="157"/>
      <c r="I57" s="157"/>
      <c r="J57" s="157">
        <f>'将来負担比率（分子）の構造'!K$51</f>
        <v>172</v>
      </c>
      <c r="K57" s="157"/>
      <c r="L57" s="157"/>
      <c r="M57" s="157">
        <f>'将来負担比率（分子）の構造'!L$51</f>
        <v>176</v>
      </c>
      <c r="N57" s="157"/>
      <c r="O57" s="157"/>
      <c r="P57" s="157">
        <f>'将来負担比率（分子）の構造'!M$51</f>
        <v>160</v>
      </c>
    </row>
    <row r="58" spans="1:16" x14ac:dyDescent="0.2">
      <c r="A58" s="157" t="s">
        <v>41</v>
      </c>
      <c r="B58" s="157"/>
      <c r="C58" s="157"/>
      <c r="D58" s="157">
        <f>'将来負担比率（分子）の構造'!I$50</f>
        <v>2025</v>
      </c>
      <c r="E58" s="157"/>
      <c r="F58" s="157"/>
      <c r="G58" s="157">
        <f>'将来負担比率（分子）の構造'!J$50</f>
        <v>2248</v>
      </c>
      <c r="H58" s="157"/>
      <c r="I58" s="157"/>
      <c r="J58" s="157">
        <f>'将来負担比率（分子）の構造'!K$50</f>
        <v>2045</v>
      </c>
      <c r="K58" s="157"/>
      <c r="L58" s="157"/>
      <c r="M58" s="157">
        <f>'将来負担比率（分子）の構造'!L$50</f>
        <v>1603</v>
      </c>
      <c r="N58" s="157"/>
      <c r="O58" s="157"/>
      <c r="P58" s="157">
        <f>'将来負担比率（分子）の構造'!M$50</f>
        <v>1267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795</v>
      </c>
      <c r="C62" s="157"/>
      <c r="D62" s="157"/>
      <c r="E62" s="157">
        <f>'将来負担比率（分子）の構造'!J$45</f>
        <v>751</v>
      </c>
      <c r="F62" s="157"/>
      <c r="G62" s="157"/>
      <c r="H62" s="157">
        <f>'将来負担比率（分子）の構造'!K$45</f>
        <v>716</v>
      </c>
      <c r="I62" s="157"/>
      <c r="J62" s="157"/>
      <c r="K62" s="157">
        <f>'将来負担比率（分子）の構造'!L$45</f>
        <v>742</v>
      </c>
      <c r="L62" s="157"/>
      <c r="M62" s="157"/>
      <c r="N62" s="157">
        <f>'将来負担比率（分子）の構造'!M$45</f>
        <v>706</v>
      </c>
      <c r="O62" s="157"/>
      <c r="P62" s="157"/>
    </row>
    <row r="63" spans="1:16" x14ac:dyDescent="0.2">
      <c r="A63" s="157" t="s">
        <v>34</v>
      </c>
      <c r="B63" s="157">
        <f>'将来負担比率（分子）の構造'!I$44</f>
        <v>83</v>
      </c>
      <c r="C63" s="157"/>
      <c r="D63" s="157"/>
      <c r="E63" s="157">
        <f>'将来負担比率（分子）の構造'!J$44</f>
        <v>76</v>
      </c>
      <c r="F63" s="157"/>
      <c r="G63" s="157"/>
      <c r="H63" s="157">
        <f>'将来負担比率（分子）の構造'!K$44</f>
        <v>65</v>
      </c>
      <c r="I63" s="157"/>
      <c r="J63" s="157"/>
      <c r="K63" s="157">
        <f>'将来負担比率（分子）の構造'!L$44</f>
        <v>61</v>
      </c>
      <c r="L63" s="157"/>
      <c r="M63" s="157"/>
      <c r="N63" s="157">
        <f>'将来負担比率（分子）の構造'!M$44</f>
        <v>57</v>
      </c>
      <c r="O63" s="157"/>
      <c r="P63" s="157"/>
    </row>
    <row r="64" spans="1:16" x14ac:dyDescent="0.2">
      <c r="A64" s="157" t="s">
        <v>33</v>
      </c>
      <c r="B64" s="157">
        <f>'将来負担比率（分子）の構造'!I$43</f>
        <v>3612</v>
      </c>
      <c r="C64" s="157"/>
      <c r="D64" s="157"/>
      <c r="E64" s="157">
        <f>'将来負担比率（分子）の構造'!J$43</f>
        <v>3145</v>
      </c>
      <c r="F64" s="157"/>
      <c r="G64" s="157"/>
      <c r="H64" s="157">
        <f>'将来負担比率（分子）の構造'!K$43</f>
        <v>2865</v>
      </c>
      <c r="I64" s="157"/>
      <c r="J64" s="157"/>
      <c r="K64" s="157">
        <f>'将来負担比率（分子）の構造'!L$43</f>
        <v>2489</v>
      </c>
      <c r="L64" s="157"/>
      <c r="M64" s="157"/>
      <c r="N64" s="157">
        <f>'将来負担比率（分子）の構造'!M$43</f>
        <v>1774</v>
      </c>
      <c r="O64" s="157"/>
      <c r="P64" s="157"/>
    </row>
    <row r="65" spans="1:16" x14ac:dyDescent="0.2">
      <c r="A65" s="157" t="s">
        <v>32</v>
      </c>
      <c r="B65" s="157">
        <f>'将来負担比率（分子）の構造'!I$42</f>
        <v>684</v>
      </c>
      <c r="C65" s="157"/>
      <c r="D65" s="157"/>
      <c r="E65" s="157">
        <f>'将来負担比率（分子）の構造'!J$42</f>
        <v>637</v>
      </c>
      <c r="F65" s="157"/>
      <c r="G65" s="157"/>
      <c r="H65" s="157">
        <f>'将来負担比率（分子）の構造'!K$42</f>
        <v>590</v>
      </c>
      <c r="I65" s="157"/>
      <c r="J65" s="157"/>
      <c r="K65" s="157">
        <f>'将来負担比率（分子）の構造'!L$42</f>
        <v>543</v>
      </c>
      <c r="L65" s="157"/>
      <c r="M65" s="157"/>
      <c r="N65" s="157">
        <f>'将来負担比率（分子）の構造'!M$42</f>
        <v>641</v>
      </c>
      <c r="O65" s="157"/>
      <c r="P65" s="157"/>
    </row>
    <row r="66" spans="1:16" x14ac:dyDescent="0.2">
      <c r="A66" s="157" t="s">
        <v>31</v>
      </c>
      <c r="B66" s="157">
        <f>'将来負担比率（分子）の構造'!I$41</f>
        <v>8078</v>
      </c>
      <c r="C66" s="157"/>
      <c r="D66" s="157"/>
      <c r="E66" s="157">
        <f>'将来負担比率（分子）の構造'!J$41</f>
        <v>8007</v>
      </c>
      <c r="F66" s="157"/>
      <c r="G66" s="157"/>
      <c r="H66" s="157">
        <f>'将来負担比率（分子）の構造'!K$41</f>
        <v>7774</v>
      </c>
      <c r="I66" s="157"/>
      <c r="J66" s="157"/>
      <c r="K66" s="157">
        <f>'将来負担比率（分子）の構造'!L$41</f>
        <v>7475</v>
      </c>
      <c r="L66" s="157"/>
      <c r="M66" s="157"/>
      <c r="N66" s="157">
        <f>'将来負担比率（分子）の構造'!M$41</f>
        <v>7222</v>
      </c>
      <c r="O66" s="157"/>
      <c r="P66" s="157"/>
    </row>
    <row r="67" spans="1:16" x14ac:dyDescent="0.2">
      <c r="A67" s="157" t="s">
        <v>71</v>
      </c>
      <c r="B67" s="157" t="e">
        <f>NA()</f>
        <v>#N/A</v>
      </c>
      <c r="C67" s="157">
        <f>IF(ISNUMBER('将来負担比率（分子）の構造'!I$53), IF('将来負担比率（分子）の構造'!I$53 &lt; 0, 0, '将来負担比率（分子）の構造'!I$53), NA())</f>
        <v>3618</v>
      </c>
      <c r="D67" s="157" t="e">
        <f>NA()</f>
        <v>#N/A</v>
      </c>
      <c r="E67" s="157" t="e">
        <f>NA()</f>
        <v>#N/A</v>
      </c>
      <c r="F67" s="157">
        <f>IF(ISNUMBER('将来負担比率（分子）の構造'!J$53), IF('将来負担比率（分子）の構造'!J$53 &lt; 0, 0, '将来負担比率（分子）の構造'!J$53), NA())</f>
        <v>3204</v>
      </c>
      <c r="G67" s="157" t="e">
        <f>NA()</f>
        <v>#N/A</v>
      </c>
      <c r="H67" s="157" t="e">
        <f>NA()</f>
        <v>#N/A</v>
      </c>
      <c r="I67" s="157">
        <f>IF(ISNUMBER('将来負担比率（分子）の構造'!K$53), IF('将来負担比率（分子）の構造'!K$53 &lt; 0, 0, '将来負担比率（分子）の構造'!K$53), NA())</f>
        <v>3096</v>
      </c>
      <c r="J67" s="157" t="e">
        <f>NA()</f>
        <v>#N/A</v>
      </c>
      <c r="K67" s="157" t="e">
        <f>NA()</f>
        <v>#N/A</v>
      </c>
      <c r="L67" s="157">
        <f>IF(ISNUMBER('将来負担比率（分子）の構造'!L$53), IF('将来負担比率（分子）の構造'!L$53 &lt; 0, 0, '将来負担比率（分子）の構造'!L$53), NA())</f>
        <v>3199</v>
      </c>
      <c r="M67" s="157" t="e">
        <f>NA()</f>
        <v>#N/A</v>
      </c>
      <c r="N67" s="157" t="e">
        <f>NA()</f>
        <v>#N/A</v>
      </c>
      <c r="O67" s="157">
        <f>IF(ISNUMBER('将来負担比率（分子）の構造'!M$53), IF('将来負担比率（分子）の構造'!M$53 &lt; 0, 0, '将来負担比率（分子）の構造'!M$53), NA())</f>
        <v>2974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1054</v>
      </c>
      <c r="C72" s="161">
        <f>基金残高に係る経年分析!G55</f>
        <v>838</v>
      </c>
      <c r="D72" s="161">
        <f>基金残高に係る経年分析!H55</f>
        <v>400</v>
      </c>
    </row>
    <row r="73" spans="1:16" x14ac:dyDescent="0.2">
      <c r="A73" s="160" t="s">
        <v>74</v>
      </c>
      <c r="B73" s="161">
        <f>基金残高に係る経年分析!F56</f>
        <v>61</v>
      </c>
      <c r="C73" s="161">
        <f>基金残高に係る経年分析!G56</f>
        <v>61</v>
      </c>
      <c r="D73" s="161">
        <f>基金残高に係る経年分析!H56</f>
        <v>70</v>
      </c>
    </row>
    <row r="74" spans="1:16" x14ac:dyDescent="0.2">
      <c r="A74" s="160" t="s">
        <v>75</v>
      </c>
      <c r="B74" s="161">
        <f>基金残高に係る経年分析!F57</f>
        <v>478</v>
      </c>
      <c r="C74" s="161">
        <f>基金残高に係る経年分析!G57</f>
        <v>302</v>
      </c>
      <c r="D74" s="161">
        <f>基金残高に係る経年分析!H57</f>
        <v>422</v>
      </c>
    </row>
  </sheetData>
  <sheetProtection algorithmName="SHA-512" hashValue="ytz/GO9YIEJpOeRrgh94wuWT07J0uLpJyaQlqucV/ne2LDdOV78r1THz0Il4Od5d66MuwzEiV9FooO0hunlOvQ==" saltValue="9XYzCY37roMHU31zHfe15g==" spinCount="100000" sheet="1" objects="1" scenarios="1"/>
  <phoneticPr fontId="2"/>
  <pageMargins left="0.78700000000000003" right="0.78700000000000003" top="0.98399999999999999" bottom="0.98399999999999999" header="0.51200000000000001" footer="0.51200000000000001"/>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2026-03-11T01:40:09Z</cp:lastPrinted>
  <dcterms:created xsi:type="dcterms:W3CDTF">2026-02-23T04:59:08Z</dcterms:created>
  <dcterms:modified xsi:type="dcterms:W3CDTF">2026-09-09T04:14:52Z</dcterms:modified>
  <cp:category/>
</cp:coreProperties>
</file>