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3_ncr:1_{4C96896B-91F1-47DA-88CD-FF080980AEF1}" xr6:coauthVersionLast="47" xr6:coauthVersionMax="47" xr10:uidLastSave="{00000000-0000-0000-0000-000000000000}"/>
  <bookViews>
    <workbookView xWindow="28690" yWindow="-1070" windowWidth="29020" windowHeight="157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BE35" i="10"/>
  <c r="C35" i="10"/>
  <c r="BE34"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l="1"/>
  <c r="AM35" i="10" s="1"/>
  <c r="BW34" i="10"/>
  <c r="BW35" i="10" s="1"/>
  <c r="BW36" i="10" s="1"/>
  <c r="BW37" i="10" s="1"/>
  <c r="BW38" i="10" s="1"/>
  <c r="BW39" i="10" s="1"/>
  <c r="BW40" i="10" s="1"/>
  <c r="BW41" i="10" s="1"/>
  <c r="BW42" i="10" s="1"/>
  <c r="CO34" i="10" l="1"/>
  <c r="CO35" i="10" s="1"/>
</calcChain>
</file>

<file path=xl/sharedStrings.xml><?xml version="1.0" encoding="utf-8"?>
<sst xmlns="http://schemas.openxmlformats.org/spreadsheetml/2006/main" count="1111" uniqueCount="572">
  <si>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</si>
  <si>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</si>
  <si>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</si>
  <si>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</si>
  <si>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</si>
  <si>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</si>
  <si>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</si>
  <si>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</si>
  <si>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</si>
  <si>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</si>
  <si>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</si>
  <si>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</si>
  <si>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</si>
  <si>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</si>
  <si>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</si>
  <si>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</si>
  <si>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</si>
  <si>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</si>
  <si>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</si>
  <si>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</si>
  <si>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</si>
  <si>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</si>
  <si>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</si>
  <si>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</si>
  <si>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</si>
  <si>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</si>
  <si>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</si>
  <si>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</si>
  <si>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</si>
  <si>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</si>
  <si>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</si>
  <si>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</si>
  <si>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</si>
  <si>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</si>
  <si>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</si>
  <si>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</si>
  <si>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</si>
  <si>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</si>
  <si>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</si>
  <si>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</si>
  <si>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</si>
  <si>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</si>
  <si>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</si>
  <si>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</si>
  <si>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</si>
  <si>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</si>
  <si>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</si>
  <si>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</si>
  <si>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</si>
  <si>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</si>
  <si>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</si>
  <si>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</si>
  <si>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</si>
  <si>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</si>
  <si>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</si>
  <si>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</si>
  <si>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</si>
  <si>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</si>
  <si>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</si>
  <si>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</si>
  <si>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</si>
  <si>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</si>
  <si>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</si>
  <si>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</si>
  <si>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</si>
  <si>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</si>
  <si>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</si>
  <si>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</si>
  <si>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</si>
  <si>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</si>
  <si>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</si>
  <si>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</si>
  <si>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</si>
  <si>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</si>
  <si>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</si>
  <si>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</si>
  <si>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</si>
  <si>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</si>
  <si>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</si>
  <si>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</si>
  <si>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</si>
  <si>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</si>
  <si>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</si>
  <si>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</si>
  <si>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</si>
  <si>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</si>
  <si>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</si>
  <si>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</si>
  <si>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</si>
  <si>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</si>
  <si>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</si>
  <si>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</si>
  <si>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</si>
  <si>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</si>
  <si>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塙町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</si>
  <si>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</si>
  <si>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</si>
  <si>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</si>
  <si>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</si>
  <si>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</si>
  <si>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</si>
  <si>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</si>
  <si>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</si>
  <si>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</si>
  <si>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</si>
  <si>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</si>
  <si>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</si>
  <si>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</si>
  <si>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</si>
  <si>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</si>
  <si>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</si>
  <si>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</si>
  <si>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</si>
  <si>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</si>
  <si>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</si>
  <si>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</si>
  <si>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</si>
  <si>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</si>
  <si>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</si>
  <si>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</si>
  <si>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</si>
  <si>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</si>
  <si>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</si>
  <si>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</si>
  <si>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</si>
  <si>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</si>
  <si>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</si>
  <si>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</si>
  <si>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</si>
  <si>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</si>
  <si>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</si>
  <si>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</si>
  <si>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</si>
  <si>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</si>
  <si>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</si>
  <si>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</si>
  <si>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</si>
  <si>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</si>
  <si>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</si>
  <si>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</si>
  <si>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</si>
  <si>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</si>
  <si>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5"/>
  </si>
  <si>
    <t>うち日本人(％)</t>
    <phoneticPr fontId="5"/>
  </si>
  <si>
    <t>-2.1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</si>
  <si>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</si>
  <si>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</si>
  <si>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</si>
  <si>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</si>
  <si>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</si>
  <si>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</si>
  <si>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</si>
  <si>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</si>
  <si>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</si>
  <si>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</si>
  <si>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</si>
  <si>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</si>
  <si>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</si>
  <si>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</si>
  <si>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</si>
  <si>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</si>
  <si>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</si>
  <si>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</si>
  <si>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</si>
  <si>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</si>
  <si>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</si>
  <si>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</si>
  <si>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</si>
  <si>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</si>
  <si>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</si>
  <si>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</si>
  <si>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</si>
  <si>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</si>
  <si>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</si>
  <si>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</si>
  <si>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</si>
  <si>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</si>
  <si>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</si>
  <si>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</si>
  <si>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</si>
  <si>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</si>
  <si>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</si>
  <si>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</si>
  <si>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</si>
  <si>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</si>
  <si>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</si>
  <si>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</si>
  <si>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</si>
  <si>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</si>
  <si>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</si>
  <si>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</si>
  <si>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</si>
  <si>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</si>
  <si>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</si>
  <si>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</si>
  <si>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</si>
  <si>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</si>
  <si>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</si>
  <si>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</si>
  <si>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</si>
  <si>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</si>
  <si>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</si>
  <si>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</si>
  <si>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福島県塙町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</si>
  <si>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</si>
  <si>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</si>
  <si>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</si>
  <si>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</si>
  <si>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</si>
  <si>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</si>
  <si>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</si>
  <si>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</si>
  <si>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</si>
  <si>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</si>
  <si>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</si>
  <si>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</si>
  <si>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</si>
  <si>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</si>
  <si>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</si>
  <si>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</si>
  <si>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</si>
  <si>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</si>
  <si>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</si>
  <si>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</si>
  <si>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</si>
  <si>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</si>
  <si>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</si>
  <si>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</si>
  <si>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</si>
  <si>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</si>
  <si>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</si>
  <si>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</si>
  <si>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</si>
  <si>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</si>
  <si>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</si>
  <si>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</si>
  <si>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</si>
  <si>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</si>
  <si>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</si>
  <si>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</si>
  <si>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</si>
  <si>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</si>
  <si>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</si>
  <si>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</si>
  <si>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</si>
  <si>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</si>
  <si>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</si>
  <si>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</si>
  <si>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</si>
  <si>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</si>
  <si>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</si>
  <si>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</si>
  <si>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</si>
  <si>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</si>
  <si>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</si>
  <si>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</si>
  <si>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</si>
  <si>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</si>
  <si>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</si>
  <si>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</si>
  <si>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</si>
  <si>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</si>
  <si>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</si>
  <si>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</si>
  <si>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</si>
  <si>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</si>
  <si>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</si>
  <si>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</si>
  <si>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</si>
  <si>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</si>
  <si>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</si>
  <si>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</si>
  <si>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</si>
  <si>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</si>
  <si>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</si>
  <si>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</si>
  <si>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</si>
  <si>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</si>
  <si>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</si>
  <si>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</si>
  <si>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</si>
  <si>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</si>
  <si>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</si>
  <si>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</si>
  <si>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</si>
  <si>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</si>
  <si>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</si>
  <si>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</si>
  <si>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</si>
  <si>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</si>
  <si>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</si>
  <si>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</si>
  <si>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</si>
  <si>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</si>
  <si>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</si>
  <si>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</si>
  <si>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</si>
  <si>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</si>
  <si>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</si>
  <si>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</si>
  <si>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</si>
  <si>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</si>
  <si>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</si>
  <si>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</si>
  <si>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</si>
  <si>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</si>
  <si>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</si>
  <si>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</si>
  <si>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</si>
  <si>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</si>
  <si>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</si>
  <si>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</si>
  <si>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</si>
  <si>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</si>
  <si>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</si>
  <si>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</si>
  <si>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</si>
  <si>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</si>
  <si>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</si>
  <si>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</si>
  <si>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</si>
  <si>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</si>
  <si>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</si>
  <si>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</si>
  <si>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</si>
  <si>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</si>
  <si>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</si>
  <si>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</si>
  <si>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</si>
  <si>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</si>
  <si>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</si>
  <si>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</si>
  <si>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</si>
  <si>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</si>
  <si>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</si>
  <si>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</si>
  <si>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</si>
  <si>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</si>
  <si>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</si>
  <si>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</si>
  <si>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</si>
  <si>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</si>
  <si>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</si>
  <si>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</si>
  <si>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</si>
  <si>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</si>
  <si>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</si>
  <si>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</si>
  <si>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</si>
  <si>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</si>
  <si>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</si>
  <si>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</si>
  <si>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</si>
  <si>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</si>
  <si>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福島県塙町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</si>
  <si>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</si>
  <si>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</si>
  <si>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</si>
  <si>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</si>
  <si>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</si>
  <si>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</si>
  <si>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</si>
  <si>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</si>
  <si>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</si>
  <si>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</si>
  <si>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</si>
  <si>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</si>
  <si>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</si>
  <si>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</si>
  <si>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</si>
  <si>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</si>
  <si>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</si>
  <si>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</si>
  <si>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</si>
  <si>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</si>
  <si>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</si>
  <si>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</si>
  <si>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</si>
  <si>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</si>
  <si>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</si>
  <si>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</si>
  <si>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</si>
  <si>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</si>
  <si>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</si>
  <si>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</si>
  <si>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</si>
  <si>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</si>
  <si>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</si>
  <si>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</si>
  <si>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</si>
  <si>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</si>
  <si>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上水道事業会計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</si>
  <si>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</si>
  <si>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</si>
  <si>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</si>
  <si>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</si>
  <si>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</si>
  <si>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</si>
  <si>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</si>
  <si>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</si>
  <si>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</si>
  <si>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</si>
  <si>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</si>
  <si>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</si>
  <si>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</si>
  <si>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</si>
  <si>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</si>
  <si>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</si>
  <si>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</si>
  <si>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</si>
  <si>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</si>
  <si>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</si>
  <si>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</si>
  <si>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</si>
  <si>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</si>
  <si>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</si>
  <si>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</si>
  <si>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</si>
  <si>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</si>
  <si>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</si>
  <si>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</si>
  <si>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</si>
  <si>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</si>
  <si>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</si>
  <si>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</si>
  <si>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</si>
  <si>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</si>
  <si>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</si>
  <si>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</si>
  <si>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</si>
  <si>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</si>
  <si>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</si>
  <si>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</si>
  <si>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</si>
  <si>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</si>
  <si>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</si>
  <si>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</si>
  <si>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</si>
  <si>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</si>
  <si>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</si>
  <si>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</si>
  <si>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</si>
  <si>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</si>
  <si>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</si>
  <si>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</si>
  <si>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</si>
  <si>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</si>
  <si>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</si>
  <si>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</si>
  <si>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</si>
  <si>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</si>
  <si>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</si>
  <si>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</si>
  <si>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</si>
  <si>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</si>
  <si>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</si>
  <si>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</si>
  <si>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</si>
  <si>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</si>
  <si>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</si>
  <si>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</si>
  <si>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</si>
  <si>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</si>
  <si>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</si>
  <si>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</si>
  <si>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</si>
  <si>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</si>
  <si>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</si>
  <si>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</si>
  <si>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</si>
  <si>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</si>
  <si>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</si>
  <si>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</si>
  <si>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</si>
  <si>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</si>
  <si>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</si>
  <si>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</si>
  <si>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</si>
  <si>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</si>
  <si>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</si>
  <si>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</si>
  <si>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</si>
  <si>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</si>
  <si>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</si>
  <si>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</si>
  <si>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</si>
  <si>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</si>
  <si>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</si>
  <si>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</si>
  <si>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</si>
  <si>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</si>
  <si>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</si>
  <si>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</si>
  <si>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</si>
  <si>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</si>
  <si>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</si>
  <si>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</si>
  <si>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</si>
  <si>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</si>
  <si>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</si>
  <si>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</si>
  <si>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</si>
  <si>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</si>
  <si>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</si>
  <si>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</si>
  <si>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</si>
  <si>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</si>
  <si>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</si>
  <si>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</si>
  <si>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</si>
  <si>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</si>
  <si>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</si>
  <si>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</si>
  <si>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</si>
  <si>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</si>
  <si>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</si>
  <si>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</si>
  <si>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</si>
  <si>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</si>
  <si>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</si>
  <si>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</si>
  <si>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</si>
  <si>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</si>
  <si>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</si>
  <si>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</si>
  <si>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</si>
  <si>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</si>
  <si>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</si>
  <si>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</si>
  <si>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6.24</t>
  </si>
  <si>
    <t>▲ 2.47</t>
  </si>
  <si>
    <t>▲ 1.91</t>
  </si>
  <si>
    <t>上水道事業会計</t>
  </si>
  <si>
    <t>一般会計</t>
  </si>
  <si>
    <t>介護保険特別会計</t>
  </si>
  <si>
    <t>下水道事業会計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</si>
  <si>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</si>
  <si>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</si>
  <si>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</si>
  <si>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</si>
  <si>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</si>
  <si>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</si>
  <si>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</si>
  <si>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</si>
  <si>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</si>
  <si>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公有施設等整備基金</t>
    <rPh sb="0" eb="4">
      <t>コウユウシセツ</t>
    </rPh>
    <rPh sb="4" eb="5">
      <t>トウ</t>
    </rPh>
    <rPh sb="5" eb="9">
      <t>セイビキキン</t>
    </rPh>
    <phoneticPr fontId="5"/>
  </si>
  <si>
    <t>福祉基金</t>
    <rPh sb="0" eb="4">
      <t>フクシキキン</t>
    </rPh>
    <phoneticPr fontId="2"/>
  </si>
  <si>
    <t>振興基金</t>
    <rPh sb="0" eb="4">
      <t>シンコウキキン</t>
    </rPh>
    <phoneticPr fontId="2"/>
  </si>
  <si>
    <t>ふるさと応援基金</t>
    <rPh sb="4" eb="8">
      <t>オウエンキキン</t>
    </rPh>
    <phoneticPr fontId="2"/>
  </si>
  <si>
    <t>森林環境譲与税基金</t>
    <rPh sb="0" eb="6">
      <t>シンリンカンキョウジョウヨ</t>
    </rPh>
    <rPh sb="6" eb="7">
      <t>ゼイ</t>
    </rPh>
    <rPh sb="7" eb="9">
      <t>キキン</t>
    </rPh>
    <phoneticPr fontId="2"/>
  </si>
  <si>
    <t>東白衛生組合</t>
    <rPh sb="0" eb="2">
      <t>トウハク</t>
    </rPh>
    <rPh sb="2" eb="6">
      <t>エイセイクミアイ</t>
    </rPh>
    <phoneticPr fontId="2"/>
  </si>
  <si>
    <t>白河地方広域市町村圏整備組合　一般会計</t>
    <rPh sb="0" eb="4">
      <t>シラカワチホウ</t>
    </rPh>
    <rPh sb="4" eb="9">
      <t>コウイキシチョウソン</t>
    </rPh>
    <rPh sb="9" eb="10">
      <t>ケン</t>
    </rPh>
    <rPh sb="10" eb="14">
      <t>セイビクミアイ</t>
    </rPh>
    <rPh sb="15" eb="19">
      <t>イッパンカイケイ</t>
    </rPh>
    <phoneticPr fontId="2"/>
  </si>
  <si>
    <t>福島県市町村総合事務組合　一般会計</t>
    <rPh sb="0" eb="3">
      <t>フクシマケン</t>
    </rPh>
    <rPh sb="3" eb="8">
      <t>シチョウソンソウゴウ</t>
    </rPh>
    <rPh sb="8" eb="12">
      <t>ジムクミアイ</t>
    </rPh>
    <rPh sb="13" eb="17">
      <t>イッパンカイケイ</t>
    </rPh>
    <phoneticPr fontId="2"/>
  </si>
  <si>
    <t>福島県市町村総合事務組合　消防補償等特別会計</t>
    <rPh sb="0" eb="3">
      <t>フクシマケン</t>
    </rPh>
    <rPh sb="3" eb="8">
      <t>シチョウソンソウゴウ</t>
    </rPh>
    <rPh sb="8" eb="12">
      <t>ジムクミアイ</t>
    </rPh>
    <rPh sb="13" eb="18">
      <t>ショウボウホショウトウ</t>
    </rPh>
    <rPh sb="18" eb="22">
      <t>トクベツカイケイ</t>
    </rPh>
    <phoneticPr fontId="2"/>
  </si>
  <si>
    <t>福島県市町村総合事務組合　消防賞じゅつ金特別会計</t>
    <rPh sb="0" eb="12">
      <t>フクシマケンシチョウソンソウゴウジムクミアイ</t>
    </rPh>
    <rPh sb="13" eb="15">
      <t>ショウボウ</t>
    </rPh>
    <rPh sb="15" eb="16">
      <t>ショウ</t>
    </rPh>
    <rPh sb="19" eb="20">
      <t>キン</t>
    </rPh>
    <rPh sb="20" eb="24">
      <t>トクベツカイケイ</t>
    </rPh>
    <phoneticPr fontId="2"/>
  </si>
  <si>
    <t>福島県市町村総合事務組合　非常勤職員公務災害補償特別会計</t>
    <rPh sb="0" eb="12">
      <t>フクシマケンシチョウソンソウゴウジムクミアイ</t>
    </rPh>
    <rPh sb="13" eb="18">
      <t>ヒジョウキンショクイン</t>
    </rPh>
    <rPh sb="18" eb="22">
      <t>コウムサイガイ</t>
    </rPh>
    <rPh sb="22" eb="24">
      <t>ホショウ</t>
    </rPh>
    <rPh sb="24" eb="28">
      <t>トクベツカイケイ</t>
    </rPh>
    <phoneticPr fontId="2"/>
  </si>
  <si>
    <t>福島県市町村総合事務組合　自治会館管理特別会計</t>
    <rPh sb="0" eb="12">
      <t>フクシマケンシチョウソンソウゴウジムクミアイ</t>
    </rPh>
    <rPh sb="13" eb="17">
      <t>ジチカイカン</t>
    </rPh>
    <rPh sb="17" eb="23">
      <t>カンリトクベツカイケイ</t>
    </rPh>
    <phoneticPr fontId="2"/>
  </si>
  <si>
    <t>福島県後期高齢者医療広域連合　一般会計</t>
    <rPh sb="0" eb="3">
      <t>フクシマケン</t>
    </rPh>
    <rPh sb="3" eb="10">
      <t>コウキコウレイシャイリョウ</t>
    </rPh>
    <rPh sb="10" eb="14">
      <t>コウイキレンゴウ</t>
    </rPh>
    <rPh sb="15" eb="19">
      <t>イッパンカイケイ</t>
    </rPh>
    <phoneticPr fontId="2"/>
  </si>
  <si>
    <t>福島県後期高齢者医療広域連合　後期高齢者医療特別会計</t>
    <rPh sb="0" eb="3">
      <t>フクシマケン</t>
    </rPh>
    <rPh sb="3" eb="10">
      <t>コウキコウレイシャイリョウ</t>
    </rPh>
    <rPh sb="10" eb="14">
      <t>コウイキレンゴウ</t>
    </rPh>
    <rPh sb="15" eb="22">
      <t>コウキコウレイシャイリョウ</t>
    </rPh>
    <rPh sb="22" eb="26">
      <t>トクベツカイケイ</t>
    </rPh>
    <phoneticPr fontId="2"/>
  </si>
  <si>
    <t>白河地方土地開発公社</t>
    <rPh sb="0" eb="4">
      <t>シラカワチホウ</t>
    </rPh>
    <rPh sb="4" eb="10">
      <t>トチカイハツコウシャ</t>
    </rPh>
    <phoneticPr fontId="2"/>
  </si>
  <si>
    <t>塙町振興公社</t>
    <rPh sb="0" eb="6">
      <t>ハナワマチシンコウコウシャ</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</si>
  <si>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</si>
  <si>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</si>
  <si>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は、類似団体が0.0であるのに対し、本町においては令和4年度から令和5年度にかけて大幅な増加となり、令和6年度も継続して増加している。一方、有形固定資産減価償却率は令和6年度から減少に転じている。両指標ともに役場庁舎改築事業が継続中であることが大きな要因であり、引き続き計画的な起債管理を実施していく必要がある。</t>
    <rPh sb="77" eb="79">
      <t>イッポウ</t>
    </rPh>
    <rPh sb="80" eb="82">
      <t>ユウケイ</t>
    </rPh>
    <rPh sb="82" eb="84">
      <t>コテイ</t>
    </rPh>
    <rPh sb="84" eb="86">
      <t>シサン</t>
    </rPh>
    <rPh sb="86" eb="90">
      <t>ゲンカショウキャク</t>
    </rPh>
    <rPh sb="90" eb="91">
      <t>リツ</t>
    </rPh>
    <rPh sb="92" eb="94">
      <t>レイワ</t>
    </rPh>
    <rPh sb="95" eb="97">
      <t>ネンド</t>
    </rPh>
    <rPh sb="99" eb="100">
      <t>ゲン</t>
    </rPh>
    <rPh sb="100" eb="101">
      <t>ショウ</t>
    </rPh>
    <rPh sb="102" eb="103">
      <t>テン</t>
    </rPh>
    <rPh sb="114" eb="116">
      <t>ヤクバ</t>
    </rPh>
    <rPh sb="116" eb="118">
      <t>チョウシャ</t>
    </rPh>
    <rPh sb="118" eb="120">
      <t>カイチク</t>
    </rPh>
    <rPh sb="120" eb="122">
      <t>ジギョウ</t>
    </rPh>
    <rPh sb="125" eb="126">
      <t>チュウ</t>
    </rPh>
    <rPh sb="132" eb="133">
      <t>オオ</t>
    </rPh>
    <rPh sb="135" eb="137">
      <t>ヨウイン</t>
    </rPh>
    <rPh sb="141" eb="142">
      <t>ヒ</t>
    </rPh>
    <rPh sb="143" eb="144">
      <t>ツヅ</t>
    </rPh>
    <rPh sb="145" eb="147">
      <t>ケイカク</t>
    </rPh>
    <rPh sb="147" eb="148">
      <t>テキ</t>
    </rPh>
    <rPh sb="149" eb="151">
      <t>キサイ</t>
    </rPh>
    <rPh sb="151" eb="153">
      <t>カンリ</t>
    </rPh>
    <rPh sb="154" eb="156">
      <t>ジッシ</t>
    </rPh>
    <rPh sb="160" eb="162">
      <t>ヒツヨウ</t>
    </rPh>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</si>
  <si>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</si>
  <si>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</si>
  <si>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</si>
  <si>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</si>
  <si>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</si>
  <si>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</si>
  <si>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令和5年度に引き続き、将来負担比率及び実質公債費比率ともに類似団体平均値を大きく上回る状況が継続し、値としては増加している。大きな要因は継続して実施中の役場庁舎改築に係る地方債の借入となっている。引き続き計画的な起債管理に努める。</t>
    <rPh sb="50" eb="51">
      <t>アタイ</t>
    </rPh>
    <rPh sb="55" eb="57">
      <t>ゾウカ</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</si>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</sst>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E9084B4-F91D-4F84-9318-BCA546E2AB3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4475-4041-8A20-1E6298E4A45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107773</c:v>
                </c:pt>
                <c:pt idx="1">
                  <c:v>190811</c:v>
                </c:pt>
                <c:pt idx="2">
                  <c:v>187899</c:v>
                </c:pt>
                <c:pt idx="3">
                  <c:v>200877</c:v>
                </c:pt>
                <c:pt idx="4">
                  <c:v>126965</c:v>
                </c:pt>
              </c:numCache>
            </c:numRef>
          </c:val>
          <c:smooth val="0"/>
          <c:extLst>
            <c:ext xmlns:c16="http://schemas.microsoft.com/office/drawing/2014/chart" uri="{C3380CC4-5D6E-409C-BE32-E72D297353CC}">
              <c16:uniqueId val="{00000001-4475-4041-8A20-1E6298E4A45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3.59</c:v>
                </c:pt>
                <c:pt idx="1">
                  <c:v>3.45</c:v>
                </c:pt>
                <c:pt idx="2">
                  <c:v>5.05</c:v>
                </c:pt>
                <c:pt idx="3">
                  <c:v>4.96</c:v>
                </c:pt>
                <c:pt idx="4">
                  <c:v>4.34</c:v>
                </c:pt>
              </c:numCache>
            </c:numRef>
          </c:val>
          <c:extLst>
            <c:ext xmlns:c16="http://schemas.microsoft.com/office/drawing/2014/chart" uri="{C3380CC4-5D6E-409C-BE32-E72D297353CC}">
              <c16:uniqueId val="{00000000-E216-4913-9D34-E5861DD76B4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26.54</c:v>
                </c:pt>
                <c:pt idx="1">
                  <c:v>27</c:v>
                </c:pt>
                <c:pt idx="2">
                  <c:v>29.17</c:v>
                </c:pt>
                <c:pt idx="3">
                  <c:v>26.68</c:v>
                </c:pt>
                <c:pt idx="4">
                  <c:v>24.95</c:v>
                </c:pt>
              </c:numCache>
            </c:numRef>
          </c:val>
          <c:extLst>
            <c:ext xmlns:c16="http://schemas.microsoft.com/office/drawing/2014/chart" uri="{C3380CC4-5D6E-409C-BE32-E72D297353CC}">
              <c16:uniqueId val="{00000001-E216-4913-9D34-E5861DD76B4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-6.24</c:v>
                </c:pt>
                <c:pt idx="1">
                  <c:v>1.74</c:v>
                </c:pt>
                <c:pt idx="2">
                  <c:v>3.31</c:v>
                </c:pt>
                <c:pt idx="3">
                  <c:v>-2.4700000000000002</c:v>
                </c:pt>
                <c:pt idx="4">
                  <c:v>-1.91</c:v>
                </c:pt>
              </c:numCache>
            </c:numRef>
          </c:val>
          <c:smooth val="0"/>
          <c:extLst>
            <c:ext xmlns:c16="http://schemas.microsoft.com/office/drawing/2014/chart" uri="{C3380CC4-5D6E-409C-BE32-E72D297353CC}">
              <c16:uniqueId val="{00000002-E216-4913-9D34-E5861DD76B4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7.84</c:v>
                </c:pt>
                <c:pt idx="2">
                  <c:v>#N/A</c:v>
                </c:pt>
                <c:pt idx="3">
                  <c:v>8.08</c:v>
                </c:pt>
                <c:pt idx="4">
                  <c:v>#N/A</c:v>
                </c:pt>
                <c:pt idx="5">
                  <c:v>8.15</c:v>
                </c:pt>
                <c:pt idx="6">
                  <c:v>#N/A</c:v>
                </c:pt>
                <c:pt idx="7">
                  <c:v>8.76</c:v>
                </c:pt>
                <c:pt idx="8">
                  <c:v>0</c:v>
                </c:pt>
                <c:pt idx="9">
                  <c:v>0</c:v>
                </c:pt>
              </c:numCache>
            </c:numRef>
          </c:val>
          <c:extLst>
            <c:ext xmlns:c16="http://schemas.microsoft.com/office/drawing/2014/chart" uri="{C3380CC4-5D6E-409C-BE32-E72D297353CC}">
              <c16:uniqueId val="{00000000-FCEF-477C-A6A1-1A9CB7DDA56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CEF-477C-A6A1-1A9CB7DDA56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CEF-477C-A6A1-1A9CB7DDA56F}"/>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FCEF-477C-A6A1-1A9CB7DDA56F}"/>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FCEF-477C-A6A1-1A9CB7DDA56F}"/>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0.94</c:v>
                </c:pt>
                <c:pt idx="2">
                  <c:v>#N/A</c:v>
                </c:pt>
                <c:pt idx="3">
                  <c:v>0.76</c:v>
                </c:pt>
                <c:pt idx="4">
                  <c:v>#N/A</c:v>
                </c:pt>
                <c:pt idx="5">
                  <c:v>0.94</c:v>
                </c:pt>
                <c:pt idx="6">
                  <c:v>#N/A</c:v>
                </c:pt>
                <c:pt idx="7">
                  <c:v>0.27</c:v>
                </c:pt>
                <c:pt idx="8">
                  <c:v>#N/A</c:v>
                </c:pt>
                <c:pt idx="9">
                  <c:v>0.53</c:v>
                </c:pt>
              </c:numCache>
            </c:numRef>
          </c:val>
          <c:extLst>
            <c:ext xmlns:c16="http://schemas.microsoft.com/office/drawing/2014/chart" uri="{C3380CC4-5D6E-409C-BE32-E72D297353CC}">
              <c16:uniqueId val="{00000005-FCEF-477C-A6A1-1A9CB7DDA56F}"/>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0.9</c:v>
                </c:pt>
              </c:numCache>
            </c:numRef>
          </c:val>
          <c:extLst>
            <c:ext xmlns:c16="http://schemas.microsoft.com/office/drawing/2014/chart" uri="{C3380CC4-5D6E-409C-BE32-E72D297353CC}">
              <c16:uniqueId val="{00000006-FCEF-477C-A6A1-1A9CB7DDA56F}"/>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0.63</c:v>
                </c:pt>
                <c:pt idx="2">
                  <c:v>#N/A</c:v>
                </c:pt>
                <c:pt idx="3">
                  <c:v>1.07</c:v>
                </c:pt>
                <c:pt idx="4">
                  <c:v>#N/A</c:v>
                </c:pt>
                <c:pt idx="5">
                  <c:v>1.99</c:v>
                </c:pt>
                <c:pt idx="6">
                  <c:v>#N/A</c:v>
                </c:pt>
                <c:pt idx="7">
                  <c:v>2.5499999999999998</c:v>
                </c:pt>
                <c:pt idx="8">
                  <c:v>#N/A</c:v>
                </c:pt>
                <c:pt idx="9">
                  <c:v>2.91</c:v>
                </c:pt>
              </c:numCache>
            </c:numRef>
          </c:val>
          <c:extLst>
            <c:ext xmlns:c16="http://schemas.microsoft.com/office/drawing/2014/chart" uri="{C3380CC4-5D6E-409C-BE32-E72D297353CC}">
              <c16:uniqueId val="{00000007-FCEF-477C-A6A1-1A9CB7DDA56F}"/>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3.59</c:v>
                </c:pt>
                <c:pt idx="2">
                  <c:v>#N/A</c:v>
                </c:pt>
                <c:pt idx="3">
                  <c:v>3.44</c:v>
                </c:pt>
                <c:pt idx="4">
                  <c:v>#N/A</c:v>
                </c:pt>
                <c:pt idx="5">
                  <c:v>5.05</c:v>
                </c:pt>
                <c:pt idx="6">
                  <c:v>#N/A</c:v>
                </c:pt>
                <c:pt idx="7">
                  <c:v>4.95</c:v>
                </c:pt>
                <c:pt idx="8">
                  <c:v>#N/A</c:v>
                </c:pt>
                <c:pt idx="9">
                  <c:v>4.33</c:v>
                </c:pt>
              </c:numCache>
            </c:numRef>
          </c:val>
          <c:extLst>
            <c:ext xmlns:c16="http://schemas.microsoft.com/office/drawing/2014/chart" uri="{C3380CC4-5D6E-409C-BE32-E72D297353CC}">
              <c16:uniqueId val="{00000008-FCEF-477C-A6A1-1A9CB7DDA56F}"/>
            </c:ext>
          </c:extLst>
        </c:ser>
        <c:ser>
          <c:idx val="9"/>
          <c:order val="9"/>
          <c:tx>
            <c:strRef>
              <c:f>データシート!$A$36</c:f>
              <c:strCache>
                <c:ptCount val="1"/>
                <c:pt idx="0">
                  <c:v>上水道事業会計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c:v>
                </c:pt>
                <c:pt idx="1">
                  <c:v>0</c:v>
                </c:pt>
                <c:pt idx="2">
                  <c:v>0</c:v>
                </c:pt>
                <c:pt idx="3">
                  <c:v>0</c:v>
                </c:pt>
                <c:pt idx="4">
                  <c:v>0</c:v>
                </c:pt>
                <c:pt idx="5">
                  <c:v>0</c:v>
                </c:pt>
                <c:pt idx="6">
                  <c:v>0</c:v>
                </c:pt>
                <c:pt idx="7">
                  <c:v>0</c:v>
                </c:pt>
                <c:pt idx="8">
                  <c:v>#N/A</c:v>
                </c:pt>
                <c:pt idx="9">
                  <c:v>7.94</c:v>
                </c:pt>
              </c:numCache>
            </c:numRef>
          </c:val>
          <c:extLst>
            <c:ext xmlns:c16="http://schemas.microsoft.com/office/drawing/2014/chart" uri="{C3380CC4-5D6E-409C-BE32-E72D297353CC}">
              <c16:uniqueId val="{00000009-FCEF-477C-A6A1-1A9CB7DDA56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629</c:v>
                </c:pt>
                <c:pt idx="5">
                  <c:v>615</c:v>
                </c:pt>
                <c:pt idx="8">
                  <c:v>614</c:v>
                </c:pt>
                <c:pt idx="11">
                  <c:v>616</c:v>
                </c:pt>
                <c:pt idx="14">
                  <c:v>597</c:v>
                </c:pt>
              </c:numCache>
            </c:numRef>
          </c:val>
          <c:extLst>
            <c:ext xmlns:c16="http://schemas.microsoft.com/office/drawing/2014/chart" uri="{C3380CC4-5D6E-409C-BE32-E72D297353CC}">
              <c16:uniqueId val="{00000000-8D31-4EF4-B912-BBE2D4F8A2E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D31-4EF4-B912-BBE2D4F8A2E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8D31-4EF4-B912-BBE2D4F8A2E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28</c:v>
                </c:pt>
                <c:pt idx="3">
                  <c:v>33</c:v>
                </c:pt>
                <c:pt idx="6">
                  <c:v>42</c:v>
                </c:pt>
                <c:pt idx="9">
                  <c:v>41</c:v>
                </c:pt>
                <c:pt idx="12">
                  <c:v>61</c:v>
                </c:pt>
              </c:numCache>
            </c:numRef>
          </c:val>
          <c:extLst>
            <c:ext xmlns:c16="http://schemas.microsoft.com/office/drawing/2014/chart" uri="{C3380CC4-5D6E-409C-BE32-E72D297353CC}">
              <c16:uniqueId val="{00000003-8D31-4EF4-B912-BBE2D4F8A2E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223</c:v>
                </c:pt>
                <c:pt idx="3">
                  <c:v>215</c:v>
                </c:pt>
                <c:pt idx="6">
                  <c:v>220</c:v>
                </c:pt>
                <c:pt idx="9">
                  <c:v>216</c:v>
                </c:pt>
                <c:pt idx="12">
                  <c:v>203</c:v>
                </c:pt>
              </c:numCache>
            </c:numRef>
          </c:val>
          <c:extLst>
            <c:ext xmlns:c16="http://schemas.microsoft.com/office/drawing/2014/chart" uri="{C3380CC4-5D6E-409C-BE32-E72D297353CC}">
              <c16:uniqueId val="{00000004-8D31-4EF4-B912-BBE2D4F8A2E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D31-4EF4-B912-BBE2D4F8A2E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D31-4EF4-B912-BBE2D4F8A2E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690</c:v>
                </c:pt>
                <c:pt idx="3">
                  <c:v>682</c:v>
                </c:pt>
                <c:pt idx="6">
                  <c:v>732</c:v>
                </c:pt>
                <c:pt idx="9">
                  <c:v>755</c:v>
                </c:pt>
                <c:pt idx="12">
                  <c:v>734</c:v>
                </c:pt>
              </c:numCache>
            </c:numRef>
          </c:val>
          <c:extLst>
            <c:ext xmlns:c16="http://schemas.microsoft.com/office/drawing/2014/chart" uri="{C3380CC4-5D6E-409C-BE32-E72D297353CC}">
              <c16:uniqueId val="{00000007-8D31-4EF4-B912-BBE2D4F8A2E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312</c:v>
                </c:pt>
                <c:pt idx="2">
                  <c:v>#N/A</c:v>
                </c:pt>
                <c:pt idx="3">
                  <c:v>#N/A</c:v>
                </c:pt>
                <c:pt idx="4">
                  <c:v>315</c:v>
                </c:pt>
                <c:pt idx="5">
                  <c:v>#N/A</c:v>
                </c:pt>
                <c:pt idx="6">
                  <c:v>#N/A</c:v>
                </c:pt>
                <c:pt idx="7">
                  <c:v>380</c:v>
                </c:pt>
                <c:pt idx="8">
                  <c:v>#N/A</c:v>
                </c:pt>
                <c:pt idx="9">
                  <c:v>#N/A</c:v>
                </c:pt>
                <c:pt idx="10">
                  <c:v>396</c:v>
                </c:pt>
                <c:pt idx="11">
                  <c:v>#N/A</c:v>
                </c:pt>
                <c:pt idx="12">
                  <c:v>#N/A</c:v>
                </c:pt>
                <c:pt idx="13">
                  <c:v>401</c:v>
                </c:pt>
                <c:pt idx="14">
                  <c:v>#N/A</c:v>
                </c:pt>
              </c:numCache>
            </c:numRef>
          </c:val>
          <c:smooth val="0"/>
          <c:extLst>
            <c:ext xmlns:c16="http://schemas.microsoft.com/office/drawing/2014/chart" uri="{C3380CC4-5D6E-409C-BE32-E72D297353CC}">
              <c16:uniqueId val="{00000008-8D31-4EF4-B912-BBE2D4F8A2E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5996</c:v>
                </c:pt>
                <c:pt idx="5">
                  <c:v>6252</c:v>
                </c:pt>
                <c:pt idx="8">
                  <c:v>6557</c:v>
                </c:pt>
                <c:pt idx="11">
                  <c:v>6285</c:v>
                </c:pt>
                <c:pt idx="14">
                  <c:v>6054</c:v>
                </c:pt>
              </c:numCache>
            </c:numRef>
          </c:val>
          <c:extLst>
            <c:ext xmlns:c16="http://schemas.microsoft.com/office/drawing/2014/chart" uri="{C3380CC4-5D6E-409C-BE32-E72D297353CC}">
              <c16:uniqueId val="{00000000-3EAC-429B-838B-E1FBD09B6B5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35</c:v>
                </c:pt>
                <c:pt idx="5">
                  <c:v>27</c:v>
                </c:pt>
                <c:pt idx="8">
                  <c:v>23</c:v>
                </c:pt>
                <c:pt idx="11">
                  <c:v>35</c:v>
                </c:pt>
                <c:pt idx="14">
                  <c:v>32</c:v>
                </c:pt>
              </c:numCache>
            </c:numRef>
          </c:val>
          <c:extLst>
            <c:ext xmlns:c16="http://schemas.microsoft.com/office/drawing/2014/chart" uri="{C3380CC4-5D6E-409C-BE32-E72D297353CC}">
              <c16:uniqueId val="{00000001-3EAC-429B-838B-E1FBD09B6B5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3108</c:v>
                </c:pt>
                <c:pt idx="5">
                  <c:v>3523</c:v>
                </c:pt>
                <c:pt idx="8">
                  <c:v>3517</c:v>
                </c:pt>
                <c:pt idx="11">
                  <c:v>3347</c:v>
                </c:pt>
                <c:pt idx="14">
                  <c:v>3122</c:v>
                </c:pt>
              </c:numCache>
            </c:numRef>
          </c:val>
          <c:extLst>
            <c:ext xmlns:c16="http://schemas.microsoft.com/office/drawing/2014/chart" uri="{C3380CC4-5D6E-409C-BE32-E72D297353CC}">
              <c16:uniqueId val="{00000002-3EAC-429B-838B-E1FBD09B6B5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EAC-429B-838B-E1FBD09B6B5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EAC-429B-838B-E1FBD09B6B5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EAC-429B-838B-E1FBD09B6B5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825</c:v>
                </c:pt>
                <c:pt idx="3">
                  <c:v>802</c:v>
                </c:pt>
                <c:pt idx="6">
                  <c:v>809</c:v>
                </c:pt>
                <c:pt idx="9">
                  <c:v>842</c:v>
                </c:pt>
                <c:pt idx="12">
                  <c:v>808</c:v>
                </c:pt>
              </c:numCache>
            </c:numRef>
          </c:val>
          <c:extLst>
            <c:ext xmlns:c16="http://schemas.microsoft.com/office/drawing/2014/chart" uri="{C3380CC4-5D6E-409C-BE32-E72D297353CC}">
              <c16:uniqueId val="{00000006-3EAC-429B-838B-E1FBD09B6B5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638</c:v>
                </c:pt>
                <c:pt idx="3">
                  <c:v>611</c:v>
                </c:pt>
                <c:pt idx="6">
                  <c:v>576</c:v>
                </c:pt>
                <c:pt idx="9">
                  <c:v>541</c:v>
                </c:pt>
                <c:pt idx="12">
                  <c:v>523</c:v>
                </c:pt>
              </c:numCache>
            </c:numRef>
          </c:val>
          <c:extLst>
            <c:ext xmlns:c16="http://schemas.microsoft.com/office/drawing/2014/chart" uri="{C3380CC4-5D6E-409C-BE32-E72D297353CC}">
              <c16:uniqueId val="{00000007-3EAC-429B-838B-E1FBD09B6B5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1988</c:v>
                </c:pt>
                <c:pt idx="3">
                  <c:v>1919</c:v>
                </c:pt>
                <c:pt idx="6">
                  <c:v>1775</c:v>
                </c:pt>
                <c:pt idx="9">
                  <c:v>1698</c:v>
                </c:pt>
                <c:pt idx="12">
                  <c:v>1467</c:v>
                </c:pt>
              </c:numCache>
            </c:numRef>
          </c:val>
          <c:extLst>
            <c:ext xmlns:c16="http://schemas.microsoft.com/office/drawing/2014/chart" uri="{C3380CC4-5D6E-409C-BE32-E72D297353CC}">
              <c16:uniqueId val="{00000008-3EAC-429B-838B-E1FBD09B6B5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3EAC-429B-838B-E1FBD09B6B5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6380</c:v>
                </c:pt>
                <c:pt idx="3">
                  <c:v>6885</c:v>
                </c:pt>
                <c:pt idx="6">
                  <c:v>7348</c:v>
                </c:pt>
                <c:pt idx="9">
                  <c:v>7654</c:v>
                </c:pt>
                <c:pt idx="12">
                  <c:v>7574</c:v>
                </c:pt>
              </c:numCache>
            </c:numRef>
          </c:val>
          <c:extLst>
            <c:ext xmlns:c16="http://schemas.microsoft.com/office/drawing/2014/chart" uri="{C3380CC4-5D6E-409C-BE32-E72D297353CC}">
              <c16:uniqueId val="{0000000A-3EAC-429B-838B-E1FBD09B6B5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691</c:v>
                </c:pt>
                <c:pt idx="2">
                  <c:v>#N/A</c:v>
                </c:pt>
                <c:pt idx="3">
                  <c:v>#N/A</c:v>
                </c:pt>
                <c:pt idx="4">
                  <c:v>416</c:v>
                </c:pt>
                <c:pt idx="5">
                  <c:v>#N/A</c:v>
                </c:pt>
                <c:pt idx="6">
                  <c:v>#N/A</c:v>
                </c:pt>
                <c:pt idx="7">
                  <c:v>409</c:v>
                </c:pt>
                <c:pt idx="8">
                  <c:v>#N/A</c:v>
                </c:pt>
                <c:pt idx="9">
                  <c:v>#N/A</c:v>
                </c:pt>
                <c:pt idx="10">
                  <c:v>1068</c:v>
                </c:pt>
                <c:pt idx="11">
                  <c:v>#N/A</c:v>
                </c:pt>
                <c:pt idx="12">
                  <c:v>#N/A</c:v>
                </c:pt>
                <c:pt idx="13">
                  <c:v>1165</c:v>
                </c:pt>
                <c:pt idx="14">
                  <c:v>#N/A</c:v>
                </c:pt>
              </c:numCache>
            </c:numRef>
          </c:val>
          <c:smooth val="0"/>
          <c:extLst>
            <c:ext xmlns:c16="http://schemas.microsoft.com/office/drawing/2014/chart" uri="{C3380CC4-5D6E-409C-BE32-E72D297353CC}">
              <c16:uniqueId val="{0000000B-3EAC-429B-838B-E1FBD09B6B5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1143</c:v>
                </c:pt>
                <c:pt idx="1">
                  <c:v>1049</c:v>
                </c:pt>
                <c:pt idx="2">
                  <c:v>995</c:v>
                </c:pt>
              </c:numCache>
            </c:numRef>
          </c:val>
          <c:extLst>
            <c:ext xmlns:c16="http://schemas.microsoft.com/office/drawing/2014/chart" uri="{C3380CC4-5D6E-409C-BE32-E72D297353CC}">
              <c16:uniqueId val="{00000000-9DE3-40D4-AD33-94B2FF4BD5F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479</c:v>
                </c:pt>
                <c:pt idx="1">
                  <c:v>628</c:v>
                </c:pt>
                <c:pt idx="2">
                  <c:v>628</c:v>
                </c:pt>
              </c:numCache>
            </c:numRef>
          </c:val>
          <c:extLst>
            <c:ext xmlns:c16="http://schemas.microsoft.com/office/drawing/2014/chart" uri="{C3380CC4-5D6E-409C-BE32-E72D297353CC}">
              <c16:uniqueId val="{00000001-9DE3-40D4-AD33-94B2FF4BD5F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1562</c:v>
                </c:pt>
                <c:pt idx="1">
                  <c:v>1298</c:v>
                </c:pt>
                <c:pt idx="2">
                  <c:v>1133</c:v>
                </c:pt>
              </c:numCache>
            </c:numRef>
          </c:val>
          <c:extLst>
            <c:ext xmlns:c16="http://schemas.microsoft.com/office/drawing/2014/chart" uri="{C3380CC4-5D6E-409C-BE32-E72D297353CC}">
              <c16:uniqueId val="{00000002-9DE3-40D4-AD33-94B2FF4BD5F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{E49EF504-C0DE-4A69-A779-E1C189F844F3}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ECF-4410-8057-FDB60F633FF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{4191D1F4-5443-4F5B-BB9A-BD16E52964F8}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ECF-4410-8057-FDB60F633FF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{7AFA353D-D631-4510-8892-C3A697F27E7E}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ECF-4410-8057-FDB60F633FF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{89270962-E0C5-4A3D-8474-BF6341C44D0A}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ECF-4410-8057-FDB60F633FF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{DA9145DC-3DF7-4E12-8A53-DB85908AF941}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ECF-4410-8057-FDB60F633FFF}"/>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{31A0EF9C-200C-4FBB-89CA-6F572F4337DD}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ECF-4410-8057-FDB60F633FFF}"/>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{36FD2C7F-0349-4D49-9BB2-80C443B41205}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ECF-4410-8057-FDB60F633FFF}"/>
                </c:ext>
              </c:extLst>
            </c:dLbl>
            <c:dLbl>
              <c:idx val="24"/>
              <c:layout>
                <c:manualLayout>
                  <c:x val="0"/>
                  <c:y val="-2.4741827115551374E-3"/>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{1CCE82AD-FCED-46BB-9500-5FDE76E1F209}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ECF-4410-8057-FDB60F633FFF}"/>
                </c:ext>
              </c:extLst>
            </c:dLbl>
            <c:dLbl>
              <c:idx val="32"/>
              <c:layout>
                <c:manualLayout>
                  <c:x val="0"/>
                  <c:y val="2.4741827115548893E-3"/>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{9C58761A-0AC8-4EAE-B758-F6A62BC553DD}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ECF-4410-8057-FDB60F633FF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57.9</c:v>
                </c:pt>
                <c:pt idx="8">
                  <c:v>59.8</c:v>
                </c:pt>
                <c:pt idx="16">
                  <c:v>61.9</c:v>
                </c:pt>
                <c:pt idx="24">
                  <c:v>61.9</c:v>
                </c:pt>
                <c:pt idx="32">
                  <c:v>61.3</c:v>
                </c:pt>
              </c:numCache>
            </c:numRef>
          </c:xVal>
          <c:yVal>
            <c:numRef>
              <c:f>公会計指標分析・財政指標組合せ分析表!$BP$51:$DC$51</c:f>
              <c:numCache>
                <c:formatCode>#,##0.0;"▲ "#,##0.0</c:formatCode>
                <c:ptCount val="40"/>
                <c:pt idx="0">
                  <c:v>21.8</c:v>
                </c:pt>
                <c:pt idx="8">
                  <c:v>12.3</c:v>
                </c:pt>
                <c:pt idx="16">
                  <c:v>12.3</c:v>
                </c:pt>
                <c:pt idx="24">
                  <c:v>32.1</c:v>
                </c:pt>
                <c:pt idx="32">
                  <c:v>34.299999999999997</c:v>
                </c:pt>
              </c:numCache>
            </c:numRef>
          </c:yVal>
          <c:smooth val="0"/>
          <c:extLst>
            <c:ext xmlns:c16="http://schemas.microsoft.com/office/drawing/2014/chart" uri="{C3380CC4-5D6E-409C-BE32-E72D297353CC}">
              <c16:uniqueId val="{00000009-0ECF-4410-8057-FDB60F633FF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{A75C70DD-F7CB-4C37-8F4A-8BBB6681E523}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ECF-4410-8057-FDB60F633FF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{2C5ADCCD-2F0B-4BFD-8B6F-DA8E302983B4}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ECF-4410-8057-FDB60F633FF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{7719CDC6-9B23-46C7-A3FB-76C3C8EA8619}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ECF-4410-8057-FDB60F633FF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{D79C48F9-4315-4C77-9196-DFB656BF7D40}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ECF-4410-8057-FDB60F633FF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{933ADCE5-BD37-4EEA-8075-489D865C356F}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ECF-4410-8057-FDB60F633FFF}"/>
                </c:ext>
              </c:extLst>
            </c:dLbl>
            <c:dLbl>
              <c:idx val="8"/>
              <c:layout>
                <c:manualLayout>
                  <c:x val="-3.2015750650234161E-2"/>
                  <c:y val="-4.5114315056352043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{1914DD30-71C0-48F9-AECA-7B544CCD173D}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ECF-4410-8057-FDB60F633FFF}"/>
                </c:ext>
              </c:extLst>
            </c:dLbl>
            <c:dLbl>
              <c:idx val="16"/>
              <c:layout>
                <c:manualLayout>
                  <c:x val="-4.3394302402349844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{860E1829-F639-435C-9D13-182CD1740F3E}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ECF-4410-8057-FDB60F633FFF}"/>
                </c:ext>
              </c:extLst>
            </c:dLbl>
            <c:dLbl>
              <c:idx val="24"/>
              <c:layout>
                <c:manualLayout>
                  <c:x val="-2.0637198898118478E-2"/>
                  <c:y val="-8.436376915537831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{0D99AF88-1A51-4E01-A0E1-F7895982C8A1}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ECF-4410-8057-FDB60F633FF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{791E207B-CD9E-4014-B5FC-05AB589B4F3F}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ECF-4410-8057-FDB60F633FF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0ECF-4410-8057-FDB60F633FFF}"/>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{634C2F4A-A6A2-4586-B26D-B3AAF946D8C6}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CA9-4F99-B241-AAB92D86DCC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{6B2C44F1-814D-4861-B158-1DC780C70CEF}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CA9-4F99-B241-AAB92D86DCC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{660055DE-DA8A-4008-AAD9-C561FF2A1CFD}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CA9-4F99-B241-AAB92D86DCC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{F2B1DCD9-D4E0-4E8F-9564-7A4D2A20215A}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CA9-4F99-B241-AAB92D86DCC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{A8FBE272-05F3-4100-920E-2787965B2C86}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CA9-4F99-B241-AAB92D86DCC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{76A3535A-3716-4E03-A103-54150933E152}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CA9-4F99-B241-AAB92D86DCC2}"/>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{5B394C13-8093-4B8B-9F3C-DBABF292F875}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CA9-4F99-B241-AAB92D86DCC2}"/>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{9E886053-130A-4C65-BCE2-D5E07A6259C3}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CA9-4F99-B241-AAB92D86DCC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{B8A9E4CF-E78C-4A95-8144-F3A0475FD0F6}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CA9-4F99-B241-AAB92D86DCC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8.9</c:v>
                </c:pt>
                <c:pt idx="8">
                  <c:v>9.3000000000000007</c:v>
                </c:pt>
                <c:pt idx="16">
                  <c:v>10.199999999999999</c:v>
                </c:pt>
                <c:pt idx="24">
                  <c:v>10.9</c:v>
                </c:pt>
                <c:pt idx="32">
                  <c:v>11.7</c:v>
                </c:pt>
              </c:numCache>
            </c:numRef>
          </c:xVal>
          <c:yVal>
            <c:numRef>
              <c:f>公会計指標分析・財政指標組合せ分析表!$BP$73:$DC$73</c:f>
              <c:numCache>
                <c:formatCode>#,##0.0;"▲ "#,##0.0</c:formatCode>
                <c:ptCount val="40"/>
                <c:pt idx="0">
                  <c:v>21.8</c:v>
                </c:pt>
                <c:pt idx="8">
                  <c:v>12.3</c:v>
                </c:pt>
                <c:pt idx="16">
                  <c:v>12.3</c:v>
                </c:pt>
                <c:pt idx="24">
                  <c:v>32.1</c:v>
                </c:pt>
                <c:pt idx="32">
                  <c:v>34.299999999999997</c:v>
                </c:pt>
              </c:numCache>
            </c:numRef>
          </c:yVal>
          <c:smooth val="0"/>
          <c:extLst>
            <c:ext xmlns:c16="http://schemas.microsoft.com/office/drawing/2014/chart" uri="{C3380CC4-5D6E-409C-BE32-E72D297353CC}">
              <c16:uniqueId val="{00000009-4CA9-4F99-B241-AAB92D86DCC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307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{FCCAF6B2-24BD-4FD5-A65A-165C8292870D}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CA9-4F99-B241-AAB92D86DCC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{6829DD9B-70F6-40A5-9907-7EFFF524D142}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CA9-4F99-B241-AAB92D86DCC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{6D087EB7-3B9C-4FF8-B216-DA438695A605}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CA9-4F99-B241-AAB92D86DCC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{D5CD9C94-114B-4FF3-A386-4D29F16D4AED}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CA9-4F99-B241-AAB92D86DCC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{93D132E5-E0EF-4ECF-9D84-22B5CB6C3686}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CA9-4F99-B241-AAB92D86DCC2}"/>
                </c:ext>
              </c:extLst>
            </c:dLbl>
            <c:dLbl>
              <c:idx val="8"/>
              <c:layout>
                <c:manualLayout>
                  <c:x val="-1.8235628084249993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{56AAC4C4-17F7-4B3F-BD49-61E3F1FA2087}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CA9-4F99-B241-AAB92D86DCC2}"/>
                </c:ext>
              </c:extLst>
            </c:dLbl>
            <c:dLbl>
              <c:idx val="16"/>
              <c:layout>
                <c:manualLayout>
                  <c:x val="-2.6710997734770581E-2"/>
                  <c:y val="-4.3495921315535875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{6E5E16FE-8D80-4A09-8A4D-7A13982368E3}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CA9-4F99-B241-AAB92D86DCC2}"/>
                </c:ext>
              </c:extLst>
            </c:dLbl>
            <c:dLbl>
              <c:idx val="24"/>
              <c:layout>
                <c:manualLayout>
                  <c:x val="-3.6429687715380583E-2"/>
                  <c:y val="-8.133737286005204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{D5F2816F-1B8E-4EC2-AF63-879E71B168FA}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CA9-4F99-B241-AAB92D86DCC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{A2D4D027-A94E-488B-8608-D17B682941CB}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CA9-4F99-B241-AAB92D86DCC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CA9-4F99-B241-AAB92D86DCC2}"/>
            </c:ext>
          </c:extLst>
        </c:ser>
        <c:dLbls>
          <c:showLegendKey val="0"/>
          <c:showVal val="1"/>
          <c:showCatName val="0"/>
          <c:showSerName val="0"/>
          <c:showPercent val="0"/>
          <c:showBubbleSize val="0"/>
        </c:dLbls>
        <c:axId val="84219776"/>
        <c:axId val="84234240"/>
      </c:scatterChart>
      <c:valAx>
        <c:axId val="84219776"/>
        <c:scaling>
          <c:orientation val="maxMin"/>
          <c:max val="12"/>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福島県塙町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7,821
7,691
211.41
6,765,688
6,500,861
172,966
3,987,700
7,574,206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34.3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人口減少が進むとともに、</a:t>
          </a:r>
          <a:r>
            <a:rPr kumimoji="1" lang="en-US" altLang="ja-JP" sz="1300">
              <a:latin typeface="ＭＳ Ｐゴシック" panose="020B0600070205080204" pitchFamily="50" charset="-128"/>
              <a:ea typeface="ＭＳ Ｐゴシック" panose="020B0600070205080204" pitchFamily="50" charset="-128"/>
            </a:rPr>
            <a:t>211.41㎢</a:t>
          </a:r>
          <a:r>
            <a:rPr kumimoji="1" lang="ja-JP" altLang="en-US" sz="1300">
              <a:latin typeface="ＭＳ Ｐゴシック" panose="020B0600070205080204" pitchFamily="50" charset="-128"/>
              <a:ea typeface="ＭＳ Ｐゴシック" panose="020B0600070205080204" pitchFamily="50" charset="-128"/>
            </a:rPr>
            <a:t>という広大な行政面積を抱えているため、行政コストは割高にならざるを得ず、財政力指数は全国・県平均を大きく下回っている。基幹産業である農林業が低迷する中、企業誘致や産業振興を町の重要施策として位置付けながら、雇用の場と税収の確保に努めているものの、なかなか成果が現れない状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今後も、引き続き行政の効率化と合わせた各種取り組みを強化する。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152702</xdr:rowOff>
    </xdr:from>
    <xdr:to>
      <xdr:col>23</xdr:col>
      <xdr:colOff>133350</xdr:colOff>
      <xdr:row>43</xdr:row>
      <xdr:rowOff>164193</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525052"/>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37996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38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164193</xdr:rowOff>
    </xdr:from>
    <xdr:to>
      <xdr:col>19</xdr:col>
      <xdr:colOff>133350</xdr:colOff>
      <xdr:row>43</xdr:row>
      <xdr:rowOff>164193</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365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133246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62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152702</xdr:rowOff>
    </xdr:from>
    <xdr:to>
      <xdr:col>15</xdr:col>
      <xdr:colOff>82550</xdr:colOff>
      <xdr:row>43</xdr:row>
      <xdr:rowOff>164193</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25052"/>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144736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141212</xdr:rowOff>
    </xdr:from>
    <xdr:to>
      <xdr:col>11</xdr:col>
      <xdr:colOff>31750</xdr:colOff>
      <xdr:row>43</xdr:row>
      <xdr:rowOff>152702</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513562"/>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133246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101902</xdr:rowOff>
    </xdr:from>
    <xdr:to>
      <xdr:col>23</xdr:col>
      <xdr:colOff>184150</xdr:colOff>
      <xdr:row>44</xdr:row>
      <xdr:rowOff>32052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73979</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46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113393</xdr:rowOff>
    </xdr:from>
    <xdr:to>
      <xdr:col>19</xdr:col>
      <xdr:colOff>184150</xdr:colOff>
      <xdr:row>44</xdr:row>
      <xdr:rowOff>43543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28320</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57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113393</xdr:rowOff>
    </xdr:from>
    <xdr:to>
      <xdr:col>15</xdr:col>
      <xdr:colOff>133350</xdr:colOff>
      <xdr:row>44</xdr:row>
      <xdr:rowOff>43543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28320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101902</xdr:rowOff>
    </xdr:from>
    <xdr:to>
      <xdr:col>11</xdr:col>
      <xdr:colOff>82550</xdr:colOff>
      <xdr:row>44</xdr:row>
      <xdr:rowOff>32052</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16829</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90412</xdr:rowOff>
    </xdr:from>
    <xdr:to>
      <xdr:col>7</xdr:col>
      <xdr:colOff>31750</xdr:colOff>
      <xdr:row>44</xdr:row>
      <xdr:rowOff>20562</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46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5339</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549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全国平均</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と比較した場合、</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ポイント下回っているものの、</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福島県平均及び類似団体内平均と比較すると、</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6.0</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上回っている状況である。前年度比</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改善されたものの</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依然として高い数値となっている。要因としては、</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起債の償還による公債費の増加や人件費、物件費及び負担金・補助金の増加や固定</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化に加え、全国的な物価高騰</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が考えられる。</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今後は、職員の適正配置や起債の新規発行の抑制、さらには固定化している各種地域団体への補助金の見直しを検討することで、経常経費の削減に努め、経常収支比率の改善を図っていきたい。</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32385</xdr:rowOff>
    </xdr:from>
    <xdr:to>
      <xdr:col>23</xdr:col>
      <xdr:colOff>133350</xdr:colOff>
      <xdr:row>62</xdr:row>
      <xdr:rowOff>38418</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4114800" y="10662285"/>
          <a:ext cx="8382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60977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34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127423</xdr:rowOff>
    </xdr:from>
    <xdr:to>
      <xdr:col>19</xdr:col>
      <xdr:colOff>133350</xdr:colOff>
      <xdr:row>62</xdr:row>
      <xdr:rowOff>38418</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585873"/>
          <a:ext cx="889000" cy="82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142151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5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89218</xdr:rowOff>
    </xdr:from>
    <xdr:to>
      <xdr:col>15</xdr:col>
      <xdr:colOff>82550</xdr:colOff>
      <xdr:row>61</xdr:row>
      <xdr:rowOff>127423</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547668"/>
          <a:ext cx="889000" cy="38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118021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233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89218</xdr:rowOff>
    </xdr:from>
    <xdr:to>
      <xdr:col>11</xdr:col>
      <xdr:colOff>31750</xdr:colOff>
      <xdr:row>61</xdr:row>
      <xdr:rowOff>139488</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547668"/>
          <a:ext cx="889000" cy="50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45631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16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142151</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25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153035</xdr:rowOff>
    </xdr:from>
    <xdr:to>
      <xdr:col>23</xdr:col>
      <xdr:colOff>184150</xdr:colOff>
      <xdr:row>62</xdr:row>
      <xdr:rowOff>83185</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125112</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583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159068</xdr:rowOff>
    </xdr:from>
    <xdr:to>
      <xdr:col>19</xdr:col>
      <xdr:colOff>184150</xdr:colOff>
      <xdr:row>62</xdr:row>
      <xdr:rowOff>89218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617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73995</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7038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76623</xdr:rowOff>
    </xdr:from>
    <xdr:to>
      <xdr:col>15</xdr:col>
      <xdr:colOff>133350</xdr:colOff>
      <xdr:row>62</xdr:row>
      <xdr:rowOff>6773</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53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163000</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621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38418</xdr:rowOff>
    </xdr:from>
    <xdr:to>
      <xdr:col>11</xdr:col>
      <xdr:colOff>82550</xdr:colOff>
      <xdr:row>61</xdr:row>
      <xdr:rowOff>140018</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496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124795</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583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88688</xdr:rowOff>
    </xdr:from>
    <xdr:to>
      <xdr:col>7</xdr:col>
      <xdr:colOff>31750</xdr:colOff>
      <xdr:row>62</xdr:row>
      <xdr:rowOff>18838</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547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3615</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633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[281,722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全国平均、福島県平均を大きく上回っているが、類似団体内平均は下回っている。人口規模の小さい団体のため、人口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人当たりの行政コストは高くなっている状況である。経費削減、行財政改革に努めているものの、行政コストの削減よりも人口減少による影響が大きいと考えられる。</a:t>
          </a: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134389</xdr:rowOff>
    </xdr:from>
    <xdr:to>
      <xdr:col>23</xdr:col>
      <xdr:colOff>133350</xdr:colOff>
      <xdr:row>81</xdr:row>
      <xdr:rowOff>139815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021839"/>
          <a:ext cx="838200" cy="5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124592</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0120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134389</xdr:rowOff>
    </xdr:from>
    <xdr:to>
      <xdr:col>19</xdr:col>
      <xdr:colOff>133350</xdr:colOff>
      <xdr:row>81</xdr:row>
      <xdr:rowOff>152023</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021839"/>
          <a:ext cx="889000" cy="17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21158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80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131521</xdr:rowOff>
    </xdr:from>
    <xdr:to>
      <xdr:col>15</xdr:col>
      <xdr:colOff>82550</xdr:colOff>
      <xdr:row>81</xdr:row>
      <xdr:rowOff>152023</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018971"/>
          <a:ext cx="889000" cy="20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39240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755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131521</xdr:rowOff>
    </xdr:from>
    <xdr:to>
      <xdr:col>11</xdr:col>
      <xdr:colOff>31750</xdr:colOff>
      <xdr:row>81</xdr:row>
      <xdr:rowOff>143286</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flipV="1">
          <a:off x="1447800" y="14018971"/>
          <a:ext cx="889000" cy="11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59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5430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21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89015</xdr:rowOff>
    </xdr:from>
    <xdr:to>
      <xdr:col>23</xdr:col>
      <xdr:colOff>184150</xdr:colOff>
      <xdr:row>82</xdr:row>
      <xdr:rowOff>19165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7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10292</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897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83589</xdr:rowOff>
    </xdr:from>
    <xdr:to>
      <xdr:col>19</xdr:col>
      <xdr:colOff>184150</xdr:colOff>
      <xdr:row>82</xdr:row>
      <xdr:rowOff>13739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7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23916</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7399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101223</xdr:rowOff>
    </xdr:from>
    <xdr:to>
      <xdr:col>15</xdr:col>
      <xdr:colOff>133350</xdr:colOff>
      <xdr:row>82</xdr:row>
      <xdr:rowOff>31373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88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16150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075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80721</xdr:rowOff>
    </xdr:from>
    <xdr:to>
      <xdr:col>11</xdr:col>
      <xdr:colOff>82550</xdr:colOff>
      <xdr:row>82</xdr:row>
      <xdr:rowOff>10871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68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21048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737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92486</xdr:rowOff>
    </xdr:from>
    <xdr:to>
      <xdr:col>7</xdr:col>
      <xdr:colOff>31750</xdr:colOff>
      <xdr:row>82</xdr:row>
      <xdr:rowOff>22636</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7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7413</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066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全国市平均を</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ポイント下回っている一方、類似団体内平均は</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ポイント、全国町村平均は</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ポイント上回っている状況である。　要因としては、過去に実施した人件費削減のための採用抑制や近年に実施した中間層の採用により新陳代謝が機能せず、比較的給与水準の高い職員の割合が高くなっていることが考えられる。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10584</xdr:rowOff>
    </xdr:from>
    <xdr:to>
      <xdr:col>81</xdr:col>
      <xdr:colOff>44450</xdr:colOff>
      <xdr:row>87</xdr:row>
      <xdr:rowOff>10584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92673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10584</xdr:rowOff>
    </xdr:from>
    <xdr:to>
      <xdr:col>77</xdr:col>
      <xdr:colOff>44450</xdr:colOff>
      <xdr:row>87</xdr:row>
      <xdr:rowOff>91016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926734"/>
          <a:ext cx="8890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37395</xdr:rowOff>
    </xdr:from>
    <xdr:to>
      <xdr:col>72</xdr:col>
      <xdr:colOff>203200</xdr:colOff>
      <xdr:row>87</xdr:row>
      <xdr:rowOff>91016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953545"/>
          <a:ext cx="889000" cy="5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119538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165805</xdr:rowOff>
    </xdr:from>
    <xdr:to>
      <xdr:col>68</xdr:col>
      <xdr:colOff>152400</xdr:colOff>
      <xdr:row>87</xdr:row>
      <xdr:rowOff>37395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739055"/>
          <a:ext cx="889000" cy="214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106132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33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79322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131234</xdr:rowOff>
    </xdr:from>
    <xdr:to>
      <xdr:col>81</xdr:col>
      <xdr:colOff>95250</xdr:colOff>
      <xdr:row>87</xdr:row>
      <xdr:rowOff>61384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103311</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848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131234</xdr:rowOff>
    </xdr:from>
    <xdr:to>
      <xdr:col>77</xdr:col>
      <xdr:colOff>95250</xdr:colOff>
      <xdr:row>87</xdr:row>
      <xdr:rowOff>61384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46161</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9623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40216</xdr:rowOff>
    </xdr:from>
    <xdr:to>
      <xdr:col>73</xdr:col>
      <xdr:colOff>44450</xdr:colOff>
      <xdr:row>87</xdr:row>
      <xdr:rowOff>141816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126593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042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158045</xdr:rowOff>
    </xdr:from>
    <xdr:to>
      <xdr:col>68</xdr:col>
      <xdr:colOff>203200</xdr:colOff>
      <xdr:row>87</xdr:row>
      <xdr:rowOff>88195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90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72972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98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115005</xdr:rowOff>
    </xdr:from>
    <xdr:to>
      <xdr:col>64</xdr:col>
      <xdr:colOff>152400</xdr:colOff>
      <xdr:row>86</xdr:row>
      <xdr:rowOff>45155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29932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774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福島県平均を上回っているものの、類似団体内平均値は下回っている状況である。地方分権や業務の多様化により、市町村の各職員が担う業務が幅広く増大するとともに、社会保障を充実させる施策を行う一方で、人口減少に歯止めがかからない点を考慮すると、本指標の改善は相当困難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また、どの部署においても人員不足が顕著となっており、実際の業務量を算出して定員管理を行っていかないと基礎自治体として立ち行かなくなると考えられる。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12129</xdr:rowOff>
    </xdr:from>
    <xdr:to>
      <xdr:col>81</xdr:col>
      <xdr:colOff>44450</xdr:colOff>
      <xdr:row>60</xdr:row>
      <xdr:rowOff>65215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299129"/>
          <a:ext cx="8382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84218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371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12129</xdr:rowOff>
    </xdr:from>
    <xdr:to>
      <xdr:col>77</xdr:col>
      <xdr:colOff>44450</xdr:colOff>
      <xdr:row>60</xdr:row>
      <xdr:rowOff>30226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5290800" y="10299129"/>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11383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69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30226</xdr:rowOff>
    </xdr:from>
    <xdr:to>
      <xdr:col>72</xdr:col>
      <xdr:colOff>203200</xdr:colOff>
      <xdr:row>60</xdr:row>
      <xdr:rowOff>39275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4401800" y="10317226"/>
          <a:ext cx="889000" cy="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171372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5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28416</xdr:rowOff>
    </xdr:from>
    <xdr:to>
      <xdr:col>68</xdr:col>
      <xdr:colOff>152400</xdr:colOff>
      <xdr:row>60</xdr:row>
      <xdr:rowOff>39275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315416"/>
          <a:ext cx="88900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149655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436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143019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3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14415</xdr:rowOff>
    </xdr:from>
    <xdr:to>
      <xdr:col>81</xdr:col>
      <xdr:colOff>95250</xdr:colOff>
      <xdr:row>60</xdr:row>
      <xdr:rowOff>116015</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30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30942</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14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132779</xdr:rowOff>
    </xdr:from>
    <xdr:to>
      <xdr:col>77</xdr:col>
      <xdr:colOff>95250</xdr:colOff>
      <xdr:row>60</xdr:row>
      <xdr:rowOff>62929</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24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73106</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0172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150876</xdr:rowOff>
    </xdr:from>
    <xdr:to>
      <xdr:col>73</xdr:col>
      <xdr:colOff>44450</xdr:colOff>
      <xdr:row>60</xdr:row>
      <xdr:rowOff>81026</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266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91203</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035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159925</xdr:rowOff>
    </xdr:from>
    <xdr:to>
      <xdr:col>68</xdr:col>
      <xdr:colOff>203200</xdr:colOff>
      <xdr:row>60</xdr:row>
      <xdr:rowOff>90075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27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100252</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044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149066</xdr:rowOff>
    </xdr:from>
    <xdr:to>
      <xdr:col>64</xdr:col>
      <xdr:colOff>152400</xdr:colOff>
      <xdr:row>60</xdr:row>
      <xdr:rowOff>79216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264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89393</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03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年々増加傾向にありかつ、全国平均及び福島県平均を上回っている状況である。償還が終了する地方債がある一方で、役場庁舎建設に数億円の地方債発行の他、各種事業に係る借入を予定しているため、公債費の平準化を図るとともに、推移を見据えながら事業の取捨選択をしていく必要がある。</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68834</xdr:rowOff>
    </xdr:from>
    <xdr:to>
      <xdr:col>81</xdr:col>
      <xdr:colOff>44450</xdr:colOff>
      <xdr:row>42</xdr:row>
      <xdr:rowOff>107442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269734"/>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99839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5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35052</xdr:rowOff>
    </xdr:from>
    <xdr:to>
      <xdr:col>77</xdr:col>
      <xdr:colOff>44450</xdr:colOff>
      <xdr:row>42</xdr:row>
      <xdr:rowOff>68834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235952"/>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9161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67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163068</xdr:rowOff>
    </xdr:from>
    <xdr:to>
      <xdr:col>72</xdr:col>
      <xdr:colOff>203200</xdr:colOff>
      <xdr:row>42</xdr:row>
      <xdr:rowOff>35052</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19251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4335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62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143764</xdr:rowOff>
    </xdr:from>
    <xdr:to>
      <xdr:col>68</xdr:col>
      <xdr:colOff>152400</xdr:colOff>
      <xdr:row>41</xdr:row>
      <xdr:rowOff>163068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7173214"/>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161307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56642</xdr:rowOff>
    </xdr:from>
    <xdr:to>
      <xdr:col>81</xdr:col>
      <xdr:colOff>95250</xdr:colOff>
      <xdr:row>42</xdr:row>
      <xdr:rowOff>158242</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257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28719</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229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18034</xdr:rowOff>
    </xdr:from>
    <xdr:to>
      <xdr:col>77</xdr:col>
      <xdr:colOff>95250</xdr:colOff>
      <xdr:row>42</xdr:row>
      <xdr:rowOff>119634</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218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104411</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3053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155702</xdr:rowOff>
    </xdr:from>
    <xdr:to>
      <xdr:col>73</xdr:col>
      <xdr:colOff>44450</xdr:colOff>
      <xdr:row>42</xdr:row>
      <xdr:rowOff>85852</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18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70629</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27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112268</xdr:rowOff>
    </xdr:from>
    <xdr:to>
      <xdr:col>68</xdr:col>
      <xdr:colOff>203200</xdr:colOff>
      <xdr:row>42</xdr:row>
      <xdr:rowOff>42418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14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27195</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228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92964</xdr:rowOff>
    </xdr:from>
    <xdr:to>
      <xdr:col>64</xdr:col>
      <xdr:colOff>152400</xdr:colOff>
      <xdr:row>42</xdr:row>
      <xdr:rowOff>23114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12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7891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208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年度決算から</a:t>
          </a:r>
          <a:r>
            <a:rPr kumimoji="1" lang="en-US" altLang="ja-JP" sz="1300">
              <a:latin typeface="ＭＳ Ｐゴシック" panose="020B0600070205080204" pitchFamily="50" charset="-128"/>
              <a:ea typeface="ＭＳ Ｐゴシック" panose="020B0600070205080204" pitchFamily="50" charset="-128"/>
            </a:rPr>
            <a:t>19.8</a:t>
          </a:r>
          <a:r>
            <a:rPr kumimoji="1" lang="ja-JP" altLang="en-US" sz="1300">
              <a:latin typeface="ＭＳ Ｐゴシック" panose="020B0600070205080204" pitchFamily="50" charset="-128"/>
              <a:ea typeface="ＭＳ Ｐゴシック" panose="020B0600070205080204" pitchFamily="50" charset="-128"/>
            </a:rPr>
            <a:t>ポイントと急上昇し、令和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年度決算ではそれから更に</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ポイント上昇しており、福島県平均及び類似団体内平均を大きく上回っている状況である。主な要因は、役場庁舎改築事業などによる多額の地方債の発行が考えられる。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予定されている地方債充当事業は、普通交付税措置のある過疎対策事業債などで実施する見込みではあるが、公共施設の整備、更新、維持修繕にも多額の費用を要することが見込まれるため、数値の変化に注意しながら事業を進めていきたい。</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57785</xdr:rowOff>
    </xdr:from>
    <xdr:to>
      <xdr:col>81</xdr:col>
      <xdr:colOff>44450</xdr:colOff>
      <xdr:row>16</xdr:row>
      <xdr:rowOff>87277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179800" y="2800985"/>
          <a:ext cx="838200" cy="29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135255</xdr:rowOff>
    </xdr:from>
    <xdr:to>
      <xdr:col>77</xdr:col>
      <xdr:colOff>44450</xdr:colOff>
      <xdr:row>16</xdr:row>
      <xdr:rowOff>57785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5290800" y="2535555"/>
          <a:ext cx="889000" cy="26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135255</xdr:rowOff>
    </xdr:from>
    <xdr:to>
      <xdr:col>72</xdr:col>
      <xdr:colOff>203200</xdr:colOff>
      <xdr:row>14</xdr:row>
      <xdr:rowOff>135255</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4401800" y="25355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135255</xdr:rowOff>
    </xdr:from>
    <xdr:to>
      <xdr:col>68</xdr:col>
      <xdr:colOff>152400</xdr:colOff>
      <xdr:row>15</xdr:row>
      <xdr:rowOff>91158</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3512800" y="2535555"/>
          <a:ext cx="889000" cy="12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36477</xdr:rowOff>
    </xdr:from>
    <xdr:to>
      <xdr:col>81</xdr:col>
      <xdr:colOff>95250</xdr:colOff>
      <xdr:row>16</xdr:row>
      <xdr:rowOff>138077</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6967200" y="2779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8554</xdr:rowOff>
    </xdr:from>
    <xdr:ext cx="762000" cy="259045"/>
    <xdr:sp macro="" textlink="">
      <xdr:nvSpPr>
        <xdr:cNvPr id="457" name="将来負担の状況該当値テキスト">
          <a:extLst>
            <a:ext uri="{FF2B5EF4-FFF2-40B4-BE49-F238E27FC236}">
              <a16:creationId xmlns:a16="http://schemas.microsoft.com/office/drawing/2014/main" id="{00000000-0008-0000-0300-0000C9010000}"/>
            </a:ext>
          </a:extLst>
        </xdr:cNvPr>
        <xdr:cNvSpPr txBox="1"/>
      </xdr:nvSpPr>
      <xdr:spPr>
        <a:xfrm>
          <a:off x="17106900" y="2751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6985</xdr:rowOff>
    </xdr:from>
    <xdr:to>
      <xdr:col>77</xdr:col>
      <xdr:colOff>95250</xdr:colOff>
      <xdr:row>16</xdr:row>
      <xdr:rowOff>108585</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129000" y="275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93362</xdr:rowOff>
    </xdr:from>
    <xdr:ext cx="7366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798800" y="28365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84455</xdr:rowOff>
    </xdr:from>
    <xdr:to>
      <xdr:col>73</xdr:col>
      <xdr:colOff>44450</xdr:colOff>
      <xdr:row>15</xdr:row>
      <xdr:rowOff>14605</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5240000" y="248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170832</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909800" y="2571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84455</xdr:rowOff>
    </xdr:from>
    <xdr:to>
      <xdr:col>68</xdr:col>
      <xdr:colOff>203200</xdr:colOff>
      <xdr:row>15</xdr:row>
      <xdr:rowOff>14605</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4351000" y="248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170832</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020800" y="2571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40358</xdr:rowOff>
    </xdr:from>
    <xdr:to>
      <xdr:col>64</xdr:col>
      <xdr:colOff>152400</xdr:colOff>
      <xdr:row>15</xdr:row>
      <xdr:rowOff>141958</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3462000" y="2612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126735</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2698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福島県塙町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7,821
7,691
211.41
6,765,688
6,500,861
172,966
3,987,700
7,574,206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34.3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全国平均、福島県平均及び類似団体内平均より低い数値であるが、町単体では直近</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において増加傾向にある。要因としては、一時期の中間層の採用を行わなかったことにより新陳代謝がうまく機能していない状況にあることに加え、人事院勧告による月例給の改正や会計年度任用職員制度の改正が考えられ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必要人員の見直しを適宜実施しながら、今後の人材確保を行っていく必要がある。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14986</xdr:rowOff>
    </xdr:from>
    <xdr:to>
      <xdr:col>24</xdr:col>
      <xdr:colOff>25400</xdr:colOff>
      <xdr:row>37</xdr:row>
      <xdr:rowOff>65278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58636"/>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23131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6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149860</xdr:rowOff>
    </xdr:from>
    <xdr:to>
      <xdr:col>19</xdr:col>
      <xdr:colOff>187325</xdr:colOff>
      <xdr:row>37</xdr:row>
      <xdr:rowOff>14986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2206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96283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149860</xdr:rowOff>
    </xdr:from>
    <xdr:to>
      <xdr:col>15</xdr:col>
      <xdr:colOff>98425</xdr:colOff>
      <xdr:row>36</xdr:row>
      <xdr:rowOff>149860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220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73423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149860</xdr:rowOff>
    </xdr:from>
    <xdr:to>
      <xdr:col>11</xdr:col>
      <xdr:colOff>9525</xdr:colOff>
      <xdr:row>37</xdr:row>
      <xdr:rowOff>60706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2206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50563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146575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14478</xdr:rowOff>
    </xdr:from>
    <xdr:to>
      <xdr:col>24</xdr:col>
      <xdr:colOff>76200</xdr:colOff>
      <xdr:row>37</xdr:row>
      <xdr:rowOff>116078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31005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203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135636</xdr:rowOff>
    </xdr:from>
    <xdr:to>
      <xdr:col>20</xdr:col>
      <xdr:colOff>38100</xdr:colOff>
      <xdr:row>37</xdr:row>
      <xdr:rowOff>65786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75963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767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99060</xdr:rowOff>
    </xdr:from>
    <xdr:to>
      <xdr:col>15</xdr:col>
      <xdr:colOff>149225</xdr:colOff>
      <xdr:row>37</xdr:row>
      <xdr:rowOff>29210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39387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99060</xdr:rowOff>
    </xdr:from>
    <xdr:to>
      <xdr:col>11</xdr:col>
      <xdr:colOff>60325</xdr:colOff>
      <xdr:row>37</xdr:row>
      <xdr:rowOff>29210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39387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9906</xdr:rowOff>
    </xdr:from>
    <xdr:to>
      <xdr:col>6</xdr:col>
      <xdr:colOff>171450</xdr:colOff>
      <xdr:row>37</xdr:row>
      <xdr:rowOff>111506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121683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22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及び福島県平均を下回っており、類似団体内平均との比較では若干上回っている状況である。デジタル化等によるシステムの電算業務委託料などをはじめ、必要（≒義務的）経費が増加している。真に必要経費を精査し、今後も歳出削減に努めていく必要があ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92710</xdr:rowOff>
    </xdr:from>
    <xdr:to>
      <xdr:col>82</xdr:col>
      <xdr:colOff>107950</xdr:colOff>
      <xdr:row>15</xdr:row>
      <xdr:rowOff>132715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66446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58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12700</xdr:rowOff>
    </xdr:from>
    <xdr:to>
      <xdr:col>78</xdr:col>
      <xdr:colOff>69850</xdr:colOff>
      <xdr:row>15</xdr:row>
      <xdr:rowOff>92710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58445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142257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371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12700</xdr:rowOff>
    </xdr:from>
    <xdr:to>
      <xdr:col>73</xdr:col>
      <xdr:colOff>180975</xdr:colOff>
      <xdr:row>15</xdr:row>
      <xdr:rowOff>35560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3893800" y="258445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88282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660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35560</xdr:rowOff>
    </xdr:from>
    <xdr:to>
      <xdr:col>69</xdr:col>
      <xdr:colOff>92075</xdr:colOff>
      <xdr:row>15</xdr:row>
      <xdr:rowOff>58420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60731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62247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79392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308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81915</xdr:rowOff>
    </xdr:from>
    <xdr:to>
      <xdr:col>82</xdr:col>
      <xdr:colOff>158750</xdr:colOff>
      <xdr:row>16</xdr:row>
      <xdr:rowOff>12065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65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53992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625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41910</xdr:rowOff>
    </xdr:from>
    <xdr:to>
      <xdr:col>78</xdr:col>
      <xdr:colOff>120650</xdr:colOff>
      <xdr:row>15</xdr:row>
      <xdr:rowOff>143510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128287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70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133350</xdr:rowOff>
    </xdr:from>
    <xdr:to>
      <xdr:col>74</xdr:col>
      <xdr:colOff>31750</xdr:colOff>
      <xdr:row>15</xdr:row>
      <xdr:rowOff>63500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53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73677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3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156210</xdr:rowOff>
    </xdr:from>
    <xdr:to>
      <xdr:col>69</xdr:col>
      <xdr:colOff>142875</xdr:colOff>
      <xdr:row>15</xdr:row>
      <xdr:rowOff>86360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55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71137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64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7620</xdr:rowOff>
    </xdr:from>
    <xdr:to>
      <xdr:col>65</xdr:col>
      <xdr:colOff>53975</xdr:colOff>
      <xdr:row>15</xdr:row>
      <xdr:rowOff>109220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57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93997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665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福島県平均及び類似団体内平均いずれも下回る状況となっている。今後も、高齢者の増加や社会の多様化により社会保障費をはじめとした扶助費が増加する可能性があるため、その推移を注視していく必要があ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50800</xdr:rowOff>
    </xdr:from>
    <xdr:to>
      <xdr:col>24</xdr:col>
      <xdr:colOff>25400</xdr:colOff>
      <xdr:row>54</xdr:row>
      <xdr:rowOff>88900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93091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143527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401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31750</xdr:rowOff>
    </xdr:from>
    <xdr:to>
      <xdr:col>19</xdr:col>
      <xdr:colOff>187325</xdr:colOff>
      <xdr:row>54</xdr:row>
      <xdr:rowOff>88900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2900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31750</xdr:rowOff>
    </xdr:from>
    <xdr:to>
      <xdr:col>15</xdr:col>
      <xdr:colOff>98425</xdr:colOff>
      <xdr:row>54</xdr:row>
      <xdr:rowOff>69850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2209800" y="92900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29227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69850</xdr:rowOff>
    </xdr:from>
    <xdr:to>
      <xdr:col>11</xdr:col>
      <xdr:colOff>9525</xdr:colOff>
      <xdr:row>54</xdr:row>
      <xdr:rowOff>107950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3281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29227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0</xdr:rowOff>
    </xdr:from>
    <xdr:to>
      <xdr:col>24</xdr:col>
      <xdr:colOff>76200</xdr:colOff>
      <xdr:row>54</xdr:row>
      <xdr:rowOff>101600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16527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38100</xdr:rowOff>
    </xdr:from>
    <xdr:to>
      <xdr:col>20</xdr:col>
      <xdr:colOff>38100</xdr:colOff>
      <xdr:row>54</xdr:row>
      <xdr:rowOff>139700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149877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06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152400</xdr:rowOff>
    </xdr:from>
    <xdr:to>
      <xdr:col>15</xdr:col>
      <xdr:colOff>149225</xdr:colOff>
      <xdr:row>54</xdr:row>
      <xdr:rowOff>82550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92727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00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19050</xdr:rowOff>
    </xdr:from>
    <xdr:to>
      <xdr:col>11</xdr:col>
      <xdr:colOff>60325</xdr:colOff>
      <xdr:row>54</xdr:row>
      <xdr:rowOff>120650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130827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04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57150</xdr:rowOff>
    </xdr:from>
    <xdr:to>
      <xdr:col>6</xdr:col>
      <xdr:colOff>171450</xdr:colOff>
      <xdr:row>54</xdr:row>
      <xdr:rowOff>158750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168927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全国平均、福島県平均及び類似団体内平均いずれも下回っている状況であるものの、公営企業会計等の事務費、公債費、維持補修費などに係る繰出金は多額となっている。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今後も、公営企業会計等の収入確保、歳出削減に努める必要がある。</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3556</xdr:rowOff>
    </xdr:from>
    <xdr:to>
      <xdr:col>82</xdr:col>
      <xdr:colOff>107950</xdr:colOff>
      <xdr:row>56</xdr:row>
      <xdr:rowOff>85852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604756"/>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16273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617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85852</xdr:rowOff>
    </xdr:from>
    <xdr:to>
      <xdr:col>78</xdr:col>
      <xdr:colOff>69850</xdr:colOff>
      <xdr:row>59</xdr:row>
      <xdr:rowOff>147574</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4782800" y="9687052"/>
          <a:ext cx="889000" cy="576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96283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868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65278</xdr:rowOff>
    </xdr:from>
    <xdr:to>
      <xdr:col>73</xdr:col>
      <xdr:colOff>180975</xdr:colOff>
      <xdr:row>59</xdr:row>
      <xdr:rowOff>147574</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1018082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23385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24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65278</xdr:rowOff>
    </xdr:from>
    <xdr:to>
      <xdr:col>69</xdr:col>
      <xdr:colOff>92075</xdr:colOff>
      <xdr:row>59</xdr:row>
      <xdr:rowOff>147574</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1018082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167403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87393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68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124206</xdr:rowOff>
    </xdr:from>
    <xdr:to>
      <xdr:col>82</xdr:col>
      <xdr:colOff>158750</xdr:colOff>
      <xdr:row>56</xdr:row>
      <xdr:rowOff>54356</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55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140733</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399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35052</xdr:rowOff>
    </xdr:from>
    <xdr:to>
      <xdr:col>78</xdr:col>
      <xdr:colOff>120650</xdr:colOff>
      <xdr:row>56</xdr:row>
      <xdr:rowOff>136652</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63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146829</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405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96774</xdr:rowOff>
    </xdr:from>
    <xdr:to>
      <xdr:col>74</xdr:col>
      <xdr:colOff>31750</xdr:colOff>
      <xdr:row>60</xdr:row>
      <xdr:rowOff>26924</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10212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11701</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29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14478</xdr:rowOff>
    </xdr:from>
    <xdr:to>
      <xdr:col>69</xdr:col>
      <xdr:colOff>142875</xdr:colOff>
      <xdr:row>59</xdr:row>
      <xdr:rowOff>116078</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10130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100855</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21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96774</xdr:rowOff>
    </xdr:from>
    <xdr:to>
      <xdr:col>65</xdr:col>
      <xdr:colOff>53975</xdr:colOff>
      <xdr:row>60</xdr:row>
      <xdr:rowOff>26924</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212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11701</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29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全国平均及び福島県平均を大幅に上回っており、類似団体内平均とは、前々年は同率となっていたが、令和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においては前年度に引き続き上回っている。一部事務組合や各種団体への補助が固定化しており、見直しなどについては時間を要すると想定される。その他の町から補助金を支出しているものについては、見直しが求められる状況であり、経常的に支出する補助金が年々増加している。その必要性や必要額について再考するとともに注視していく必要が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51562</xdr:rowOff>
    </xdr:from>
    <xdr:to>
      <xdr:col>82</xdr:col>
      <xdr:colOff>107950</xdr:colOff>
      <xdr:row>39</xdr:row>
      <xdr:rowOff>56134</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5671800" y="673811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149877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69850</xdr:rowOff>
    </xdr:from>
    <xdr:to>
      <xdr:col>78</xdr:col>
      <xdr:colOff>69850</xdr:colOff>
      <xdr:row>39</xdr:row>
      <xdr:rowOff>51562</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6413500"/>
          <a:ext cx="889000" cy="32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14241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186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69850</xdr:rowOff>
    </xdr:from>
    <xdr:to>
      <xdr:col>73</xdr:col>
      <xdr:colOff>180975</xdr:colOff>
      <xdr:row>37</xdr:row>
      <xdr:rowOff>74422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3893800" y="64135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149860</xdr:rowOff>
    </xdr:from>
    <xdr:to>
      <xdr:col>69</xdr:col>
      <xdr:colOff>92075</xdr:colOff>
      <xdr:row>37</xdr:row>
      <xdr:rowOff>74422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004800" y="6322060"/>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89679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5334</xdr:rowOff>
    </xdr:from>
    <xdr:to>
      <xdr:col>82</xdr:col>
      <xdr:colOff>158750</xdr:colOff>
      <xdr:row>39</xdr:row>
      <xdr:rowOff>106934</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691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148861</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663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762</xdr:rowOff>
    </xdr:from>
    <xdr:to>
      <xdr:col>78</xdr:col>
      <xdr:colOff>120650</xdr:colOff>
      <xdr:row>39</xdr:row>
      <xdr:rowOff>102362</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68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87139</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773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19050</xdr:rowOff>
    </xdr:from>
    <xdr:to>
      <xdr:col>74</xdr:col>
      <xdr:colOff>31750</xdr:colOff>
      <xdr:row>37</xdr:row>
      <xdr:rowOff>120650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23622</xdr:rowOff>
    </xdr:from>
    <xdr:to>
      <xdr:col>69</xdr:col>
      <xdr:colOff>142875</xdr:colOff>
      <xdr:row>37</xdr:row>
      <xdr:rowOff>125222</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109999</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99060</xdr:rowOff>
    </xdr:from>
    <xdr:to>
      <xdr:col>65</xdr:col>
      <xdr:colOff>53975</xdr:colOff>
      <xdr:row>37</xdr:row>
      <xdr:rowOff>29210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39387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福島県平均及び類似団体内平均いずれも上回っている状況である。毎年、新規の地方債を発行しているが、償還が終了するものも多く、ほぼ横ばいで推移している一方、役場庁舎改築等新規の地方債発行を予定しているほか、昨今の金利上昇により今後負担が増加していく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公債費の平準化を図るとともに、推移を見据えながら事業の取捨選択をしていく必要がある。</a:t>
          </a: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168911</xdr:rowOff>
    </xdr:from>
    <xdr:to>
      <xdr:col>24</xdr:col>
      <xdr:colOff>25400</xdr:colOff>
      <xdr:row>77</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3987800" y="13199111"/>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31767</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2890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8889</xdr:rowOff>
    </xdr:from>
    <xdr:to>
      <xdr:col>19</xdr:col>
      <xdr:colOff>187325</xdr:colOff>
      <xdr:row>77</xdr:row>
      <xdr:rowOff>39370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098800" y="1321053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138447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2825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115570</xdr:rowOff>
    </xdr:from>
    <xdr:to>
      <xdr:col>15</xdr:col>
      <xdr:colOff>98425</xdr:colOff>
      <xdr:row>77</xdr:row>
      <xdr:rowOff>8889</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209800" y="13145770"/>
          <a:ext cx="8890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153687</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115570</xdr:rowOff>
    </xdr:from>
    <xdr:to>
      <xdr:col>11</xdr:col>
      <xdr:colOff>9525</xdr:colOff>
      <xdr:row>76</xdr:row>
      <xdr:rowOff>165100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1320800" y="1314577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115587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153687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118111</xdr:rowOff>
    </xdr:from>
    <xdr:to>
      <xdr:col>24</xdr:col>
      <xdr:colOff>76200</xdr:colOff>
      <xdr:row>77</xdr:row>
      <xdr:rowOff>48261</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3148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90188</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3120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160020</xdr:rowOff>
    </xdr:from>
    <xdr:to>
      <xdr:col>20</xdr:col>
      <xdr:colOff>38100</xdr:colOff>
      <xdr:row>77</xdr:row>
      <xdr:rowOff>90170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74947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3276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129539</xdr:rowOff>
    </xdr:from>
    <xdr:to>
      <xdr:col>15</xdr:col>
      <xdr:colOff>149225</xdr:colOff>
      <xdr:row>77</xdr:row>
      <xdr:rowOff>59689</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44466</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3246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64770</xdr:rowOff>
    </xdr:from>
    <xdr:to>
      <xdr:col>11</xdr:col>
      <xdr:colOff>60325</xdr:colOff>
      <xdr:row>76</xdr:row>
      <xdr:rowOff>166370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309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151147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114300</xdr:rowOff>
    </xdr:from>
    <xdr:to>
      <xdr:col>6</xdr:col>
      <xdr:colOff>171450</xdr:colOff>
      <xdr:row>77</xdr:row>
      <xdr:rowOff>44450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29227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おおよそ横ばいで推移しているが、類似団体内平均を上回っている状況であり、今後も事業の効果を検証しながら、さらに行財政改革を推進し、全体での歳出削減に努める必要がある。</a:t>
          </a: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58420</xdr:rowOff>
    </xdr:from>
    <xdr:to>
      <xdr:col>82</xdr:col>
      <xdr:colOff>107950</xdr:colOff>
      <xdr:row>75</xdr:row>
      <xdr:rowOff>76708</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5671800" y="1291717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152163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668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154432</xdr:rowOff>
    </xdr:from>
    <xdr:to>
      <xdr:col>78</xdr:col>
      <xdr:colOff>69850</xdr:colOff>
      <xdr:row>75</xdr:row>
      <xdr:rowOff>58420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2841732"/>
          <a:ext cx="88900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53103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568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149860</xdr:rowOff>
    </xdr:from>
    <xdr:to>
      <xdr:col>73</xdr:col>
      <xdr:colOff>180975</xdr:colOff>
      <xdr:row>74</xdr:row>
      <xdr:rowOff>154432</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83716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16527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149860</xdr:rowOff>
    </xdr:from>
    <xdr:to>
      <xdr:col>69</xdr:col>
      <xdr:colOff>92075</xdr:colOff>
      <xdr:row>75</xdr:row>
      <xdr:rowOff>5842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283716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128541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47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43959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25908</xdr:rowOff>
    </xdr:from>
    <xdr:to>
      <xdr:col>82</xdr:col>
      <xdr:colOff>158750</xdr:colOff>
      <xdr:row>75</xdr:row>
      <xdr:rowOff>127508</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2884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169435</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856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7620</xdr:rowOff>
    </xdr:from>
    <xdr:to>
      <xdr:col>78</xdr:col>
      <xdr:colOff>120650</xdr:colOff>
      <xdr:row>75</xdr:row>
      <xdr:rowOff>109220</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286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93997</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952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103632</xdr:rowOff>
    </xdr:from>
    <xdr:to>
      <xdr:col>74</xdr:col>
      <xdr:colOff>31750</xdr:colOff>
      <xdr:row>75</xdr:row>
      <xdr:rowOff>33782</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79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18559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87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99060</xdr:rowOff>
    </xdr:from>
    <xdr:to>
      <xdr:col>69</xdr:col>
      <xdr:colOff>142875</xdr:colOff>
      <xdr:row>75</xdr:row>
      <xdr:rowOff>29210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78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13987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87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126492</xdr:rowOff>
    </xdr:from>
    <xdr:to>
      <xdr:col>65</xdr:col>
      <xdr:colOff>53975</xdr:colOff>
      <xdr:row>75</xdr:row>
      <xdr:rowOff>56642</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81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41419</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90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福島県塙町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30432</xdr:rowOff>
    </xdr:from>
    <xdr:to>
      <xdr:col>29</xdr:col>
      <xdr:colOff>127000</xdr:colOff>
      <xdr:row>17</xdr:row>
      <xdr:rowOff>140388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92707"/>
          <a:ext cx="647700" cy="1099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15208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774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140388</xdr:rowOff>
    </xdr:from>
    <xdr:to>
      <xdr:col>26</xdr:col>
      <xdr:colOff>50800</xdr:colOff>
      <xdr:row>18</xdr:row>
      <xdr:rowOff>20518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02663"/>
          <a:ext cx="698500" cy="515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17342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08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20518</xdr:rowOff>
    </xdr:from>
    <xdr:to>
      <xdr:col>22</xdr:col>
      <xdr:colOff>114300</xdr:colOff>
      <xdr:row>18</xdr:row>
      <xdr:rowOff>34059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54243"/>
          <a:ext cx="698500" cy="135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59336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50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34059</xdr:rowOff>
    </xdr:from>
    <xdr:to>
      <xdr:col>18</xdr:col>
      <xdr:colOff>177800</xdr:colOff>
      <xdr:row>18</xdr:row>
      <xdr:rowOff>109047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67784"/>
          <a:ext cx="698500" cy="749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78917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1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135666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151082</xdr:rowOff>
    </xdr:from>
    <xdr:to>
      <xdr:col>29</xdr:col>
      <xdr:colOff>177800</xdr:colOff>
      <xdr:row>17</xdr:row>
      <xdr:rowOff>81232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419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167609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786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89588</xdr:rowOff>
    </xdr:from>
    <xdr:to>
      <xdr:col>26</xdr:col>
      <xdr:colOff>101600</xdr:colOff>
      <xdr:row>18</xdr:row>
      <xdr:rowOff>19738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518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4515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38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141168</xdr:rowOff>
    </xdr:from>
    <xdr:to>
      <xdr:col>22</xdr:col>
      <xdr:colOff>165100</xdr:colOff>
      <xdr:row>18</xdr:row>
      <xdr:rowOff>71318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034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56095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89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154709</xdr:rowOff>
    </xdr:from>
    <xdr:to>
      <xdr:col>19</xdr:col>
      <xdr:colOff>38100</xdr:colOff>
      <xdr:row>18</xdr:row>
      <xdr:rowOff>84859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169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95036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885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58247</xdr:rowOff>
    </xdr:from>
    <xdr:to>
      <xdr:col>15</xdr:col>
      <xdr:colOff>101600</xdr:colOff>
      <xdr:row>18</xdr:row>
      <xdr:rowOff>159847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919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144624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7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175920</xdr:rowOff>
    </xdr:from>
    <xdr:to>
      <xdr:col>29</xdr:col>
      <xdr:colOff>127000</xdr:colOff>
      <xdr:row>35</xdr:row>
      <xdr:rowOff>185644</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786270"/>
          <a:ext cx="647700" cy="97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196059</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06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185644</xdr:rowOff>
    </xdr:from>
    <xdr:to>
      <xdr:col>26</xdr:col>
      <xdr:colOff>50800</xdr:colOff>
      <xdr:row>35</xdr:row>
      <xdr:rowOff>211758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795994"/>
          <a:ext cx="698500" cy="261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319115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29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211758</xdr:rowOff>
    </xdr:from>
    <xdr:to>
      <xdr:col>22</xdr:col>
      <xdr:colOff>114300</xdr:colOff>
      <xdr:row>35</xdr:row>
      <xdr:rowOff>277023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822108"/>
          <a:ext cx="698500" cy="652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320402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30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277023</xdr:rowOff>
    </xdr:from>
    <xdr:to>
      <xdr:col>18</xdr:col>
      <xdr:colOff>177800</xdr:colOff>
      <xdr:row>35</xdr:row>
      <xdr:rowOff>285191</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887373"/>
          <a:ext cx="698500" cy="81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6801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60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25813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79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125120</xdr:rowOff>
    </xdr:from>
    <xdr:to>
      <xdr:col>29</xdr:col>
      <xdr:colOff>177800</xdr:colOff>
      <xdr:row>35</xdr:row>
      <xdr:rowOff>226720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7354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313097</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58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134844</xdr:rowOff>
    </xdr:from>
    <xdr:to>
      <xdr:col>26</xdr:col>
      <xdr:colOff>101600</xdr:colOff>
      <xdr:row>35</xdr:row>
      <xdr:rowOff>236444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7451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246621</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5140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160958</xdr:rowOff>
    </xdr:from>
    <xdr:to>
      <xdr:col>22</xdr:col>
      <xdr:colOff>165100</xdr:colOff>
      <xdr:row>35</xdr:row>
      <xdr:rowOff>262558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7713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272735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540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226223</xdr:rowOff>
    </xdr:from>
    <xdr:to>
      <xdr:col>19</xdr:col>
      <xdr:colOff>38100</xdr:colOff>
      <xdr:row>35</xdr:row>
      <xdr:rowOff>327823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365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338000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605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234391</xdr:rowOff>
    </xdr:from>
    <xdr:to>
      <xdr:col>15</xdr:col>
      <xdr:colOff>101600</xdr:colOff>
      <xdr:row>35</xdr:row>
      <xdr:rowOff>335991</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447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3268</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613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福島県塙町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7,821
7,691
211.41
6,765,688
6,500,861
172,966
3,987,700
7,574,206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34.3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3652</xdr:rowOff>
    </xdr:from>
    <xdr:to>
      <xdr:col>24</xdr:col>
      <xdr:colOff>63500</xdr:colOff>
      <xdr:row>37</xdr:row>
      <xdr:rowOff>125359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347302"/>
          <a:ext cx="838200" cy="12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116166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6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125359</xdr:rowOff>
    </xdr:from>
    <xdr:to>
      <xdr:col>19</xdr:col>
      <xdr:colOff>177800</xdr:colOff>
      <xdr:row>37</xdr:row>
      <xdr:rowOff>150749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469009"/>
          <a:ext cx="889000" cy="25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126697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12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141346</xdr:rowOff>
    </xdr:from>
    <xdr:to>
      <xdr:col>15</xdr:col>
      <xdr:colOff>50800</xdr:colOff>
      <xdr:row>37</xdr:row>
      <xdr:rowOff>150749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484996"/>
          <a:ext cx="889000" cy="9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160674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161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141346</xdr:rowOff>
    </xdr:from>
    <xdr:to>
      <xdr:col>10</xdr:col>
      <xdr:colOff>114300</xdr:colOff>
      <xdr:row>38</xdr:row>
      <xdr:rowOff>12957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484996"/>
          <a:ext cx="889000" cy="43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11208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42801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215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124302</xdr:rowOff>
    </xdr:from>
    <xdr:to>
      <xdr:col>24</xdr:col>
      <xdr:colOff>114300</xdr:colOff>
      <xdr:row>37</xdr:row>
      <xdr:rowOff>54452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29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102729</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274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74559</xdr:rowOff>
    </xdr:from>
    <xdr:to>
      <xdr:col>20</xdr:col>
      <xdr:colOff>38100</xdr:colOff>
      <xdr:row>38</xdr:row>
      <xdr:rowOff>4709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418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167286</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510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99949</xdr:rowOff>
    </xdr:from>
    <xdr:to>
      <xdr:col>15</xdr:col>
      <xdr:colOff>101600</xdr:colOff>
      <xdr:row>38</xdr:row>
      <xdr:rowOff>30099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443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21226</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53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90546</xdr:rowOff>
    </xdr:from>
    <xdr:to>
      <xdr:col>10</xdr:col>
      <xdr:colOff>165100</xdr:colOff>
      <xdr:row>38</xdr:row>
      <xdr:rowOff>20696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43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11823</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526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133607</xdr:rowOff>
    </xdr:from>
    <xdr:to>
      <xdr:col>6</xdr:col>
      <xdr:colOff>38100</xdr:colOff>
      <xdr:row>38</xdr:row>
      <xdr:rowOff>63757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477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54884</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56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110690</xdr:rowOff>
    </xdr:from>
    <xdr:to>
      <xdr:col>24</xdr:col>
      <xdr:colOff>63500</xdr:colOff>
      <xdr:row>58</xdr:row>
      <xdr:rowOff>113559</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10054790"/>
          <a:ext cx="838200" cy="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64257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36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92076</xdr:rowOff>
    </xdr:from>
    <xdr:to>
      <xdr:col>19</xdr:col>
      <xdr:colOff>177800</xdr:colOff>
      <xdr:row>58</xdr:row>
      <xdr:rowOff>110690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36176"/>
          <a:ext cx="889000" cy="18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169259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7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92076</xdr:rowOff>
    </xdr:from>
    <xdr:to>
      <xdr:col>15</xdr:col>
      <xdr:colOff>50800</xdr:colOff>
      <xdr:row>58</xdr:row>
      <xdr:rowOff>111258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36176"/>
          <a:ext cx="889000" cy="19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148107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092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95355</xdr:rowOff>
    </xdr:from>
    <xdr:to>
      <xdr:col>10</xdr:col>
      <xdr:colOff>114300</xdr:colOff>
      <xdr:row>58</xdr:row>
      <xdr:rowOff>111258</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39455"/>
          <a:ext cx="889000" cy="15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158528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10102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374</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10115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62759</xdr:rowOff>
    </xdr:from>
    <xdr:to>
      <xdr:col>24</xdr:col>
      <xdr:colOff>114300</xdr:colOff>
      <xdr:row>58</xdr:row>
      <xdr:rowOff>164359</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19807</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6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59890</xdr:rowOff>
    </xdr:from>
    <xdr:to>
      <xdr:col>20</xdr:col>
      <xdr:colOff>38100</xdr:colOff>
      <xdr:row>58</xdr:row>
      <xdr:rowOff>161490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0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152617</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1009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41276</xdr:rowOff>
    </xdr:from>
    <xdr:to>
      <xdr:col>15</xdr:col>
      <xdr:colOff>101600</xdr:colOff>
      <xdr:row>58</xdr:row>
      <xdr:rowOff>142876</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85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159403</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60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60458</xdr:rowOff>
    </xdr:from>
    <xdr:to>
      <xdr:col>10</xdr:col>
      <xdr:colOff>165100</xdr:colOff>
      <xdr:row>58</xdr:row>
      <xdr:rowOff>162058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0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7135</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79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44555</xdr:rowOff>
    </xdr:from>
    <xdr:to>
      <xdr:col>6</xdr:col>
      <xdr:colOff>38100</xdr:colOff>
      <xdr:row>58</xdr:row>
      <xdr:rowOff>146155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8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162682</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63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91173</xdr:rowOff>
    </xdr:from>
    <xdr:to>
      <xdr:col>24</xdr:col>
      <xdr:colOff>63500</xdr:colOff>
      <xdr:row>78</xdr:row>
      <xdr:rowOff>134189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464273"/>
          <a:ext cx="838200" cy="43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87583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17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82652</xdr:rowOff>
    </xdr:from>
    <xdr:to>
      <xdr:col>19</xdr:col>
      <xdr:colOff>177800</xdr:colOff>
      <xdr:row>78</xdr:row>
      <xdr:rowOff>91173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455752"/>
          <a:ext cx="889000" cy="8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73829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0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73089</xdr:rowOff>
    </xdr:from>
    <xdr:to>
      <xdr:col>15</xdr:col>
      <xdr:colOff>50800</xdr:colOff>
      <xdr:row>78</xdr:row>
      <xdr:rowOff>82652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446189"/>
          <a:ext cx="889000" cy="9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53991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08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73089</xdr:rowOff>
    </xdr:from>
    <xdr:to>
      <xdr:col>10</xdr:col>
      <xdr:colOff>114300</xdr:colOff>
      <xdr:row>78</xdr:row>
      <xdr:rowOff>80518</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446189"/>
          <a:ext cx="8890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48404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07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94670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124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83389</xdr:rowOff>
    </xdr:from>
    <xdr:to>
      <xdr:col>24</xdr:col>
      <xdr:colOff>114300</xdr:colOff>
      <xdr:row>79</xdr:row>
      <xdr:rowOff>13539</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56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169766</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71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40373</xdr:rowOff>
    </xdr:from>
    <xdr:to>
      <xdr:col>20</xdr:col>
      <xdr:colOff>38100</xdr:colOff>
      <xdr:row>78</xdr:row>
      <xdr:rowOff>141973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1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133100</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06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31852</xdr:rowOff>
    </xdr:from>
    <xdr:to>
      <xdr:col>15</xdr:col>
      <xdr:colOff>101600</xdr:colOff>
      <xdr:row>78</xdr:row>
      <xdr:rowOff>133452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04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124579</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3497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22289</xdr:rowOff>
    </xdr:from>
    <xdr:to>
      <xdr:col>10</xdr:col>
      <xdr:colOff>165100</xdr:colOff>
      <xdr:row>78</xdr:row>
      <xdr:rowOff>123889</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395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115016</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3488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29718</xdr:rowOff>
    </xdr:from>
    <xdr:to>
      <xdr:col>6</xdr:col>
      <xdr:colOff>38100</xdr:colOff>
      <xdr:row>78</xdr:row>
      <xdr:rowOff>131318</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02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122445</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3495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43546</xdr:rowOff>
    </xdr:from>
    <xdr:to>
      <xdr:col>24</xdr:col>
      <xdr:colOff>63500</xdr:colOff>
      <xdr:row>97</xdr:row>
      <xdr:rowOff>64109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3797300" y="16674196"/>
          <a:ext cx="838200" cy="20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98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43546</xdr:rowOff>
    </xdr:from>
    <xdr:to>
      <xdr:col>19</xdr:col>
      <xdr:colOff>177800</xdr:colOff>
      <xdr:row>97</xdr:row>
      <xdr:rowOff>86883</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674196"/>
          <a:ext cx="889000" cy="43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163952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28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122523</xdr:rowOff>
    </xdr:from>
    <xdr:to>
      <xdr:col>15</xdr:col>
      <xdr:colOff>50800</xdr:colOff>
      <xdr:row>97</xdr:row>
      <xdr:rowOff>86883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581723"/>
          <a:ext cx="889000" cy="135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51982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33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122523</xdr:rowOff>
    </xdr:from>
    <xdr:to>
      <xdr:col>10</xdr:col>
      <xdr:colOff>114300</xdr:colOff>
      <xdr:row>98</xdr:row>
      <xdr:rowOff>42698</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581723"/>
          <a:ext cx="889000" cy="263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108523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2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161100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44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13309</xdr:rowOff>
    </xdr:from>
    <xdr:to>
      <xdr:col>24</xdr:col>
      <xdr:colOff>114300</xdr:colOff>
      <xdr:row>97</xdr:row>
      <xdr:rowOff>114909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643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163186</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62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164196</xdr:rowOff>
    </xdr:from>
    <xdr:to>
      <xdr:col>20</xdr:col>
      <xdr:colOff>38100</xdr:colOff>
      <xdr:row>97</xdr:row>
      <xdr:rowOff>94346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623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85473</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71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36083</xdr:rowOff>
    </xdr:from>
    <xdr:to>
      <xdr:col>15</xdr:col>
      <xdr:colOff>101600</xdr:colOff>
      <xdr:row>97</xdr:row>
      <xdr:rowOff>137683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666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128810</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759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71723</xdr:rowOff>
    </xdr:from>
    <xdr:to>
      <xdr:col>10</xdr:col>
      <xdr:colOff>165100</xdr:colOff>
      <xdr:row>97</xdr:row>
      <xdr:rowOff>1873</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530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164450</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623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163348</xdr:rowOff>
    </xdr:from>
    <xdr:to>
      <xdr:col>6</xdr:col>
      <xdr:colOff>38100</xdr:colOff>
      <xdr:row>98</xdr:row>
      <xdr:rowOff>93498</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793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84625</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88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114390</xdr:rowOff>
    </xdr:from>
    <xdr:to>
      <xdr:col>55</xdr:col>
      <xdr:colOff>0</xdr:colOff>
      <xdr:row>35</xdr:row>
      <xdr:rowOff>125584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115140"/>
          <a:ext cx="838200" cy="11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78702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5908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125584</xdr:rowOff>
    </xdr:from>
    <xdr:to>
      <xdr:col>50</xdr:col>
      <xdr:colOff>114300</xdr:colOff>
      <xdr:row>36</xdr:row>
      <xdr:rowOff>42473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126334"/>
          <a:ext cx="889000" cy="88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48460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220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42473</xdr:rowOff>
    </xdr:from>
    <xdr:to>
      <xdr:col>45</xdr:col>
      <xdr:colOff>177800</xdr:colOff>
      <xdr:row>36</xdr:row>
      <xdr:rowOff>115011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214673"/>
          <a:ext cx="889000" cy="72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82909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5912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140847</xdr:rowOff>
    </xdr:from>
    <xdr:to>
      <xdr:col>41</xdr:col>
      <xdr:colOff>50800</xdr:colOff>
      <xdr:row>36</xdr:row>
      <xdr:rowOff>115011</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798697"/>
          <a:ext cx="889000" cy="488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120437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5949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44048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73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63590</xdr:rowOff>
    </xdr:from>
    <xdr:to>
      <xdr:col>55</xdr:col>
      <xdr:colOff>50800</xdr:colOff>
      <xdr:row>35</xdr:row>
      <xdr:rowOff>165190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06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42017</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042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74784</xdr:rowOff>
    </xdr:from>
    <xdr:to>
      <xdr:col>50</xdr:col>
      <xdr:colOff>165100</xdr:colOff>
      <xdr:row>36</xdr:row>
      <xdr:rowOff>4934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075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21461</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850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163123</xdr:rowOff>
    </xdr:from>
    <xdr:to>
      <xdr:col>46</xdr:col>
      <xdr:colOff>38100</xdr:colOff>
      <xdr:row>36</xdr:row>
      <xdr:rowOff>93273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163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84400</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256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64211</xdr:rowOff>
    </xdr:from>
    <xdr:to>
      <xdr:col>41</xdr:col>
      <xdr:colOff>101600</xdr:colOff>
      <xdr:row>36</xdr:row>
      <xdr:rowOff>165811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23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156938</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329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90047</xdr:rowOff>
    </xdr:from>
    <xdr:to>
      <xdr:col>36</xdr:col>
      <xdr:colOff>165100</xdr:colOff>
      <xdr:row>34</xdr:row>
      <xdr:rowOff>20197</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747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36724</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523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51660</xdr:rowOff>
    </xdr:from>
    <xdr:to>
      <xdr:col>55</xdr:col>
      <xdr:colOff>0</xdr:colOff>
      <xdr:row>58</xdr:row>
      <xdr:rowOff>132118</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9639300" y="9995760"/>
          <a:ext cx="838200" cy="80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94435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867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51660</xdr:rowOff>
    </xdr:from>
    <xdr:to>
      <xdr:col>50</xdr:col>
      <xdr:colOff>114300</xdr:colOff>
      <xdr:row>58</xdr:row>
      <xdr:rowOff>65787</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9995760"/>
          <a:ext cx="889000" cy="14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1559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10117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62617</xdr:rowOff>
    </xdr:from>
    <xdr:to>
      <xdr:col>45</xdr:col>
      <xdr:colOff>177800</xdr:colOff>
      <xdr:row>58</xdr:row>
      <xdr:rowOff>65787</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10006717"/>
          <a:ext cx="889000" cy="3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19273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1013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62617</xdr:rowOff>
    </xdr:from>
    <xdr:to>
      <xdr:col>41</xdr:col>
      <xdr:colOff>50800</xdr:colOff>
      <xdr:row>58</xdr:row>
      <xdr:rowOff>153010</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6972300" y="10006717"/>
          <a:ext cx="889000" cy="90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7941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10123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28474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9801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81318</xdr:rowOff>
    </xdr:from>
    <xdr:to>
      <xdr:col>55</xdr:col>
      <xdr:colOff>50800</xdr:colOff>
      <xdr:row>59</xdr:row>
      <xdr:rowOff>11468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10025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59745</xdr:rowOff>
    </xdr:from>
    <xdr:ext cx="599010"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10003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860</xdr:rowOff>
    </xdr:from>
    <xdr:to>
      <xdr:col>50</xdr:col>
      <xdr:colOff>165100</xdr:colOff>
      <xdr:row>58</xdr:row>
      <xdr:rowOff>102460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94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118987</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39795" y="9720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14987</xdr:rowOff>
    </xdr:from>
    <xdr:to>
      <xdr:col>46</xdr:col>
      <xdr:colOff>38100</xdr:colOff>
      <xdr:row>58</xdr:row>
      <xdr:rowOff>116587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9959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133114</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50795" y="9734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11817</xdr:rowOff>
    </xdr:from>
    <xdr:to>
      <xdr:col>41</xdr:col>
      <xdr:colOff>101600</xdr:colOff>
      <xdr:row>58</xdr:row>
      <xdr:rowOff>113417</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955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129944</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61795" y="9731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102210</xdr:rowOff>
    </xdr:from>
    <xdr:to>
      <xdr:col>36</xdr:col>
      <xdr:colOff>165100</xdr:colOff>
      <xdr:row>59</xdr:row>
      <xdr:rowOff>32360</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10046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23487</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10139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66770</xdr:rowOff>
    </xdr:from>
    <xdr:to>
      <xdr:col>55</xdr:col>
      <xdr:colOff>0</xdr:colOff>
      <xdr:row>78</xdr:row>
      <xdr:rowOff>115060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439870"/>
          <a:ext cx="838200" cy="48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30256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231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66770</xdr:rowOff>
    </xdr:from>
    <xdr:to>
      <xdr:col>50</xdr:col>
      <xdr:colOff>114300</xdr:colOff>
      <xdr:row>78</xdr:row>
      <xdr:rowOff>95617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439870"/>
          <a:ext cx="88900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129568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5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74268</xdr:rowOff>
    </xdr:from>
    <xdr:to>
      <xdr:col>45</xdr:col>
      <xdr:colOff>177800</xdr:colOff>
      <xdr:row>78</xdr:row>
      <xdr:rowOff>95617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447368"/>
          <a:ext cx="889000" cy="21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141981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7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74268</xdr:rowOff>
    </xdr:from>
    <xdr:to>
      <xdr:col>41</xdr:col>
      <xdr:colOff>50800</xdr:colOff>
      <xdr:row>78</xdr:row>
      <xdr:rowOff>84362</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447368"/>
          <a:ext cx="889000" cy="10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118929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9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125049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15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64260</xdr:rowOff>
    </xdr:from>
    <xdr:to>
      <xdr:col>55</xdr:col>
      <xdr:colOff>50800</xdr:colOff>
      <xdr:row>78</xdr:row>
      <xdr:rowOff>165860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3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157257</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5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15970</xdr:rowOff>
    </xdr:from>
    <xdr:to>
      <xdr:col>50</xdr:col>
      <xdr:colOff>165100</xdr:colOff>
      <xdr:row>78</xdr:row>
      <xdr:rowOff>117570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38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108697</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481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44817</xdr:rowOff>
    </xdr:from>
    <xdr:to>
      <xdr:col>46</xdr:col>
      <xdr:colOff>38100</xdr:colOff>
      <xdr:row>78</xdr:row>
      <xdr:rowOff>146417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17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137544</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510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23468</xdr:rowOff>
    </xdr:from>
    <xdr:to>
      <xdr:col>41</xdr:col>
      <xdr:colOff>101600</xdr:colOff>
      <xdr:row>78</xdr:row>
      <xdr:rowOff>125068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396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141595</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171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33562</xdr:rowOff>
    </xdr:from>
    <xdr:to>
      <xdr:col>36</xdr:col>
      <xdr:colOff>165100</xdr:colOff>
      <xdr:row>78</xdr:row>
      <xdr:rowOff>135162</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06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126289</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499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76050</xdr:rowOff>
    </xdr:from>
    <xdr:to>
      <xdr:col>55</xdr:col>
      <xdr:colOff>0</xdr:colOff>
      <xdr:row>98</xdr:row>
      <xdr:rowOff>8741</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9639300" y="16706700"/>
          <a:ext cx="838200" cy="104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153357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784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76050</xdr:rowOff>
    </xdr:from>
    <xdr:to>
      <xdr:col>50</xdr:col>
      <xdr:colOff>114300</xdr:colOff>
      <xdr:row>97</xdr:row>
      <xdr:rowOff>99968</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706700"/>
          <a:ext cx="889000" cy="23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104759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906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82418</xdr:rowOff>
    </xdr:from>
    <xdr:to>
      <xdr:col>45</xdr:col>
      <xdr:colOff>177800</xdr:colOff>
      <xdr:row>97</xdr:row>
      <xdr:rowOff>99968</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861300" y="16713068"/>
          <a:ext cx="889000" cy="17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122223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92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82418</xdr:rowOff>
    </xdr:from>
    <xdr:to>
      <xdr:col>41</xdr:col>
      <xdr:colOff>50800</xdr:colOff>
      <xdr:row>98</xdr:row>
      <xdr:rowOff>58266</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6972300" y="16713068"/>
          <a:ext cx="889000" cy="147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107959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910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123145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92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129391</xdr:rowOff>
    </xdr:from>
    <xdr:to>
      <xdr:col>55</xdr:col>
      <xdr:colOff>50800</xdr:colOff>
      <xdr:row>98</xdr:row>
      <xdr:rowOff>59541</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760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152268</xdr:rowOff>
    </xdr:from>
    <xdr:ext cx="599010"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611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25250</xdr:rowOff>
    </xdr:from>
    <xdr:to>
      <xdr:col>50</xdr:col>
      <xdr:colOff>165100</xdr:colOff>
      <xdr:row>97</xdr:row>
      <xdr:rowOff>126850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65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143377</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39795" y="16431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49168</xdr:rowOff>
    </xdr:from>
    <xdr:to>
      <xdr:col>46</xdr:col>
      <xdr:colOff>38100</xdr:colOff>
      <xdr:row>97</xdr:row>
      <xdr:rowOff>150768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679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167295</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50795" y="16455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31618</xdr:rowOff>
    </xdr:from>
    <xdr:to>
      <xdr:col>41</xdr:col>
      <xdr:colOff>101600</xdr:colOff>
      <xdr:row>97</xdr:row>
      <xdr:rowOff>133218</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662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149745</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61795" y="16437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7466</xdr:rowOff>
    </xdr:from>
    <xdr:to>
      <xdr:col>36</xdr:col>
      <xdr:colOff>165100</xdr:colOff>
      <xdr:row>98</xdr:row>
      <xdr:rowOff>109066</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809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125593</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584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139681</xdr:rowOff>
    </xdr:from>
    <xdr:to>
      <xdr:col>85</xdr:col>
      <xdr:colOff>127000</xdr:colOff>
      <xdr:row>38</xdr:row>
      <xdr:rowOff>139691</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654781"/>
          <a:ext cx="838200" cy="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171304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343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139681</xdr:rowOff>
    </xdr:from>
    <xdr:to>
      <xdr:col>81</xdr:col>
      <xdr:colOff>50800</xdr:colOff>
      <xdr:row>38</xdr:row>
      <xdr:rowOff>139691</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54781"/>
          <a:ext cx="889000" cy="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66365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23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139681</xdr:rowOff>
    </xdr:from>
    <xdr:to>
      <xdr:col>76</xdr:col>
      <xdr:colOff>114300</xdr:colOff>
      <xdr:row>38</xdr:row>
      <xdr:rowOff>139681</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65478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78709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25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155839</xdr:rowOff>
    </xdr:from>
    <xdr:to>
      <xdr:col>71</xdr:col>
      <xdr:colOff>177800</xdr:colOff>
      <xdr:row>38</xdr:row>
      <xdr:rowOff>139681</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328039"/>
          <a:ext cx="889000" cy="326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106827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27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87051</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60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88881</xdr:rowOff>
    </xdr:from>
    <xdr:to>
      <xdr:col>85</xdr:col>
      <xdr:colOff>177800</xdr:colOff>
      <xdr:row>39</xdr:row>
      <xdr:rowOff>19031</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03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3808</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5189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88891</xdr:rowOff>
    </xdr:from>
    <xdr:to>
      <xdr:col>81</xdr:col>
      <xdr:colOff>101600</xdr:colOff>
      <xdr:row>39</xdr:row>
      <xdr:rowOff>19041</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03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10168</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6967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88881</xdr:rowOff>
    </xdr:from>
    <xdr:to>
      <xdr:col>76</xdr:col>
      <xdr:colOff>165100</xdr:colOff>
      <xdr:row>39</xdr:row>
      <xdr:rowOff>19031</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03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10158</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6967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88881</xdr:rowOff>
    </xdr:from>
    <xdr:to>
      <xdr:col>72</xdr:col>
      <xdr:colOff>38100</xdr:colOff>
      <xdr:row>39</xdr:row>
      <xdr:rowOff>19031</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03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10158</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78650" y="66967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105039</xdr:rowOff>
    </xdr:from>
    <xdr:to>
      <xdr:col>67</xdr:col>
      <xdr:colOff>101600</xdr:colOff>
      <xdr:row>37</xdr:row>
      <xdr:rowOff>35189</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27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51716</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052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170390</xdr:rowOff>
    </xdr:from>
    <xdr:to>
      <xdr:col>85</xdr:col>
      <xdr:colOff>127000</xdr:colOff>
      <xdr:row>75</xdr:row>
      <xdr:rowOff>3557</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5481300" y="12857690"/>
          <a:ext cx="838200" cy="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148360</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835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170390</xdr:rowOff>
    </xdr:from>
    <xdr:to>
      <xdr:col>81</xdr:col>
      <xdr:colOff>50800</xdr:colOff>
      <xdr:row>75</xdr:row>
      <xdr:rowOff>29504</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4592300" y="12857690"/>
          <a:ext cx="889000" cy="30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95433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95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29504</xdr:rowOff>
    </xdr:from>
    <xdr:to>
      <xdr:col>76</xdr:col>
      <xdr:colOff>114300</xdr:colOff>
      <xdr:row>75</xdr:row>
      <xdr:rowOff>71931</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2888254"/>
          <a:ext cx="889000" cy="42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91124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949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71931</xdr:rowOff>
    </xdr:from>
    <xdr:to>
      <xdr:col>71</xdr:col>
      <xdr:colOff>177800</xdr:colOff>
      <xdr:row>75</xdr:row>
      <xdr:rowOff>73989</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2930681"/>
          <a:ext cx="889000" cy="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114076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972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141411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3000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124207</xdr:rowOff>
    </xdr:from>
    <xdr:to>
      <xdr:col>85</xdr:col>
      <xdr:colOff>177800</xdr:colOff>
      <xdr:row>75</xdr:row>
      <xdr:rowOff>54357</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2811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147084</xdr:rowOff>
    </xdr:from>
    <xdr:ext cx="534377"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2662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119590</xdr:rowOff>
    </xdr:from>
    <xdr:to>
      <xdr:col>81</xdr:col>
      <xdr:colOff>101600</xdr:colOff>
      <xdr:row>75</xdr:row>
      <xdr:rowOff>49740</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280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66267</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2582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150154</xdr:rowOff>
    </xdr:from>
    <xdr:to>
      <xdr:col>76</xdr:col>
      <xdr:colOff>165100</xdr:colOff>
      <xdr:row>75</xdr:row>
      <xdr:rowOff>80304</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2837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96831</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2612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21131</xdr:rowOff>
    </xdr:from>
    <xdr:to>
      <xdr:col>72</xdr:col>
      <xdr:colOff>38100</xdr:colOff>
      <xdr:row>75</xdr:row>
      <xdr:rowOff>122731</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287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139258</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655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23189</xdr:rowOff>
    </xdr:from>
    <xdr:to>
      <xdr:col>67</xdr:col>
      <xdr:colOff>101600</xdr:colOff>
      <xdr:row>75</xdr:row>
      <xdr:rowOff>124789</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288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141316</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657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57365</xdr:rowOff>
    </xdr:from>
    <xdr:to>
      <xdr:col>85</xdr:col>
      <xdr:colOff>127000</xdr:colOff>
      <xdr:row>99</xdr:row>
      <xdr:rowOff>59279</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7030915"/>
          <a:ext cx="838200" cy="1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57365</xdr:rowOff>
    </xdr:from>
    <xdr:to>
      <xdr:col>81</xdr:col>
      <xdr:colOff>50800</xdr:colOff>
      <xdr:row>99</xdr:row>
      <xdr:rowOff>69284</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7030915"/>
          <a:ext cx="889000" cy="1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95950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72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36843</xdr:rowOff>
    </xdr:from>
    <xdr:to>
      <xdr:col>76</xdr:col>
      <xdr:colOff>114300</xdr:colOff>
      <xdr:row>99</xdr:row>
      <xdr:rowOff>69284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7010393"/>
          <a:ext cx="889000" cy="32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99048</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72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36843</xdr:rowOff>
    </xdr:from>
    <xdr:to>
      <xdr:col>71</xdr:col>
      <xdr:colOff>177800</xdr:colOff>
      <xdr:row>99</xdr:row>
      <xdr:rowOff>50636</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7010393"/>
          <a:ext cx="889000" cy="13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85233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71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116202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746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8479</xdr:rowOff>
    </xdr:from>
    <xdr:to>
      <xdr:col>85</xdr:col>
      <xdr:colOff>177800</xdr:colOff>
      <xdr:row>99</xdr:row>
      <xdr:rowOff>110079</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82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118126</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92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6565</xdr:rowOff>
    </xdr:from>
    <xdr:to>
      <xdr:col>81</xdr:col>
      <xdr:colOff>101600</xdr:colOff>
      <xdr:row>99</xdr:row>
      <xdr:rowOff>108165</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8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99292</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72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18484</xdr:rowOff>
    </xdr:from>
    <xdr:to>
      <xdr:col>76</xdr:col>
      <xdr:colOff>165100</xdr:colOff>
      <xdr:row>99</xdr:row>
      <xdr:rowOff>120084</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9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111211</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84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157493</xdr:rowOff>
    </xdr:from>
    <xdr:to>
      <xdr:col>72</xdr:col>
      <xdr:colOff>38100</xdr:colOff>
      <xdr:row>99</xdr:row>
      <xdr:rowOff>87643</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59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78770</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52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171286</xdr:rowOff>
    </xdr:from>
    <xdr:to>
      <xdr:col>67</xdr:col>
      <xdr:colOff>101600</xdr:colOff>
      <xdr:row>99</xdr:row>
      <xdr:rowOff>101436</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7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92563</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6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151243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94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120355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4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129817</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2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56989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29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147358</xdr:rowOff>
    </xdr:from>
    <xdr:to>
      <xdr:col>107</xdr:col>
      <xdr:colOff>50800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091458"/>
          <a:ext cx="889000" cy="68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57237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147358</xdr:rowOff>
    </xdr:from>
    <xdr:to>
      <xdr:col>102</xdr:col>
      <xdr:colOff>114300</xdr:colOff>
      <xdr:row>59</xdr:row>
      <xdr:rowOff>44450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091458"/>
          <a:ext cx="889000" cy="68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30027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145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50493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85367</xdr:rowOff>
    </xdr:from>
    <xdr:ext cx="249299"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94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96558</xdr:rowOff>
    </xdr:from>
    <xdr:to>
      <xdr:col>102</xdr:col>
      <xdr:colOff>165100</xdr:colOff>
      <xdr:row>59</xdr:row>
      <xdr:rowOff>26708</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40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43235</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9815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15472</xdr:rowOff>
    </xdr:from>
    <xdr:to>
      <xdr:col>116</xdr:col>
      <xdr:colOff>63500</xdr:colOff>
      <xdr:row>76</xdr:row>
      <xdr:rowOff>15962</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3045672"/>
          <a:ext cx="83820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148353</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35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43362</xdr:rowOff>
    </xdr:from>
    <xdr:to>
      <xdr:col>111</xdr:col>
      <xdr:colOff>177800</xdr:colOff>
      <xdr:row>76</xdr:row>
      <xdr:rowOff>15962</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0434300" y="12559212"/>
          <a:ext cx="889000" cy="486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14611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53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43362</xdr:rowOff>
    </xdr:from>
    <xdr:to>
      <xdr:col>107</xdr:col>
      <xdr:colOff>50800</xdr:colOff>
      <xdr:row>73</xdr:row>
      <xdr:rowOff>162691</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559212"/>
          <a:ext cx="889000" cy="119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132576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81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152583</xdr:rowOff>
    </xdr:from>
    <xdr:to>
      <xdr:col>102</xdr:col>
      <xdr:colOff>114300</xdr:colOff>
      <xdr:row>73</xdr:row>
      <xdr:rowOff>162691</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2668433"/>
          <a:ext cx="889000" cy="1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11467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87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2356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861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136122</xdr:rowOff>
    </xdr:from>
    <xdr:to>
      <xdr:col>116</xdr:col>
      <xdr:colOff>114300</xdr:colOff>
      <xdr:row>76</xdr:row>
      <xdr:rowOff>66272</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99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114549</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973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136612</xdr:rowOff>
    </xdr:from>
    <xdr:to>
      <xdr:col>112</xdr:col>
      <xdr:colOff>38100</xdr:colOff>
      <xdr:row>76</xdr:row>
      <xdr:rowOff>66762</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995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57889</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088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164012</xdr:rowOff>
    </xdr:from>
    <xdr:to>
      <xdr:col>107</xdr:col>
      <xdr:colOff>101600</xdr:colOff>
      <xdr:row>73</xdr:row>
      <xdr:rowOff>94162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508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110689</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283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111891</xdr:rowOff>
    </xdr:from>
    <xdr:to>
      <xdr:col>102</xdr:col>
      <xdr:colOff>165100</xdr:colOff>
      <xdr:row>74</xdr:row>
      <xdr:rowOff>42041</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627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58568</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40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101783</xdr:rowOff>
    </xdr:from>
    <xdr:to>
      <xdr:col>98</xdr:col>
      <xdr:colOff>38100</xdr:colOff>
      <xdr:row>74</xdr:row>
      <xdr:rowOff>31933</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617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48460</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392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令和６年度の人件費は全国平均及び県平均を上回っているが、類似団体内平均は下回っている。要因としては人口減少の加速化が考えられる。職員も定員割れをしている状況なので、類似団体においては同じような状況であることが理解できる。物件費においては、類似団体平均は下回ったものの、全国平均及び県平均はともに上回っている。国のデジタル化の推進により、電算業務委託などの経費も増加している。備品購入や委託、その他の経費については真に必要かを精査して縮減に努める必要がある。維持補修費は全国平均、県平均及び類似団体内平均いずれも下回っている。今後も過去に建築した公共施設の老朽化に伴う修繕等が見込まれるため、計画的な維持補修を行う必要がある。扶助費については全国平均、県平均及び類似団体内平均いずれも下回っている。急激な高齢者人口の増加、多様な社会変化により今後はさらに社会保障に係る経費が増加することが見込まれる。補助費等は令和</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年度より増加傾向にあり、各種補助金の見直しが徹底されず、経常的に支出していることが一因となっている。今後は補助金の必要性を再精査し取捨選択する必要がある。普通建設事業費は全国平均、県平均を上回っており、類似団体内平均は下回っている。特に更新整備分が高い水準にある。令和</a:t>
          </a:r>
          <a:r>
            <a:rPr kumimoji="1" lang="en-US" altLang="ja-JP" sz="1200">
              <a:latin typeface="ＭＳ Ｐゴシック" panose="020B0600070205080204" pitchFamily="50" charset="-128"/>
              <a:ea typeface="ＭＳ Ｐゴシック" panose="020B0600070205080204" pitchFamily="50" charset="-128"/>
            </a:rPr>
            <a:t>7</a:t>
          </a:r>
          <a:r>
            <a:rPr kumimoji="1" lang="ja-JP" altLang="en-US" sz="1200">
              <a:latin typeface="ＭＳ Ｐゴシック" panose="020B0600070205080204" pitchFamily="50" charset="-128"/>
              <a:ea typeface="ＭＳ Ｐゴシック" panose="020B0600070205080204" pitchFamily="50" charset="-128"/>
            </a:rPr>
            <a:t>年度まで役場庁舎改築事業を予定しているため事業費が増加する見込みである。災害復旧事業費は令和</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年度以降大幅に減少している。令和元年台風</a:t>
          </a:r>
          <a:r>
            <a:rPr kumimoji="1" lang="en-US" altLang="ja-JP" sz="1200">
              <a:latin typeface="ＭＳ Ｐゴシック" panose="020B0600070205080204" pitchFamily="50" charset="-128"/>
              <a:ea typeface="ＭＳ Ｐゴシック" panose="020B0600070205080204" pitchFamily="50" charset="-128"/>
            </a:rPr>
            <a:t>19</a:t>
          </a:r>
          <a:r>
            <a:rPr kumimoji="1" lang="ja-JP" altLang="en-US" sz="1200">
              <a:latin typeface="ＭＳ Ｐゴシック" panose="020B0600070205080204" pitchFamily="50" charset="-128"/>
              <a:ea typeface="ＭＳ Ｐゴシック" panose="020B0600070205080204" pitchFamily="50" charset="-128"/>
            </a:rPr>
            <a:t>号災の災害復旧が完了したことによる。公債費は全国平均、県平均及び類似団体内平均を上回っている。給食センター新築などの償還が始まっており、今後は庁舎改築事業分の償還もあるため、増加する見込みだが、可能な限り平準化を行えるようにする。繰出金は全国平均、県平均を上回っている。公営企業会計において料金の改定を予定しているが、その他の科目においても縮減するよう努める必要がある。今後は行革、効率化を図り経費の縮減を課題として取り組む必要が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福島県塙町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7,821
7,691
211.41
6,765,688
6,500,861
172,966
3,987,700
7,574,206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34.3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50419</xdr:rowOff>
    </xdr:from>
    <xdr:to>
      <xdr:col>24</xdr:col>
      <xdr:colOff>63500</xdr:colOff>
      <xdr:row>37</xdr:row>
      <xdr:rowOff>68072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394069"/>
          <a:ext cx="838200" cy="17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148353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77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50419</xdr:rowOff>
    </xdr:from>
    <xdr:to>
      <xdr:col>19</xdr:col>
      <xdr:colOff>177800</xdr:colOff>
      <xdr:row>37</xdr:row>
      <xdr:rowOff>74422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94069"/>
          <a:ext cx="8890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111777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5941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74422</xdr:rowOff>
    </xdr:from>
    <xdr:to>
      <xdr:col>15</xdr:col>
      <xdr:colOff>50800</xdr:colOff>
      <xdr:row>37</xdr:row>
      <xdr:rowOff>108458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418072"/>
          <a:ext cx="889000" cy="34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141622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7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108458</xdr:rowOff>
    </xdr:from>
    <xdr:to>
      <xdr:col>10</xdr:col>
      <xdr:colOff>114300</xdr:colOff>
      <xdr:row>37</xdr:row>
      <xdr:rowOff>127381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452108"/>
          <a:ext cx="889000" cy="18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13352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14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35323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36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17272</xdr:rowOff>
    </xdr:from>
    <xdr:to>
      <xdr:col>24</xdr:col>
      <xdr:colOff>114300</xdr:colOff>
      <xdr:row>37</xdr:row>
      <xdr:rowOff>118872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60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167149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339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171069</xdr:rowOff>
    </xdr:from>
    <xdr:to>
      <xdr:col>20</xdr:col>
      <xdr:colOff>38100</xdr:colOff>
      <xdr:row>37</xdr:row>
      <xdr:rowOff>101219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43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92346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35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23622</xdr:rowOff>
    </xdr:from>
    <xdr:to>
      <xdr:col>15</xdr:col>
      <xdr:colOff>101600</xdr:colOff>
      <xdr:row>37</xdr:row>
      <xdr:rowOff>125222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116349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59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57658</xdr:rowOff>
    </xdr:from>
    <xdr:to>
      <xdr:col>10</xdr:col>
      <xdr:colOff>165100</xdr:colOff>
      <xdr:row>37</xdr:row>
      <xdr:rowOff>159258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01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150385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9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76581</xdr:rowOff>
    </xdr:from>
    <xdr:to>
      <xdr:col>6</xdr:col>
      <xdr:colOff>38100</xdr:colOff>
      <xdr:row>38</xdr:row>
      <xdr:rowOff>6731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20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169308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512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33548</xdr:rowOff>
    </xdr:from>
    <xdr:to>
      <xdr:col>24</xdr:col>
      <xdr:colOff>63500</xdr:colOff>
      <xdr:row>58</xdr:row>
      <xdr:rowOff>54618</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977648"/>
          <a:ext cx="838200" cy="21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777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33548</xdr:rowOff>
    </xdr:from>
    <xdr:to>
      <xdr:col>19</xdr:col>
      <xdr:colOff>177800</xdr:colOff>
      <xdr:row>58</xdr:row>
      <xdr:rowOff>47318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977648"/>
          <a:ext cx="889000" cy="13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88148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10032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32276</xdr:rowOff>
    </xdr:from>
    <xdr:to>
      <xdr:col>15</xdr:col>
      <xdr:colOff>50800</xdr:colOff>
      <xdr:row>58</xdr:row>
      <xdr:rowOff>47318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976376"/>
          <a:ext cx="889000" cy="15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95118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10039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24730</xdr:rowOff>
    </xdr:from>
    <xdr:to>
      <xdr:col>10</xdr:col>
      <xdr:colOff>114300</xdr:colOff>
      <xdr:row>58</xdr:row>
      <xdr:rowOff>32276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968830"/>
          <a:ext cx="889000" cy="7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90740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10034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87038</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68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3818</xdr:rowOff>
    </xdr:from>
    <xdr:to>
      <xdr:col>24</xdr:col>
      <xdr:colOff>114300</xdr:colOff>
      <xdr:row>58</xdr:row>
      <xdr:rowOff>105418</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47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132183</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904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154198</xdr:rowOff>
    </xdr:from>
    <xdr:to>
      <xdr:col>20</xdr:col>
      <xdr:colOff>38100</xdr:colOff>
      <xdr:row>58</xdr:row>
      <xdr:rowOff>84348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26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100875</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702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167968</xdr:rowOff>
    </xdr:from>
    <xdr:to>
      <xdr:col>15</xdr:col>
      <xdr:colOff>101600</xdr:colOff>
      <xdr:row>58</xdr:row>
      <xdr:rowOff>98118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40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114645</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715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152926</xdr:rowOff>
    </xdr:from>
    <xdr:to>
      <xdr:col>10</xdr:col>
      <xdr:colOff>165100</xdr:colOff>
      <xdr:row>58</xdr:row>
      <xdr:rowOff>83076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25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99603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700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145380</xdr:rowOff>
    </xdr:from>
    <xdr:to>
      <xdr:col>6</xdr:col>
      <xdr:colOff>38100</xdr:colOff>
      <xdr:row>58</xdr:row>
      <xdr:rowOff>75530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1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66657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10010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98437</xdr:rowOff>
    </xdr:from>
    <xdr:to>
      <xdr:col>24</xdr:col>
      <xdr:colOff>62865</xdr:colOff>
      <xdr:row>77</xdr:row>
      <xdr:rowOff>129271</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442837"/>
          <a:ext cx="1270" cy="888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133098</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33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129271</xdr:rowOff>
    </xdr:from>
    <xdr:to>
      <xdr:col>24</xdr:col>
      <xdr:colOff>152400</xdr:colOff>
      <xdr:row>77</xdr:row>
      <xdr:rowOff>129271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330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45114</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2218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98437</xdr:rowOff>
    </xdr:from>
    <xdr:to>
      <xdr:col>24</xdr:col>
      <xdr:colOff>152400</xdr:colOff>
      <xdr:row>72</xdr:row>
      <xdr:rowOff>98437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442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166424</xdr:rowOff>
    </xdr:from>
    <xdr:to>
      <xdr:col>24</xdr:col>
      <xdr:colOff>63500</xdr:colOff>
      <xdr:row>77</xdr:row>
      <xdr:rowOff>44707</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3196624"/>
          <a:ext cx="838200" cy="49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162713</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28500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139836</xdr:rowOff>
    </xdr:from>
    <xdr:to>
      <xdr:col>24</xdr:col>
      <xdr:colOff>114300</xdr:colOff>
      <xdr:row>76</xdr:row>
      <xdr:rowOff>69986</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299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44707</xdr:rowOff>
    </xdr:from>
    <xdr:to>
      <xdr:col>19</xdr:col>
      <xdr:colOff>177800</xdr:colOff>
      <xdr:row>77</xdr:row>
      <xdr:rowOff>61926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3246357"/>
          <a:ext cx="889000" cy="17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16224</xdr:rowOff>
    </xdr:from>
    <xdr:to>
      <xdr:col>20</xdr:col>
      <xdr:colOff>38100</xdr:colOff>
      <xdr:row>76</xdr:row>
      <xdr:rowOff>117824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046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134351</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2821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45993</xdr:rowOff>
    </xdr:from>
    <xdr:to>
      <xdr:col>15</xdr:col>
      <xdr:colOff>50800</xdr:colOff>
      <xdr:row>77</xdr:row>
      <xdr:rowOff>61926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3247643"/>
          <a:ext cx="889000" cy="15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53183</xdr:rowOff>
    </xdr:from>
    <xdr:to>
      <xdr:col>15</xdr:col>
      <xdr:colOff>101600</xdr:colOff>
      <xdr:row>76</xdr:row>
      <xdr:rowOff>154783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083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171311</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2858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45993</xdr:rowOff>
    </xdr:from>
    <xdr:to>
      <xdr:col>10</xdr:col>
      <xdr:colOff>114300</xdr:colOff>
      <xdr:row>77</xdr:row>
      <xdr:rowOff>164416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247643"/>
          <a:ext cx="889000" cy="118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30012</xdr:rowOff>
    </xdr:from>
    <xdr:to>
      <xdr:col>10</xdr:col>
      <xdr:colOff>165100</xdr:colOff>
      <xdr:row>76</xdr:row>
      <xdr:rowOff>131612</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060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148140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2835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122441</xdr:rowOff>
    </xdr:from>
    <xdr:to>
      <xdr:col>6</xdr:col>
      <xdr:colOff>38100</xdr:colOff>
      <xdr:row>77</xdr:row>
      <xdr:rowOff>52591</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152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69117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2927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115624</xdr:rowOff>
    </xdr:from>
    <xdr:to>
      <xdr:col>24</xdr:col>
      <xdr:colOff>114300</xdr:colOff>
      <xdr:row>77</xdr:row>
      <xdr:rowOff>45774</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314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94051</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3124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165357</xdr:rowOff>
    </xdr:from>
    <xdr:to>
      <xdr:col>20</xdr:col>
      <xdr:colOff>38100</xdr:colOff>
      <xdr:row>77</xdr:row>
      <xdr:rowOff>95507</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195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86634</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3288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11126</xdr:rowOff>
    </xdr:from>
    <xdr:to>
      <xdr:col>15</xdr:col>
      <xdr:colOff>101600</xdr:colOff>
      <xdr:row>77</xdr:row>
      <xdr:rowOff>112726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21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103853</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3305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166643</xdr:rowOff>
    </xdr:from>
    <xdr:to>
      <xdr:col>10</xdr:col>
      <xdr:colOff>165100</xdr:colOff>
      <xdr:row>77</xdr:row>
      <xdr:rowOff>96793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196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87920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3289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113616</xdr:rowOff>
    </xdr:from>
    <xdr:to>
      <xdr:col>6</xdr:col>
      <xdr:colOff>38100</xdr:colOff>
      <xdr:row>78</xdr:row>
      <xdr:rowOff>43766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31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34893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407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1" name="衛生費グラフ枠">
          <a:extLst>
            <a:ext uri="{FF2B5EF4-FFF2-40B4-BE49-F238E27FC236}">
              <a16:creationId xmlns:a16="http://schemas.microsoft.com/office/drawing/2014/main" id="{00000000-0008-0000-0700-0000DD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3" name="衛生費最小値テキスト">
          <a:extLst>
            <a:ext uri="{FF2B5EF4-FFF2-40B4-BE49-F238E27FC236}">
              <a16:creationId xmlns:a16="http://schemas.microsoft.com/office/drawing/2014/main" id="{00000000-0008-0000-0700-0000DF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5" name="衛生費最大値テキスト">
          <a:extLst>
            <a:ext uri="{FF2B5EF4-FFF2-40B4-BE49-F238E27FC236}">
              <a16:creationId xmlns:a16="http://schemas.microsoft.com/office/drawing/2014/main" id="{00000000-0008-0000-0700-0000E1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5255</xdr:rowOff>
    </xdr:from>
    <xdr:to>
      <xdr:col>24</xdr:col>
      <xdr:colOff>63500</xdr:colOff>
      <xdr:row>97</xdr:row>
      <xdr:rowOff>38545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3797300" y="16635905"/>
          <a:ext cx="838200" cy="33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104261</xdr:rowOff>
    </xdr:from>
    <xdr:ext cx="534377" cy="259045"/>
    <xdr:sp macro="" textlink="">
      <xdr:nvSpPr>
        <xdr:cNvPr id="228" name="衛生費平均値テキスト">
          <a:extLst>
            <a:ext uri="{FF2B5EF4-FFF2-40B4-BE49-F238E27FC236}">
              <a16:creationId xmlns:a16="http://schemas.microsoft.com/office/drawing/2014/main" id="{00000000-0008-0000-0700-0000E4000000}"/>
            </a:ext>
          </a:extLst>
        </xdr:cNvPr>
        <xdr:cNvSpPr txBox="1"/>
      </xdr:nvSpPr>
      <xdr:spPr>
        <a:xfrm>
          <a:off x="4686300" y="1639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29" name="フローチャート: 判断 228">
          <a:extLst>
            <a:ext uri="{FF2B5EF4-FFF2-40B4-BE49-F238E27FC236}">
              <a16:creationId xmlns:a16="http://schemas.microsoft.com/office/drawing/2014/main" id="{00000000-0008-0000-0700-0000E5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33077</xdr:rowOff>
    </xdr:from>
    <xdr:to>
      <xdr:col>19</xdr:col>
      <xdr:colOff>177800</xdr:colOff>
      <xdr:row>97</xdr:row>
      <xdr:rowOff>38545</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2908300" y="16663727"/>
          <a:ext cx="889000" cy="5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28514</xdr:rowOff>
    </xdr:from>
    <xdr:ext cx="534377"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3530111" y="16316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32043</xdr:rowOff>
    </xdr:from>
    <xdr:to>
      <xdr:col>15</xdr:col>
      <xdr:colOff>50800</xdr:colOff>
      <xdr:row>97</xdr:row>
      <xdr:rowOff>33077</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019300" y="16662693"/>
          <a:ext cx="889000" cy="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24402</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2641111" y="1631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15881</xdr:rowOff>
    </xdr:from>
    <xdr:to>
      <xdr:col>10</xdr:col>
      <xdr:colOff>114300</xdr:colOff>
      <xdr:row>97</xdr:row>
      <xdr:rowOff>32043</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1130300" y="16646531"/>
          <a:ext cx="889000" cy="16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36797</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1752111" y="1632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63657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863111" y="1635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125905</xdr:rowOff>
    </xdr:from>
    <xdr:to>
      <xdr:col>24</xdr:col>
      <xdr:colOff>114300</xdr:colOff>
      <xdr:row>97</xdr:row>
      <xdr:rowOff>56055</xdr:rowOff>
    </xdr:to>
    <xdr:sp macro="" textlink="">
      <xdr:nvSpPr>
        <xdr:cNvPr id="246" name="楕円 245">
          <a:extLst>
            <a:ext uri="{FF2B5EF4-FFF2-40B4-BE49-F238E27FC236}">
              <a16:creationId xmlns:a16="http://schemas.microsoft.com/office/drawing/2014/main" id="{00000000-0008-0000-0700-0000F6000000}"/>
            </a:ext>
          </a:extLst>
        </xdr:cNvPr>
        <xdr:cNvSpPr/>
      </xdr:nvSpPr>
      <xdr:spPr>
        <a:xfrm>
          <a:off x="4584700" y="1658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104332</xdr:rowOff>
    </xdr:from>
    <xdr:ext cx="534377" cy="259045"/>
    <xdr:sp macro="" textlink="">
      <xdr:nvSpPr>
        <xdr:cNvPr id="247" name="衛生費該当値テキスト">
          <a:extLst>
            <a:ext uri="{FF2B5EF4-FFF2-40B4-BE49-F238E27FC236}">
              <a16:creationId xmlns:a16="http://schemas.microsoft.com/office/drawing/2014/main" id="{00000000-0008-0000-0700-0000F7000000}"/>
            </a:ext>
          </a:extLst>
        </xdr:cNvPr>
        <xdr:cNvSpPr txBox="1"/>
      </xdr:nvSpPr>
      <xdr:spPr>
        <a:xfrm>
          <a:off x="4686300" y="1656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159195</xdr:rowOff>
    </xdr:from>
    <xdr:to>
      <xdr:col>20</xdr:col>
      <xdr:colOff>38100</xdr:colOff>
      <xdr:row>97</xdr:row>
      <xdr:rowOff>89345</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3746500" y="1661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80472</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530111" y="16711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153727</xdr:rowOff>
    </xdr:from>
    <xdr:to>
      <xdr:col>15</xdr:col>
      <xdr:colOff>101600</xdr:colOff>
      <xdr:row>97</xdr:row>
      <xdr:rowOff>83877</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2857500" y="16612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75004</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641111" y="16705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152693</xdr:rowOff>
    </xdr:from>
    <xdr:to>
      <xdr:col>10</xdr:col>
      <xdr:colOff>165100</xdr:colOff>
      <xdr:row>97</xdr:row>
      <xdr:rowOff>82843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1968500" y="16611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73970</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752111" y="1670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136531</xdr:rowOff>
    </xdr:from>
    <xdr:to>
      <xdr:col>6</xdr:col>
      <xdr:colOff>38100</xdr:colOff>
      <xdr:row>97</xdr:row>
      <xdr:rowOff>66681</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079500" y="16595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57808</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863111" y="16688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6" name="正方形/長方形 255">
          <a:extLst>
            <a:ext uri="{FF2B5EF4-FFF2-40B4-BE49-F238E27FC236}">
              <a16:creationId xmlns:a16="http://schemas.microsoft.com/office/drawing/2014/main" id="{00000000-0008-0000-0700-000000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7" name="正方形/長方形 256">
          <a:extLst>
            <a:ext uri="{FF2B5EF4-FFF2-40B4-BE49-F238E27FC236}">
              <a16:creationId xmlns:a16="http://schemas.microsoft.com/office/drawing/2014/main" id="{00000000-0008-0000-0700-000001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5" name="直線コネクタ 264">
          <a:extLst>
            <a:ext uri="{FF2B5EF4-FFF2-40B4-BE49-F238E27FC236}">
              <a16:creationId xmlns:a16="http://schemas.microsoft.com/office/drawing/2014/main" id="{00000000-0008-0000-0700-000009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6" name="直線コネクタ 265">
          <a:extLst>
            <a:ext uri="{FF2B5EF4-FFF2-40B4-BE49-F238E27FC236}">
              <a16:creationId xmlns:a16="http://schemas.microsoft.com/office/drawing/2014/main" id="{00000000-0008-0000-0700-00000A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8" name="労働費グラフ枠">
          <a:extLst>
            <a:ext uri="{FF2B5EF4-FFF2-40B4-BE49-F238E27FC236}">
              <a16:creationId xmlns:a16="http://schemas.microsoft.com/office/drawing/2014/main" id="{00000000-0008-0000-0700-000016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0" name="労働費最小値テキスト">
          <a:extLst>
            <a:ext uri="{FF2B5EF4-FFF2-40B4-BE49-F238E27FC236}">
              <a16:creationId xmlns:a16="http://schemas.microsoft.com/office/drawing/2014/main" id="{00000000-0008-0000-0700-000018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2" name="労働費最大値テキスト">
          <a:extLst>
            <a:ext uri="{FF2B5EF4-FFF2-40B4-BE49-F238E27FC236}">
              <a16:creationId xmlns:a16="http://schemas.microsoft.com/office/drawing/2014/main" id="{00000000-0008-0000-0700-00001A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42164</xdr:rowOff>
    </xdr:from>
    <xdr:to>
      <xdr:col>55</xdr:col>
      <xdr:colOff>0</xdr:colOff>
      <xdr:row>38</xdr:row>
      <xdr:rowOff>98552</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9639300" y="6557264"/>
          <a:ext cx="838200" cy="56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26052</xdr:rowOff>
    </xdr:from>
    <xdr:ext cx="378565" cy="259045"/>
    <xdr:sp macro="" textlink="">
      <xdr:nvSpPr>
        <xdr:cNvPr id="285" name="労働費平均値テキスト">
          <a:extLst>
            <a:ext uri="{FF2B5EF4-FFF2-40B4-BE49-F238E27FC236}">
              <a16:creationId xmlns:a16="http://schemas.microsoft.com/office/drawing/2014/main" id="{00000000-0008-0000-0700-00001D010000}"/>
            </a:ext>
          </a:extLst>
        </xdr:cNvPr>
        <xdr:cNvSpPr txBox="1"/>
      </xdr:nvSpPr>
      <xdr:spPr>
        <a:xfrm>
          <a:off x="10528300" y="6369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6" name="フローチャート: 判断 285">
          <a:extLst>
            <a:ext uri="{FF2B5EF4-FFF2-40B4-BE49-F238E27FC236}">
              <a16:creationId xmlns:a16="http://schemas.microsoft.com/office/drawing/2014/main" id="{00000000-0008-0000-0700-00001E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37211</xdr:rowOff>
    </xdr:from>
    <xdr:to>
      <xdr:col>50</xdr:col>
      <xdr:colOff>114300</xdr:colOff>
      <xdr:row>38</xdr:row>
      <xdr:rowOff>42164</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8750300" y="6552311"/>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114190</xdr:rowOff>
    </xdr:from>
    <xdr:ext cx="378565"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9450017" y="66292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10922</xdr:rowOff>
    </xdr:from>
    <xdr:to>
      <xdr:col>45</xdr:col>
      <xdr:colOff>177800</xdr:colOff>
      <xdr:row>38</xdr:row>
      <xdr:rowOff>37211</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7861300" y="6526022"/>
          <a:ext cx="889000" cy="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116857</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8561017" y="6631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10922</xdr:rowOff>
    </xdr:from>
    <xdr:to>
      <xdr:col>41</xdr:col>
      <xdr:colOff>50800</xdr:colOff>
      <xdr:row>38</xdr:row>
      <xdr:rowOff>77597</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6972300" y="6526022"/>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99712</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7672017" y="6614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123207</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6783017" y="6295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47752</xdr:rowOff>
    </xdr:from>
    <xdr:to>
      <xdr:col>55</xdr:col>
      <xdr:colOff>50800</xdr:colOff>
      <xdr:row>38</xdr:row>
      <xdr:rowOff>149352</xdr:rowOff>
    </xdr:to>
    <xdr:sp macro="" textlink="">
      <xdr:nvSpPr>
        <xdr:cNvPr id="303" name="楕円 302">
          <a:extLst>
            <a:ext uri="{FF2B5EF4-FFF2-40B4-BE49-F238E27FC236}">
              <a16:creationId xmlns:a16="http://schemas.microsoft.com/office/drawing/2014/main" id="{00000000-0008-0000-0700-00002F010000}"/>
            </a:ext>
          </a:extLst>
        </xdr:cNvPr>
        <xdr:cNvSpPr/>
      </xdr:nvSpPr>
      <xdr:spPr>
        <a:xfrm>
          <a:off x="10426700" y="6562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153052</xdr:rowOff>
    </xdr:from>
    <xdr:ext cx="378565" cy="259045"/>
    <xdr:sp macro="" textlink="">
      <xdr:nvSpPr>
        <xdr:cNvPr id="304" name="労働費該当値テキスト">
          <a:extLst>
            <a:ext uri="{FF2B5EF4-FFF2-40B4-BE49-F238E27FC236}">
              <a16:creationId xmlns:a16="http://schemas.microsoft.com/office/drawing/2014/main" id="{00000000-0008-0000-0700-000030010000}"/>
            </a:ext>
          </a:extLst>
        </xdr:cNvPr>
        <xdr:cNvSpPr txBox="1"/>
      </xdr:nvSpPr>
      <xdr:spPr>
        <a:xfrm>
          <a:off x="10528300" y="6496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162814</xdr:rowOff>
    </xdr:from>
    <xdr:to>
      <xdr:col>50</xdr:col>
      <xdr:colOff>165100</xdr:colOff>
      <xdr:row>38</xdr:row>
      <xdr:rowOff>92964</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9588500" y="6506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109491</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50017" y="6281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157861</xdr:rowOff>
    </xdr:from>
    <xdr:to>
      <xdr:col>46</xdr:col>
      <xdr:colOff>38100</xdr:colOff>
      <xdr:row>38</xdr:row>
      <xdr:rowOff>88011</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8699500" y="650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104538</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61017" y="62767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131572</xdr:rowOff>
    </xdr:from>
    <xdr:to>
      <xdr:col>41</xdr:col>
      <xdr:colOff>101600</xdr:colOff>
      <xdr:row>38</xdr:row>
      <xdr:rowOff>61722</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7810500" y="647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78249</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2017" y="62504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26797</xdr:rowOff>
    </xdr:from>
    <xdr:to>
      <xdr:col>36</xdr:col>
      <xdr:colOff>165100</xdr:colOff>
      <xdr:row>38</xdr:row>
      <xdr:rowOff>128397</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6921500" y="6541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119524</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3017" y="66346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3" name="正方形/長方形 312">
          <a:extLst>
            <a:ext uri="{FF2B5EF4-FFF2-40B4-BE49-F238E27FC236}">
              <a16:creationId xmlns:a16="http://schemas.microsoft.com/office/drawing/2014/main" id="{00000000-0008-0000-0700-000039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4" name="正方形/長方形 313">
          <a:extLst>
            <a:ext uri="{FF2B5EF4-FFF2-40B4-BE49-F238E27FC236}">
              <a16:creationId xmlns:a16="http://schemas.microsoft.com/office/drawing/2014/main" id="{00000000-0008-0000-0700-00003A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2" name="直線コネクタ 321">
          <a:extLst>
            <a:ext uri="{FF2B5EF4-FFF2-40B4-BE49-F238E27FC236}">
              <a16:creationId xmlns:a16="http://schemas.microsoft.com/office/drawing/2014/main" id="{00000000-0008-0000-0700-000042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3" name="直線コネクタ 322">
          <a:extLst>
            <a:ext uri="{FF2B5EF4-FFF2-40B4-BE49-F238E27FC236}">
              <a16:creationId xmlns:a16="http://schemas.microsoft.com/office/drawing/2014/main" id="{00000000-0008-0000-0700-00004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農林水産業費グラフ枠">
          <a:extLst>
            <a:ext uri="{FF2B5EF4-FFF2-40B4-BE49-F238E27FC236}">
              <a16:creationId xmlns:a16="http://schemas.microsoft.com/office/drawing/2014/main" id="{00000000-0008-0000-0700-00004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7" name="農林水産業費最小値テキスト">
          <a:extLst>
            <a:ext uri="{FF2B5EF4-FFF2-40B4-BE49-F238E27FC236}">
              <a16:creationId xmlns:a16="http://schemas.microsoft.com/office/drawing/2014/main" id="{00000000-0008-0000-0700-000051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39" name="農林水産業費最大値テキスト">
          <a:extLst>
            <a:ext uri="{FF2B5EF4-FFF2-40B4-BE49-F238E27FC236}">
              <a16:creationId xmlns:a16="http://schemas.microsoft.com/office/drawing/2014/main" id="{00000000-0008-0000-0700-000053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20866</xdr:rowOff>
    </xdr:from>
    <xdr:to>
      <xdr:col>55</xdr:col>
      <xdr:colOff>0</xdr:colOff>
      <xdr:row>55</xdr:row>
      <xdr:rowOff>64696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9639300" y="9450616"/>
          <a:ext cx="838200" cy="4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49435</xdr:rowOff>
    </xdr:from>
    <xdr:ext cx="534377" cy="259045"/>
    <xdr:sp macro="" textlink="">
      <xdr:nvSpPr>
        <xdr:cNvPr id="342" name="農林水産業費平均値テキスト">
          <a:extLst>
            <a:ext uri="{FF2B5EF4-FFF2-40B4-BE49-F238E27FC236}">
              <a16:creationId xmlns:a16="http://schemas.microsoft.com/office/drawing/2014/main" id="{00000000-0008-0000-0700-000056010000}"/>
            </a:ext>
          </a:extLst>
        </xdr:cNvPr>
        <xdr:cNvSpPr txBox="1"/>
      </xdr:nvSpPr>
      <xdr:spPr>
        <a:xfrm>
          <a:off x="10528300" y="9650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72820</xdr:rowOff>
    </xdr:from>
    <xdr:to>
      <xdr:col>50</xdr:col>
      <xdr:colOff>114300</xdr:colOff>
      <xdr:row>55</xdr:row>
      <xdr:rowOff>20866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8750300" y="9331120"/>
          <a:ext cx="889000" cy="119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171165</xdr:rowOff>
    </xdr:from>
    <xdr:ext cx="534377"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9372111" y="9772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72820</xdr:rowOff>
    </xdr:from>
    <xdr:to>
      <xdr:col>45</xdr:col>
      <xdr:colOff>177800</xdr:colOff>
      <xdr:row>54</xdr:row>
      <xdr:rowOff>103802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7861300" y="9331120"/>
          <a:ext cx="889000" cy="30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157121</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8483111" y="975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90018</xdr:rowOff>
    </xdr:from>
    <xdr:to>
      <xdr:col>41</xdr:col>
      <xdr:colOff>50800</xdr:colOff>
      <xdr:row>54</xdr:row>
      <xdr:rowOff>103802</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6972300" y="9348318"/>
          <a:ext cx="889000" cy="13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159643</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7594111" y="976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17042</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6705111" y="9789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13896</xdr:rowOff>
    </xdr:from>
    <xdr:to>
      <xdr:col>55</xdr:col>
      <xdr:colOff>50800</xdr:colOff>
      <xdr:row>55</xdr:row>
      <xdr:rowOff>115496</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10426700" y="9443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36773</xdr:rowOff>
    </xdr:from>
    <xdr:ext cx="534377" cy="259045"/>
    <xdr:sp macro="" textlink="">
      <xdr:nvSpPr>
        <xdr:cNvPr id="361" name="農林水産業費該当値テキスト">
          <a:extLst>
            <a:ext uri="{FF2B5EF4-FFF2-40B4-BE49-F238E27FC236}">
              <a16:creationId xmlns:a16="http://schemas.microsoft.com/office/drawing/2014/main" id="{00000000-0008-0000-0700-000069010000}"/>
            </a:ext>
          </a:extLst>
        </xdr:cNvPr>
        <xdr:cNvSpPr txBox="1"/>
      </xdr:nvSpPr>
      <xdr:spPr>
        <a:xfrm>
          <a:off x="10528300" y="9295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141516</xdr:rowOff>
    </xdr:from>
    <xdr:to>
      <xdr:col>50</xdr:col>
      <xdr:colOff>165100</xdr:colOff>
      <xdr:row>55</xdr:row>
      <xdr:rowOff>71666</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9588500" y="9399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88193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372111" y="9175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22020</xdr:rowOff>
    </xdr:from>
    <xdr:to>
      <xdr:col>46</xdr:col>
      <xdr:colOff>38100</xdr:colOff>
      <xdr:row>54</xdr:row>
      <xdr:rowOff>123620</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8699500" y="928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52</xdr:row>
      <xdr:rowOff>140147</xdr:rowOff>
    </xdr:from>
    <xdr:ext cx="59901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450795" y="9055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53002</xdr:rowOff>
    </xdr:from>
    <xdr:to>
      <xdr:col>41</xdr:col>
      <xdr:colOff>101600</xdr:colOff>
      <xdr:row>54</xdr:row>
      <xdr:rowOff>154602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7810500" y="9311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52</xdr:row>
      <xdr:rowOff>171129</xdr:rowOff>
    </xdr:from>
    <xdr:ext cx="59901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561795" y="9086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39218</xdr:rowOff>
    </xdr:from>
    <xdr:to>
      <xdr:col>36</xdr:col>
      <xdr:colOff>165100</xdr:colOff>
      <xdr:row>54</xdr:row>
      <xdr:rowOff>140818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6921500" y="9297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157345</xdr:rowOff>
    </xdr:from>
    <xdr:ext cx="59901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672795" y="9072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a:extLst>
            <a:ext uri="{FF2B5EF4-FFF2-40B4-BE49-F238E27FC236}">
              <a16:creationId xmlns:a16="http://schemas.microsoft.com/office/drawing/2014/main" id="{00000000-0008-0000-0700-00007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157037</xdr:rowOff>
    </xdr:from>
    <xdr:to>
      <xdr:col>55</xdr:col>
      <xdr:colOff>0</xdr:colOff>
      <xdr:row>78</xdr:row>
      <xdr:rowOff>167765</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3530137"/>
          <a:ext cx="838200" cy="10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132272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333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103319</xdr:rowOff>
    </xdr:from>
    <xdr:to>
      <xdr:col>50</xdr:col>
      <xdr:colOff>114300</xdr:colOff>
      <xdr:row>78</xdr:row>
      <xdr:rowOff>157037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476419"/>
          <a:ext cx="889000" cy="53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31819</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57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103319</xdr:rowOff>
    </xdr:from>
    <xdr:to>
      <xdr:col>45</xdr:col>
      <xdr:colOff>177800</xdr:colOff>
      <xdr:row>78</xdr:row>
      <xdr:rowOff>152981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476419"/>
          <a:ext cx="889000" cy="49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28632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573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55138</xdr:rowOff>
    </xdr:from>
    <xdr:to>
      <xdr:col>41</xdr:col>
      <xdr:colOff>50800</xdr:colOff>
      <xdr:row>78</xdr:row>
      <xdr:rowOff>152981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3428238"/>
          <a:ext cx="889000" cy="97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34599</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579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37727</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58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116965</xdr:rowOff>
    </xdr:from>
    <xdr:to>
      <xdr:col>55</xdr:col>
      <xdr:colOff>50800</xdr:colOff>
      <xdr:row>79</xdr:row>
      <xdr:rowOff>47115</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49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87822</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460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106237</xdr:rowOff>
    </xdr:from>
    <xdr:to>
      <xdr:col>50</xdr:col>
      <xdr:colOff>165100</xdr:colOff>
      <xdr:row>79</xdr:row>
      <xdr:rowOff>36387</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479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52914</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254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52519</xdr:rowOff>
    </xdr:from>
    <xdr:to>
      <xdr:col>46</xdr:col>
      <xdr:colOff>38100</xdr:colOff>
      <xdr:row>78</xdr:row>
      <xdr:rowOff>154119</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425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170646</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200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102181</xdr:rowOff>
    </xdr:from>
    <xdr:to>
      <xdr:col>41</xdr:col>
      <xdr:colOff>101600</xdr:colOff>
      <xdr:row>79</xdr:row>
      <xdr:rowOff>32331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475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48858</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250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4338</xdr:rowOff>
    </xdr:from>
    <xdr:to>
      <xdr:col>36</xdr:col>
      <xdr:colOff>165100</xdr:colOff>
      <xdr:row>78</xdr:row>
      <xdr:rowOff>105938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377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122465</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152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83268</xdr:rowOff>
    </xdr:from>
    <xdr:to>
      <xdr:col>55</xdr:col>
      <xdr:colOff>0</xdr:colOff>
      <xdr:row>97</xdr:row>
      <xdr:rowOff>145275</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9639300" y="16713918"/>
          <a:ext cx="838200" cy="62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40763</xdr:rowOff>
    </xdr:from>
    <xdr:ext cx="599010"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499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70810</xdr:rowOff>
    </xdr:from>
    <xdr:to>
      <xdr:col>50</xdr:col>
      <xdr:colOff>114300</xdr:colOff>
      <xdr:row>97</xdr:row>
      <xdr:rowOff>83268</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8750300" y="16701460"/>
          <a:ext cx="889000" cy="12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133094</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763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70810</xdr:rowOff>
    </xdr:from>
    <xdr:to>
      <xdr:col>45</xdr:col>
      <xdr:colOff>177800</xdr:colOff>
      <xdr:row>97</xdr:row>
      <xdr:rowOff>76091</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7861300" y="16701460"/>
          <a:ext cx="889000" cy="5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145961</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77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76091</xdr:rowOff>
    </xdr:from>
    <xdr:to>
      <xdr:col>41</xdr:col>
      <xdr:colOff>50800</xdr:colOff>
      <xdr:row>97</xdr:row>
      <xdr:rowOff>131916</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706741"/>
          <a:ext cx="889000" cy="55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137352</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76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170101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45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94475</xdr:rowOff>
    </xdr:from>
    <xdr:to>
      <xdr:col>55</xdr:col>
      <xdr:colOff>50800</xdr:colOff>
      <xdr:row>98</xdr:row>
      <xdr:rowOff>24625</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725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9402</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64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32468</xdr:rowOff>
    </xdr:from>
    <xdr:to>
      <xdr:col>50</xdr:col>
      <xdr:colOff>165100</xdr:colOff>
      <xdr:row>97</xdr:row>
      <xdr:rowOff>134068</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66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150595</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438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20010</xdr:rowOff>
    </xdr:from>
    <xdr:to>
      <xdr:col>46</xdr:col>
      <xdr:colOff>38100</xdr:colOff>
      <xdr:row>97</xdr:row>
      <xdr:rowOff>121610</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65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138137</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50795" y="16425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25291</xdr:rowOff>
    </xdr:from>
    <xdr:to>
      <xdr:col>41</xdr:col>
      <xdr:colOff>101600</xdr:colOff>
      <xdr:row>97</xdr:row>
      <xdr:rowOff>126891</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655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143418</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61795" y="16431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81116</xdr:rowOff>
    </xdr:from>
    <xdr:to>
      <xdr:col>36</xdr:col>
      <xdr:colOff>165100</xdr:colOff>
      <xdr:row>98</xdr:row>
      <xdr:rowOff>11266</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711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2393</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80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4" name="消防費グラフ枠">
          <a:extLst>
            <a:ext uri="{FF2B5EF4-FFF2-40B4-BE49-F238E27FC236}">
              <a16:creationId xmlns:a16="http://schemas.microsoft.com/office/drawing/2014/main" id="{00000000-0008-0000-0700-0000F8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6" name="消防費最小値テキスト">
          <a:extLst>
            <a:ext uri="{FF2B5EF4-FFF2-40B4-BE49-F238E27FC236}">
              <a16:creationId xmlns:a16="http://schemas.microsoft.com/office/drawing/2014/main" id="{00000000-0008-0000-0700-0000FA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08" name="消防費最大値テキスト">
          <a:extLst>
            <a:ext uri="{FF2B5EF4-FFF2-40B4-BE49-F238E27FC236}">
              <a16:creationId xmlns:a16="http://schemas.microsoft.com/office/drawing/2014/main" id="{00000000-0008-0000-0700-0000FC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169747</xdr:rowOff>
    </xdr:from>
    <xdr:to>
      <xdr:col>85</xdr:col>
      <xdr:colOff>127000</xdr:colOff>
      <xdr:row>38</xdr:row>
      <xdr:rowOff>11977</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5481300" y="6513397"/>
          <a:ext cx="838200" cy="13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92264</xdr:rowOff>
    </xdr:from>
    <xdr:ext cx="534377" cy="259045"/>
    <xdr:sp macro="" textlink="">
      <xdr:nvSpPr>
        <xdr:cNvPr id="511" name="消防費平均値テキスト">
          <a:extLst>
            <a:ext uri="{FF2B5EF4-FFF2-40B4-BE49-F238E27FC236}">
              <a16:creationId xmlns:a16="http://schemas.microsoft.com/office/drawing/2014/main" id="{00000000-0008-0000-0700-0000FF010000}"/>
            </a:ext>
          </a:extLst>
        </xdr:cNvPr>
        <xdr:cNvSpPr txBox="1"/>
      </xdr:nvSpPr>
      <xdr:spPr>
        <a:xfrm>
          <a:off x="16370300" y="6264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2" name="フローチャート: 判断 511">
          <a:extLst>
            <a:ext uri="{FF2B5EF4-FFF2-40B4-BE49-F238E27FC236}">
              <a16:creationId xmlns:a16="http://schemas.microsoft.com/office/drawing/2014/main" id="{00000000-0008-0000-0700-000000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154948</xdr:rowOff>
    </xdr:from>
    <xdr:to>
      <xdr:col>81</xdr:col>
      <xdr:colOff>50800</xdr:colOff>
      <xdr:row>38</xdr:row>
      <xdr:rowOff>11977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4592300" y="6498598"/>
          <a:ext cx="889000" cy="28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44237</xdr:rowOff>
    </xdr:from>
    <xdr:ext cx="534377"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5214111" y="621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154948</xdr:rowOff>
    </xdr:from>
    <xdr:to>
      <xdr:col>76</xdr:col>
      <xdr:colOff>114300</xdr:colOff>
      <xdr:row>38</xdr:row>
      <xdr:rowOff>34489</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3703300" y="6498598"/>
          <a:ext cx="889000" cy="50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47903</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4325111" y="622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26580</xdr:rowOff>
    </xdr:from>
    <xdr:to>
      <xdr:col>71</xdr:col>
      <xdr:colOff>177800</xdr:colOff>
      <xdr:row>38</xdr:row>
      <xdr:rowOff>34489</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814300" y="6541680"/>
          <a:ext cx="889000" cy="7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56782</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3436111" y="622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20526</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2547111" y="619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118947</xdr:rowOff>
    </xdr:from>
    <xdr:to>
      <xdr:col>85</xdr:col>
      <xdr:colOff>177800</xdr:colOff>
      <xdr:row>38</xdr:row>
      <xdr:rowOff>49097</xdr:rowOff>
    </xdr:to>
    <xdr:sp macro="" textlink="">
      <xdr:nvSpPr>
        <xdr:cNvPr id="529" name="楕円 528">
          <a:extLst>
            <a:ext uri="{FF2B5EF4-FFF2-40B4-BE49-F238E27FC236}">
              <a16:creationId xmlns:a16="http://schemas.microsoft.com/office/drawing/2014/main" id="{00000000-0008-0000-0700-000011020000}"/>
            </a:ext>
          </a:extLst>
        </xdr:cNvPr>
        <xdr:cNvSpPr/>
      </xdr:nvSpPr>
      <xdr:spPr>
        <a:xfrm>
          <a:off x="16268700" y="6462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47814</xdr:rowOff>
    </xdr:from>
    <xdr:ext cx="534377" cy="259045"/>
    <xdr:sp macro="" textlink="">
      <xdr:nvSpPr>
        <xdr:cNvPr id="530" name="消防費該当値テキスト">
          <a:extLst>
            <a:ext uri="{FF2B5EF4-FFF2-40B4-BE49-F238E27FC236}">
              <a16:creationId xmlns:a16="http://schemas.microsoft.com/office/drawing/2014/main" id="{00000000-0008-0000-0700-000012020000}"/>
            </a:ext>
          </a:extLst>
        </xdr:cNvPr>
        <xdr:cNvSpPr txBox="1"/>
      </xdr:nvSpPr>
      <xdr:spPr>
        <a:xfrm>
          <a:off x="16370300" y="639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132627</xdr:rowOff>
    </xdr:from>
    <xdr:to>
      <xdr:col>81</xdr:col>
      <xdr:colOff>101600</xdr:colOff>
      <xdr:row>38</xdr:row>
      <xdr:rowOff>62777</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5430500" y="6476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53904</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569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104148</xdr:rowOff>
    </xdr:from>
    <xdr:to>
      <xdr:col>76</xdr:col>
      <xdr:colOff>165100</xdr:colOff>
      <xdr:row>38</xdr:row>
      <xdr:rowOff>34297</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4541500" y="644779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25425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540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155139</xdr:rowOff>
    </xdr:from>
    <xdr:to>
      <xdr:col>72</xdr:col>
      <xdr:colOff>38100</xdr:colOff>
      <xdr:row>38</xdr:row>
      <xdr:rowOff>85289</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3652500" y="649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76416</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591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147229</xdr:rowOff>
    </xdr:from>
    <xdr:to>
      <xdr:col>67</xdr:col>
      <xdr:colOff>101600</xdr:colOff>
      <xdr:row>38</xdr:row>
      <xdr:rowOff>77380</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2763500" y="649087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68507</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6583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9" name="正方形/長方形 538">
          <a:extLst>
            <a:ext uri="{FF2B5EF4-FFF2-40B4-BE49-F238E27FC236}">
              <a16:creationId xmlns:a16="http://schemas.microsoft.com/office/drawing/2014/main" id="{00000000-0008-0000-0700-00001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8" name="直線コネクタ 547">
          <a:extLst>
            <a:ext uri="{FF2B5EF4-FFF2-40B4-BE49-F238E27FC236}">
              <a16:creationId xmlns:a16="http://schemas.microsoft.com/office/drawing/2014/main" id="{00000000-0008-0000-0700-00002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49" name="直線コネクタ 548">
          <a:extLst>
            <a:ext uri="{FF2B5EF4-FFF2-40B4-BE49-F238E27FC236}">
              <a16:creationId xmlns:a16="http://schemas.microsoft.com/office/drawing/2014/main" id="{00000000-0008-0000-0700-00002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152587</xdr:rowOff>
    </xdr:from>
    <xdr:to>
      <xdr:col>85</xdr:col>
      <xdr:colOff>127000</xdr:colOff>
      <xdr:row>57</xdr:row>
      <xdr:rowOff>166907</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5481300" y="9925237"/>
          <a:ext cx="838200" cy="1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92911</xdr:rowOff>
    </xdr:from>
    <xdr:ext cx="534377"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694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152587</xdr:rowOff>
    </xdr:from>
    <xdr:to>
      <xdr:col>81</xdr:col>
      <xdr:colOff>50800</xdr:colOff>
      <xdr:row>58</xdr:row>
      <xdr:rowOff>15270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925237"/>
          <a:ext cx="889000" cy="34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17403</xdr:rowOff>
    </xdr:from>
    <xdr:ext cx="534377"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214111" y="961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15270</xdr:rowOff>
    </xdr:from>
    <xdr:to>
      <xdr:col>76</xdr:col>
      <xdr:colOff>114300</xdr:colOff>
      <xdr:row>58</xdr:row>
      <xdr:rowOff>29707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9959370"/>
          <a:ext cx="889000" cy="14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42442</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325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145284</xdr:rowOff>
    </xdr:from>
    <xdr:to>
      <xdr:col>71</xdr:col>
      <xdr:colOff>177800</xdr:colOff>
      <xdr:row>58</xdr:row>
      <xdr:rowOff>29707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917934"/>
          <a:ext cx="889000" cy="55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65063</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36111" y="96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52331</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47111" y="999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116107</xdr:rowOff>
    </xdr:from>
    <xdr:to>
      <xdr:col>85</xdr:col>
      <xdr:colOff>177800</xdr:colOff>
      <xdr:row>58</xdr:row>
      <xdr:rowOff>46257</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888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94534</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867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101787</xdr:rowOff>
    </xdr:from>
    <xdr:to>
      <xdr:col>81</xdr:col>
      <xdr:colOff>101600</xdr:colOff>
      <xdr:row>58</xdr:row>
      <xdr:rowOff>31937</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87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23064</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967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135920</xdr:rowOff>
    </xdr:from>
    <xdr:to>
      <xdr:col>76</xdr:col>
      <xdr:colOff>165100</xdr:colOff>
      <xdr:row>58</xdr:row>
      <xdr:rowOff>66070</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90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57197</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10001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150357</xdr:rowOff>
    </xdr:from>
    <xdr:to>
      <xdr:col>72</xdr:col>
      <xdr:colOff>38100</xdr:colOff>
      <xdr:row>58</xdr:row>
      <xdr:rowOff>80507</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923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71634</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10015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94484</xdr:rowOff>
    </xdr:from>
    <xdr:to>
      <xdr:col>67</xdr:col>
      <xdr:colOff>101600</xdr:colOff>
      <xdr:row>58</xdr:row>
      <xdr:rowOff>24634</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867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41161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642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災害復旧費グラフ枠">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0" name="災害復旧費最小値テキスト">
          <a:extLst>
            <a:ext uri="{FF2B5EF4-FFF2-40B4-BE49-F238E27FC236}">
              <a16:creationId xmlns:a16="http://schemas.microsoft.com/office/drawing/2014/main" id="{00000000-0008-0000-0700-00006C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2" name="災害復旧費最大値テキスト">
          <a:extLst>
            <a:ext uri="{FF2B5EF4-FFF2-40B4-BE49-F238E27FC236}">
              <a16:creationId xmlns:a16="http://schemas.microsoft.com/office/drawing/2014/main" id="{00000000-0008-0000-0700-00006E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139681</xdr:rowOff>
    </xdr:from>
    <xdr:to>
      <xdr:col>85</xdr:col>
      <xdr:colOff>127000</xdr:colOff>
      <xdr:row>78</xdr:row>
      <xdr:rowOff>139691</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5481300" y="13512781"/>
          <a:ext cx="838200" cy="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171296</xdr:rowOff>
    </xdr:from>
    <xdr:ext cx="534377" cy="259045"/>
    <xdr:sp macro="" textlink="">
      <xdr:nvSpPr>
        <xdr:cNvPr id="625" name="災害復旧費平均値テキスト">
          <a:extLst>
            <a:ext uri="{FF2B5EF4-FFF2-40B4-BE49-F238E27FC236}">
              <a16:creationId xmlns:a16="http://schemas.microsoft.com/office/drawing/2014/main" id="{00000000-0008-0000-0700-000071020000}"/>
            </a:ext>
          </a:extLst>
        </xdr:cNvPr>
        <xdr:cNvSpPr txBox="1"/>
      </xdr:nvSpPr>
      <xdr:spPr>
        <a:xfrm>
          <a:off x="16370300" y="13201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139681</xdr:rowOff>
    </xdr:from>
    <xdr:to>
      <xdr:col>81</xdr:col>
      <xdr:colOff>50800</xdr:colOff>
      <xdr:row>78</xdr:row>
      <xdr:rowOff>139691</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4592300" y="13512781"/>
          <a:ext cx="889000" cy="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66364</xdr:rowOff>
    </xdr:from>
    <xdr:ext cx="534377"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5214111" y="1309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139681</xdr:rowOff>
    </xdr:from>
    <xdr:to>
      <xdr:col>76</xdr:col>
      <xdr:colOff>114300</xdr:colOff>
      <xdr:row>78</xdr:row>
      <xdr:rowOff>139681</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3703300" y="1351278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78681</xdr:rowOff>
    </xdr:from>
    <xdr:ext cx="534377"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4325111" y="1310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155839</xdr:rowOff>
    </xdr:from>
    <xdr:to>
      <xdr:col>71</xdr:col>
      <xdr:colOff>177800</xdr:colOff>
      <xdr:row>78</xdr:row>
      <xdr:rowOff>139681</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814300" y="13186039"/>
          <a:ext cx="889000" cy="326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106827</xdr:rowOff>
    </xdr:from>
    <xdr:ext cx="534377"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3436111" y="1313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86960</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2547111" y="1346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88881</xdr:rowOff>
    </xdr:from>
    <xdr:to>
      <xdr:col>85</xdr:col>
      <xdr:colOff>177800</xdr:colOff>
      <xdr:row>79</xdr:row>
      <xdr:rowOff>19031</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6268700" y="13461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3808</xdr:rowOff>
    </xdr:from>
    <xdr:ext cx="249299" cy="259045"/>
    <xdr:sp macro="" textlink="">
      <xdr:nvSpPr>
        <xdr:cNvPr id="644" name="災害復旧費該当値テキスト">
          <a:extLst>
            <a:ext uri="{FF2B5EF4-FFF2-40B4-BE49-F238E27FC236}">
              <a16:creationId xmlns:a16="http://schemas.microsoft.com/office/drawing/2014/main" id="{00000000-0008-0000-0700-000084020000}"/>
            </a:ext>
          </a:extLst>
        </xdr:cNvPr>
        <xdr:cNvSpPr txBox="1"/>
      </xdr:nvSpPr>
      <xdr:spPr>
        <a:xfrm>
          <a:off x="16370300" y="133769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88891</xdr:rowOff>
    </xdr:from>
    <xdr:to>
      <xdr:col>81</xdr:col>
      <xdr:colOff>101600</xdr:colOff>
      <xdr:row>79</xdr:row>
      <xdr:rowOff>19041</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5430500" y="13461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10168</xdr:rowOff>
    </xdr:from>
    <xdr:ext cx="249299"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356650" y="135547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88881</xdr:rowOff>
    </xdr:from>
    <xdr:to>
      <xdr:col>76</xdr:col>
      <xdr:colOff>165100</xdr:colOff>
      <xdr:row>79</xdr:row>
      <xdr:rowOff>19031</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4541500" y="13461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10158</xdr:rowOff>
    </xdr:from>
    <xdr:ext cx="249299"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67650" y="135547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88881</xdr:rowOff>
    </xdr:from>
    <xdr:to>
      <xdr:col>72</xdr:col>
      <xdr:colOff>38100</xdr:colOff>
      <xdr:row>79</xdr:row>
      <xdr:rowOff>19031</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3652500" y="13461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10158</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78650" y="135547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105039</xdr:rowOff>
    </xdr:from>
    <xdr:to>
      <xdr:col>67</xdr:col>
      <xdr:colOff>101600</xdr:colOff>
      <xdr:row>77</xdr:row>
      <xdr:rowOff>35189</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2763500" y="1313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51716</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547111" y="12910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公債費グラフ枠">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3" name="公債費最小値テキスト">
          <a:extLst>
            <a:ext uri="{FF2B5EF4-FFF2-40B4-BE49-F238E27FC236}">
              <a16:creationId xmlns:a16="http://schemas.microsoft.com/office/drawing/2014/main" id="{00000000-0008-0000-0700-0000A1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5" name="公債費最大値テキスト">
          <a:extLst>
            <a:ext uri="{FF2B5EF4-FFF2-40B4-BE49-F238E27FC236}">
              <a16:creationId xmlns:a16="http://schemas.microsoft.com/office/drawing/2014/main" id="{00000000-0008-0000-0700-0000A3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170390</xdr:rowOff>
    </xdr:from>
    <xdr:to>
      <xdr:col>85</xdr:col>
      <xdr:colOff>127000</xdr:colOff>
      <xdr:row>95</xdr:row>
      <xdr:rowOff>3558</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5481300" y="16286690"/>
          <a:ext cx="838200" cy="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148359</xdr:rowOff>
    </xdr:from>
    <xdr:ext cx="534377" cy="259045"/>
    <xdr:sp macro="" textlink="">
      <xdr:nvSpPr>
        <xdr:cNvPr id="678" name="公債費平均値テキスト">
          <a:extLst>
            <a:ext uri="{FF2B5EF4-FFF2-40B4-BE49-F238E27FC236}">
              <a16:creationId xmlns:a16="http://schemas.microsoft.com/office/drawing/2014/main" id="{00000000-0008-0000-0700-0000A6020000}"/>
            </a:ext>
          </a:extLst>
        </xdr:cNvPr>
        <xdr:cNvSpPr txBox="1"/>
      </xdr:nvSpPr>
      <xdr:spPr>
        <a:xfrm>
          <a:off x="16370300" y="16264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79" name="フローチャート: 判断 678">
          <a:extLst>
            <a:ext uri="{FF2B5EF4-FFF2-40B4-BE49-F238E27FC236}">
              <a16:creationId xmlns:a16="http://schemas.microsoft.com/office/drawing/2014/main" id="{00000000-0008-0000-0700-0000A7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170390</xdr:rowOff>
    </xdr:from>
    <xdr:to>
      <xdr:col>81</xdr:col>
      <xdr:colOff>50800</xdr:colOff>
      <xdr:row>95</xdr:row>
      <xdr:rowOff>29504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flipV="1">
          <a:off x="14592300" y="16286690"/>
          <a:ext cx="889000" cy="30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95421</xdr:rowOff>
    </xdr:from>
    <xdr:ext cx="534377"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5214111" y="1638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29504</xdr:rowOff>
    </xdr:from>
    <xdr:to>
      <xdr:col>76</xdr:col>
      <xdr:colOff>114300</xdr:colOff>
      <xdr:row>95</xdr:row>
      <xdr:rowOff>71932</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3703300" y="16317254"/>
          <a:ext cx="889000" cy="42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4" name="フローチャート: 判断 683">
          <a:extLst>
            <a:ext uri="{FF2B5EF4-FFF2-40B4-BE49-F238E27FC236}">
              <a16:creationId xmlns:a16="http://schemas.microsoft.com/office/drawing/2014/main" id="{00000000-0008-0000-0700-0000AC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91124</xdr:rowOff>
    </xdr:from>
    <xdr:ext cx="534377"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4325111" y="16378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71932</xdr:rowOff>
    </xdr:from>
    <xdr:to>
      <xdr:col>71</xdr:col>
      <xdr:colOff>177800</xdr:colOff>
      <xdr:row>95</xdr:row>
      <xdr:rowOff>73989</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2814300" y="16359682"/>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114076</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3436111" y="1640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141164</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2547111" y="1642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124208</xdr:rowOff>
    </xdr:from>
    <xdr:to>
      <xdr:col>85</xdr:col>
      <xdr:colOff>177800</xdr:colOff>
      <xdr:row>95</xdr:row>
      <xdr:rowOff>54358</xdr:rowOff>
    </xdr:to>
    <xdr:sp macro="" textlink="">
      <xdr:nvSpPr>
        <xdr:cNvPr id="696" name="楕円 695">
          <a:extLst>
            <a:ext uri="{FF2B5EF4-FFF2-40B4-BE49-F238E27FC236}">
              <a16:creationId xmlns:a16="http://schemas.microsoft.com/office/drawing/2014/main" id="{00000000-0008-0000-0700-0000B8020000}"/>
            </a:ext>
          </a:extLst>
        </xdr:cNvPr>
        <xdr:cNvSpPr/>
      </xdr:nvSpPr>
      <xdr:spPr>
        <a:xfrm>
          <a:off x="16268700" y="16240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147085</xdr:rowOff>
    </xdr:from>
    <xdr:ext cx="534377" cy="259045"/>
    <xdr:sp macro="" textlink="">
      <xdr:nvSpPr>
        <xdr:cNvPr id="697" name="公債費該当値テキスト">
          <a:extLst>
            <a:ext uri="{FF2B5EF4-FFF2-40B4-BE49-F238E27FC236}">
              <a16:creationId xmlns:a16="http://schemas.microsoft.com/office/drawing/2014/main" id="{00000000-0008-0000-0700-0000B9020000}"/>
            </a:ext>
          </a:extLst>
        </xdr:cNvPr>
        <xdr:cNvSpPr txBox="1"/>
      </xdr:nvSpPr>
      <xdr:spPr>
        <a:xfrm>
          <a:off x="16370300" y="16091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119590</xdr:rowOff>
    </xdr:from>
    <xdr:to>
      <xdr:col>81</xdr:col>
      <xdr:colOff>101600</xdr:colOff>
      <xdr:row>95</xdr:row>
      <xdr:rowOff>49740</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5430500" y="1623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66267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01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150154</xdr:rowOff>
    </xdr:from>
    <xdr:to>
      <xdr:col>76</xdr:col>
      <xdr:colOff>165100</xdr:colOff>
      <xdr:row>95</xdr:row>
      <xdr:rowOff>80304</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4541500" y="16266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96831</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25111" y="1604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21132</xdr:rowOff>
    </xdr:from>
    <xdr:to>
      <xdr:col>72</xdr:col>
      <xdr:colOff>38100</xdr:colOff>
      <xdr:row>95</xdr:row>
      <xdr:rowOff>122732</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3652500" y="16308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139259</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36111" y="16084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23189</xdr:rowOff>
    </xdr:from>
    <xdr:to>
      <xdr:col>67</xdr:col>
      <xdr:colOff>101600</xdr:colOff>
      <xdr:row>95</xdr:row>
      <xdr:rowOff>124789</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2763500" y="1631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141316</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47111" y="16086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7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7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7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7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諸支出金グラフ枠">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28" name="諸支出金最小値テキスト">
          <a:extLst>
            <a:ext uri="{FF2B5EF4-FFF2-40B4-BE49-F238E27FC236}">
              <a16:creationId xmlns:a16="http://schemas.microsoft.com/office/drawing/2014/main" id="{00000000-0008-0000-0700-0000D8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0" name="諸支出金最大値テキスト">
          <a:extLst>
            <a:ext uri="{FF2B5EF4-FFF2-40B4-BE49-F238E27FC236}">
              <a16:creationId xmlns:a16="http://schemas.microsoft.com/office/drawing/2014/main" id="{00000000-0008-0000-0700-0000DA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3" name="諸支出金平均値テキスト">
          <a:extLst>
            <a:ext uri="{FF2B5EF4-FFF2-40B4-BE49-F238E27FC236}">
              <a16:creationId xmlns:a16="http://schemas.microsoft.com/office/drawing/2014/main" id="{00000000-0008-0000-0700-0000DD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4" name="フローチャート: 判断 733">
          <a:extLst>
            <a:ext uri="{FF2B5EF4-FFF2-40B4-BE49-F238E27FC236}">
              <a16:creationId xmlns:a16="http://schemas.microsoft.com/office/drawing/2014/main" id="{00000000-0008-0000-0700-0000DE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39" name="フローチャート: 判断 738">
          <a:extLst>
            <a:ext uri="{FF2B5EF4-FFF2-40B4-BE49-F238E27FC236}">
              <a16:creationId xmlns:a16="http://schemas.microsoft.com/office/drawing/2014/main" id="{00000000-0008-0000-0700-0000E3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7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2" name="諸支出金該当値テキスト">
          <a:extLst>
            <a:ext uri="{FF2B5EF4-FFF2-40B4-BE49-F238E27FC236}">
              <a16:creationId xmlns:a16="http://schemas.microsoft.com/office/drawing/2014/main" id="{00000000-0008-0000-0700-0000F0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7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7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1" name="直線コネクタ 770">
          <a:extLst>
            <a:ext uri="{FF2B5EF4-FFF2-40B4-BE49-F238E27FC236}">
              <a16:creationId xmlns:a16="http://schemas.microsoft.com/office/drawing/2014/main" id="{00000000-0008-0000-0700-00000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5" name="前年度繰上充用金グラフ枠">
          <a:extLst>
            <a:ext uri="{FF2B5EF4-FFF2-40B4-BE49-F238E27FC236}">
              <a16:creationId xmlns:a16="http://schemas.microsoft.com/office/drawing/2014/main" id="{00000000-0008-0000-0700-00000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6" name="直線コネクタ 775">
          <a:extLst>
            <a:ext uri="{FF2B5EF4-FFF2-40B4-BE49-F238E27FC236}">
              <a16:creationId xmlns:a16="http://schemas.microsoft.com/office/drawing/2014/main" id="{00000000-0008-0000-0700-00000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7" name="前年度繰上充用金最小値テキスト">
          <a:extLst>
            <a:ext uri="{FF2B5EF4-FFF2-40B4-BE49-F238E27FC236}">
              <a16:creationId xmlns:a16="http://schemas.microsoft.com/office/drawing/2014/main" id="{00000000-0008-0000-0700-00000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79" name="前年度繰上充用金最大値テキスト">
          <a:extLst>
            <a:ext uri="{FF2B5EF4-FFF2-40B4-BE49-F238E27FC236}">
              <a16:creationId xmlns:a16="http://schemas.microsoft.com/office/drawing/2014/main" id="{00000000-0008-0000-0700-00000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2" name="前年度繰上充用金平均値テキスト">
          <a:extLst>
            <a:ext uri="{FF2B5EF4-FFF2-40B4-BE49-F238E27FC236}">
              <a16:creationId xmlns:a16="http://schemas.microsoft.com/office/drawing/2014/main" id="{00000000-0008-0000-0700-00000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3" name="フローチャート: 判断 782">
          <a:extLst>
            <a:ext uri="{FF2B5EF4-FFF2-40B4-BE49-F238E27FC236}">
              <a16:creationId xmlns:a16="http://schemas.microsoft.com/office/drawing/2014/main" id="{00000000-0008-0000-0700-00000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88" name="フローチャート: 判断 787">
          <a:extLst>
            <a:ext uri="{FF2B5EF4-FFF2-40B4-BE49-F238E27FC236}">
              <a16:creationId xmlns:a16="http://schemas.microsoft.com/office/drawing/2014/main" id="{00000000-0008-0000-0700-00001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楕円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1" name="前年度繰上充用金該当値テキスト">
          <a:extLst>
            <a:ext uri="{FF2B5EF4-FFF2-40B4-BE49-F238E27FC236}">
              <a16:creationId xmlns:a16="http://schemas.microsoft.com/office/drawing/2014/main" id="{00000000-0008-0000-0700-00002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0" name="正方形/長方形 809">
          <a:extLst>
            <a:ext uri="{FF2B5EF4-FFF2-40B4-BE49-F238E27FC236}">
              <a16:creationId xmlns:a16="http://schemas.microsoft.com/office/drawing/2014/main" id="{00000000-0008-0000-0700-00002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1" name="正方形/長方形 810">
          <a:extLst>
            <a:ext uri="{FF2B5EF4-FFF2-40B4-BE49-F238E27FC236}">
              <a16:creationId xmlns:a16="http://schemas.microsoft.com/office/drawing/2014/main" id="{00000000-0008-0000-0700-00002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議会費は全国平均、県平均を上回っているが類似団体内平均を下回っている。例年ほぼ変動がない状態となっている。総務費は全国平均及び県平均を上回っているが、類似団体内平均は下回っており、前年度比</a:t>
          </a:r>
          <a:r>
            <a:rPr kumimoji="1" lang="en-US" altLang="ja-JP" sz="1300">
              <a:latin typeface="ＭＳ Ｐゴシック" panose="020B0600070205080204" pitchFamily="50" charset="-128"/>
              <a:ea typeface="ＭＳ Ｐゴシック" panose="020B0600070205080204" pitchFamily="50" charset="-128"/>
            </a:rPr>
            <a:t>-46,086</a:t>
          </a:r>
          <a:r>
            <a:rPr kumimoji="1" lang="ja-JP" altLang="en-US" sz="1300">
              <a:latin typeface="ＭＳ Ｐゴシック" panose="020B0600070205080204" pitchFamily="50" charset="-128"/>
              <a:ea typeface="ＭＳ Ｐゴシック" panose="020B0600070205080204" pitchFamily="50" charset="-128"/>
            </a:rPr>
            <a:t>円となっている。要因として、庁舎改築事業に係る主要工事が完了したことが挙げられる。民生費は全国平均、県平均及び類似団体内平均いずれも下回っており、福祉事業に係る経費が相対的に少ないことが分かる。高齢者が増加しているが、子育て世代が減少していることが大きな要因である。衛生費は全国平均及び県平均を上回っているが、類似団体内平均を下回っている。町単体では前年度比</a:t>
          </a:r>
          <a:r>
            <a:rPr kumimoji="1" lang="en-US" altLang="ja-JP" sz="1300">
              <a:latin typeface="ＭＳ Ｐゴシック" panose="020B0600070205080204" pitchFamily="50" charset="-128"/>
              <a:ea typeface="ＭＳ Ｐゴシック" panose="020B0600070205080204" pitchFamily="50" charset="-128"/>
            </a:rPr>
            <a:t>+7,281</a:t>
          </a:r>
          <a:r>
            <a:rPr kumimoji="1" lang="ja-JP" altLang="en-US" sz="1300">
              <a:latin typeface="ＭＳ Ｐゴシック" panose="020B0600070205080204" pitchFamily="50" charset="-128"/>
              <a:ea typeface="ＭＳ Ｐゴシック" panose="020B0600070205080204" pitchFamily="50" charset="-128"/>
            </a:rPr>
            <a:t>円となっており、要因として、各種予防接種等の事業費が増加したことが考えられる。労働費は町の施策である雇用拡大奨励補助金の影響により増減が見られるが、今後は新規事業を予定していることから増加の可能性を考慮している。農林水産業費は前年比</a:t>
          </a:r>
          <a:r>
            <a:rPr kumimoji="1" lang="en-US" altLang="ja-JP" sz="1300">
              <a:latin typeface="ＭＳ Ｐゴシック" panose="020B0600070205080204" pitchFamily="50" charset="-128"/>
              <a:ea typeface="ＭＳ Ｐゴシック" panose="020B0600070205080204" pitchFamily="50" charset="-128"/>
            </a:rPr>
            <a:t>-5,752</a:t>
          </a:r>
          <a:r>
            <a:rPr kumimoji="1" lang="ja-JP" altLang="en-US" sz="1300">
              <a:latin typeface="ＭＳ Ｐゴシック" panose="020B0600070205080204" pitchFamily="50" charset="-128"/>
              <a:ea typeface="ＭＳ Ｐゴシック" panose="020B0600070205080204" pitchFamily="50" charset="-128"/>
            </a:rPr>
            <a:t>円となっている。林道及び水利施設等の整備が完了していくため今後は減少していく見込みである。商工費は湯遊ランドはなわ改修工事等により増減し、前年比</a:t>
          </a:r>
          <a:r>
            <a:rPr kumimoji="1" lang="en-US" altLang="ja-JP" sz="1300">
              <a:latin typeface="ＭＳ Ｐゴシック" panose="020B0600070205080204" pitchFamily="50" charset="-128"/>
              <a:ea typeface="ＭＳ Ｐゴシック" panose="020B0600070205080204" pitchFamily="50" charset="-128"/>
            </a:rPr>
            <a:t>-3,285</a:t>
          </a:r>
          <a:r>
            <a:rPr kumimoji="1" lang="ja-JP" altLang="en-US" sz="1300">
              <a:latin typeface="ＭＳ Ｐゴシック" panose="020B0600070205080204" pitchFamily="50" charset="-128"/>
              <a:ea typeface="ＭＳ Ｐゴシック" panose="020B0600070205080204" pitchFamily="50" charset="-128"/>
            </a:rPr>
            <a:t>円となっている。土木費は道路維持事業、道路新設改良事業により増減があり、前年比</a:t>
          </a:r>
          <a:r>
            <a:rPr kumimoji="1" lang="en-US" altLang="ja-JP" sz="1300">
              <a:latin typeface="ＭＳ Ｐゴシック" panose="020B0600070205080204" pitchFamily="50" charset="-128"/>
              <a:ea typeface="ＭＳ Ｐゴシック" panose="020B0600070205080204" pitchFamily="50" charset="-128"/>
            </a:rPr>
            <a:t>-27,125</a:t>
          </a:r>
          <a:r>
            <a:rPr kumimoji="1" lang="ja-JP" altLang="en-US" sz="1300">
              <a:latin typeface="ＭＳ Ｐゴシック" panose="020B0600070205080204" pitchFamily="50" charset="-128"/>
              <a:ea typeface="ＭＳ Ｐゴシック" panose="020B0600070205080204" pitchFamily="50" charset="-128"/>
            </a:rPr>
            <a:t>円となっている。今後は北野松岡線の全線開通に向け増加していくことが見込まれる。消防費は屯所の改築、ポンプ車の更新等で平準化して事業を実施しているため、今後も大きく変動することはないと見込まれる。教育費は増加傾向にあり、令和５年度より入学祝金事業を実施しているため、今後も該当者数に応じて増加する見込みである。類似団体内平均を参考にするとともに、行財政改革を進めながら歳出削減に努める必要が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福島県塙町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財政調整基金は、標準財政規模の</a:t>
          </a:r>
          <a:r>
            <a:rPr kumimoji="1" lang="en-US" altLang="ja-JP" sz="1200">
              <a:latin typeface="ＭＳ ゴシック" pitchFamily="49" charset="-128"/>
              <a:ea typeface="ＭＳ ゴシック" pitchFamily="49" charset="-128"/>
            </a:rPr>
            <a:t>24.95</a:t>
          </a:r>
          <a:r>
            <a:rPr kumimoji="1" lang="ja-JP" altLang="en-US" sz="1200">
              <a:latin typeface="ＭＳ ゴシック" pitchFamily="49" charset="-128"/>
              <a:ea typeface="ＭＳ ゴシック" pitchFamily="49" charset="-128"/>
            </a:rPr>
            <a:t>％を積み立てており、適正とされている</a:t>
          </a:r>
          <a:r>
            <a:rPr kumimoji="1" lang="en-US" altLang="ja-JP" sz="1200">
              <a:latin typeface="ＭＳ ゴシック" pitchFamily="49" charset="-128"/>
              <a:ea typeface="ＭＳ ゴシック" pitchFamily="49" charset="-128"/>
            </a:rPr>
            <a:t>10</a:t>
          </a:r>
          <a:r>
            <a:rPr kumimoji="1" lang="ja-JP" altLang="en-US" sz="1200">
              <a:latin typeface="ＭＳ ゴシック" pitchFamily="49" charset="-128"/>
              <a:ea typeface="ＭＳ ゴシック" pitchFamily="49" charset="-128"/>
            </a:rPr>
            <a:t>％程度以上の残高を有している。不測の事態に対応できる備えが整っている一方、近年、取り崩しの金額が大きくなっていることから、残高の推移に注意するとともに、基金に依存しない財政運営に努める必要がある。実質収支額は</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％から</a:t>
          </a:r>
          <a:r>
            <a:rPr kumimoji="1" lang="en-US" altLang="ja-JP" sz="1200">
              <a:latin typeface="ＭＳ ゴシック" pitchFamily="49" charset="-128"/>
              <a:ea typeface="ＭＳ ゴシック" pitchFamily="49" charset="-128"/>
            </a:rPr>
            <a:t>4</a:t>
          </a:r>
          <a:r>
            <a:rPr kumimoji="1" lang="ja-JP" altLang="en-US" sz="1200">
              <a:latin typeface="ＭＳ ゴシック" pitchFamily="49" charset="-128"/>
              <a:ea typeface="ＭＳ ゴシック" pitchFamily="49" charset="-128"/>
            </a:rPr>
            <a:t>％台で推移していたが、令和</a:t>
          </a:r>
          <a:r>
            <a:rPr kumimoji="1" lang="en-US" altLang="ja-JP" sz="1200">
              <a:latin typeface="ＭＳ ゴシック" pitchFamily="49" charset="-128"/>
              <a:ea typeface="ＭＳ ゴシック" pitchFamily="49" charset="-128"/>
            </a:rPr>
            <a:t>4</a:t>
          </a:r>
          <a:r>
            <a:rPr kumimoji="1" lang="ja-JP" altLang="en-US" sz="1200">
              <a:latin typeface="ＭＳ ゴシック" pitchFamily="49" charset="-128"/>
              <a:ea typeface="ＭＳ ゴシック" pitchFamily="49" charset="-128"/>
            </a:rPr>
            <a:t>年度以降は</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％前後で推移する結果となった。実質単年度収支は、繰越事業の減少や基金の取り崩しの減少などにより令和</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年度よりプラスに転じていたが、令和</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年度は再びマイナスとなった。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福島県塙町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各特別会計で赤字額は出ていないものの、一般会計からの繰出金や補助金で賄っている割合が大きいため、各特別会計等での収入の確保や歳出削減に努める必要がある。また、令和５年度より農業集落排水処理事業、公共下水道事業が法適化したが、料金の引き上げに数年要するため、しばらくは補助金や繰出金は同規模で推移していく。料金引き上げ後は上水道事業、下水道事業の補助金負担は減少していく見込みだが、事業費全てを料金収入で見込むことはできないため、補助金支出は今後も継続する見込みで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福島県塙町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年度は、元利償還金及び算入公債費等は減少したものの、実質公債費比率の分子は年々増加傾向にあり、昨年度に比べ悪化している。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今後も、新規の地方債を発行する予定であるため、推移に注意したうえで事業の取捨選択を行う必要がある。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満期一括償還地方債の償還財源としての積立はしていない。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福島県塙町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前年度と比較した場合、将来負担額は全体的に減少したが、充当可能財源等は減少したため、将来負担比率の分子は増加した。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今後も役場庁舎改築事業などが見込まれることから地方債現在高は増加していく見込みであるため、基金に関しても取崩しを可能な限り減少し、充当可能財源等を注視しながら事業を進めていく必要がある。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福島県塙町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例年、当初予算編成時に各種事業の財源として、多額の取り崩し額を予算化しているが、その後の事業確定による歳出の減少や新たな財源の確保などにより、当初に予算化していた額よりも少ない取り崩し額となることが多い状況である。歳計剰余金については、地方財政法の規定による基金積立を行ってい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年度においては普通交付税の追加交付もあり、基金の取り崩し額を抑えることができたが、役場庁舎改築事業により歳出が増加した影響もあり、令和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年度に比べ基金残高が減少した。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基金残高は、不測の事態に対応できる備えが整っている一方、塩漬けにすることなく、財政状況を鑑みて計画的に利用していくことが必要であるため、平成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年度に策定した塙町基金活用方針に基づき、適切な運用を図っていく。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●公有施設等整備基金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庁舎を含む公有施設及び物品の整備、補修等の財源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高齢者等の在宅福祉の向上及び健康の保持に資する事業、高齢者等に係るボランティア活動の活性化に逸する事業の財源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地域の振興施策と町民の創造的活動、自主的福祉活動及び快適な生活環境促進の財源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ふるさと納税を原資として（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）自然環境及び地域景観の保全、利用及び整備に関する事業（</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）地域産業の振興及び定住の促進に関する事業（</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）未来を担う子育て支援に関する事業（</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）健康で自立した暮らしの実現に関する事業（</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）その他目的達成のために町長が必要と認めた事業の財源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森林の整備及びその促進を図るための事業の財源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●図書館基金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図書館資料及び図書館施設のに係る財源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●学校基金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小中学校の活動に係る財源</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施設整備のための公有施設等整備基金取崩しにより減となった。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年度に策定した塙町基金活用方針に基づき、適切な運用を図っていく。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各種事業への充当のため基金の取り崩しを見込んでいたものの、歳出の減少や各種補助金の増額等により、当初に予算化していたよりは少ない額である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93,969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千円の取り崩しとなった。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財政調整基金は、適正とされている標準財政規模の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以上の残高を有している。不測の事態に対応できる備えが整っている一方、近年、当初予算編成時に取り崩しの金額が大きくなっていることから、残高の推移に注意するとともに、基金に依存しない財政運営に努める必要が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増減なし。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年度に策定した塙町基金活用方針に基づき、適切な運用を図っていく。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0302292-54FF-489B-8E29-23DE87553E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4E9EC98-9E64-410F-A3C2-F709088EEC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7209A51F-EAB2-4C68-894B-FF218FB2E7EB}"/>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1185E7EF-9CE4-4EA9-9739-D3BA74AE79D6}"/>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1CE036A2-8C73-4D8F-B4B1-DDFF48368D5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52DFB30-0D4A-46F7-A813-511CEF3E3ADC}"/>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福島県塙町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19912E63-C485-4A05-8A26-F08EE5EDBC56}"/>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E51C110D-365E-4CF8-B558-79699EAAE1A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5747275A-6A11-4617-92EC-2D7BF7EDE35B}"/>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A9207963-7EAD-473B-BBFA-3FA91579BB81}"/>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AD22C0BC-87DA-4A04-90D2-C696677E00A9}"/>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F80FC966-9075-4147-9318-ECAFA24B7D9A}"/>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7,821
7,691
211.41
6,765,688
6,500,861
172,966
3,987,700
7,574,206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C998E2FC-97C3-4154-92CD-C56ABD8B1553}"/>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D585172B-58CF-4529-AC8A-0BEA91E2C286}"/>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2D2BDD82-FC2E-4503-83EE-10B0E3CC4167}"/>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34.3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4FDC6C7C-2E50-4150-BEAA-B1B4B3597439}"/>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11E99207-64EA-423F-A9B5-D3472B469292}"/>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B9466324-3831-47E0-81BC-91AC00232574}"/>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9CC10B12-9655-4B75-8006-E9558D37C85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C40D1EE2-3EC4-4009-BEFF-E3A8743568B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A73DED1A-368F-448E-9D6F-36D7EF31FA68}"/>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10FE600D-7274-463A-BB74-A5DE627CDE3B}"/>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77ED0873-42C9-4764-8A6F-0883302E3FE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733D846B-9411-4244-8DAA-78DCADA3DEA6}"/>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53A4C10C-23A4-4986-B6AE-C84B883F7BFF}"/>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491F7A83-5BB2-438B-9FEF-FB94E356134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E5029B18-F53A-4B82-9A8A-743A032ECF1D}"/>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D934E46-C393-48FE-B002-949F8D27BA9D}"/>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9AA43EDB-EA06-483D-B93F-728AE4F28B28}"/>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86B51671-7FCD-4CA3-B5C6-71CD9C9DADF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C37359EC-0D44-4434-A51C-9829C50AC29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9238BCCA-A6C5-4E33-99B3-8AE2D26DE8E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86356E56-2E73-49F8-950A-486484E2EDE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18EF0B99-897B-4F2E-AA45-D68C52BD93C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5AE33EF6-1F17-44DB-8C6A-FC936352DC8F}"/>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4A73824A-CA2F-4CD7-B14F-C75909BBB9F3}"/>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CEFCEDB1-DD6F-4E1E-A475-E4D11DC4ED34}"/>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4F912DDC-F4F9-479D-8F4D-522D66F316A2}"/>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1A5F57D2-82A4-4F83-8E46-E5C5FC60CEB4}"/>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4EC60AA7-97BA-4A8C-80E5-222EB1F12FF7}"/>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C65ECC9-8950-4764-88B1-1809893B2B11}"/>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1FFDE8F0-0B18-4AD8-94CC-B6552F34EDE4}"/>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F8AA6589-30F7-4BA3-A8C9-8843CD3CBFE3}"/>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EE439423-22E7-4DB3-922C-6F000BA18373}"/>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4DA7EF10-720E-4FB2-9FBF-E4BD41CE5584}"/>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7E5B2AFF-5E4D-4913-BE4D-B505C7C0C8C5}"/>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D41EDAE6-EABB-4448-9F45-A0F4D9A228FB}"/>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有形固定資産減価償却率については、全国平均及び類似団体平均</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県内平均</a:t>
          </a:r>
          <a:r>
            <a:rPr kumimoji="1" lang="ja-JP" altLang="en-US" sz="1100">
              <a:solidFill>
                <a:schemeClr val="dk1"/>
              </a:solidFill>
              <a:effectLst/>
              <a:latin typeface="+mn-lt"/>
              <a:ea typeface="+mn-ea"/>
              <a:cs typeface="+mn-cs"/>
            </a:rPr>
            <a:t>全てにおいて下回っている状況。</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0.6</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低下</a:t>
          </a:r>
          <a:r>
            <a:rPr kumimoji="1" lang="ja-JP" altLang="ja-JP" sz="1100">
              <a:solidFill>
                <a:schemeClr val="dk1"/>
              </a:solidFill>
              <a:effectLst/>
              <a:latin typeface="+mn-lt"/>
              <a:ea typeface="+mn-ea"/>
              <a:cs typeface="+mn-cs"/>
            </a:rPr>
            <a:t>ではあるが老朽化</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着実に進行して</a:t>
          </a:r>
          <a:r>
            <a:rPr kumimoji="1" lang="ja-JP" altLang="en-US" sz="1100">
              <a:solidFill>
                <a:schemeClr val="dk1"/>
              </a:solidFill>
              <a:effectLst/>
              <a:latin typeface="+mn-lt"/>
              <a:ea typeface="+mn-ea"/>
              <a:cs typeface="+mn-cs"/>
            </a:rPr>
            <a:t>いる。適切な資産更新が行われなければ数値は上昇していくことになるため、公共施設等総合管理計画に基づき施設等管理を行い、更新だけでなく資産によっては廃止を含め検討をしていく。</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80835D18-3254-4AEA-BA59-78493D969D19}"/>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C80B8D12-58B4-4D7C-B551-DEF7033D1297}"/>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10A52169-4826-4F10-ACA9-25C742F4CB5E}"/>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BD1CFB84-EFD4-4C3A-B231-51C1969DDCA1}"/>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3" name="テキスト ボックス 52">
          <a:extLst>
            <a:ext uri="{FF2B5EF4-FFF2-40B4-BE49-F238E27FC236}">
              <a16:creationId xmlns:a16="http://schemas.microsoft.com/office/drawing/2014/main" id="{6BC9EF87-1E3F-4259-8D4B-E4B0F8420642}"/>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40694464-38D0-43F9-9D54-7A8B948B85D3}"/>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A9867AA3-A622-464C-80B1-51B561F19C28}"/>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85A1F9FC-C9F2-4B29-B1D0-531BA2D68F46}"/>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24A98247-2F05-47D8-B036-640B77125595}"/>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BDC52C79-ACF0-460D-AC5F-F8FA64FDE327}"/>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6355B290-B9C9-4187-BC64-08E0072F61C7}"/>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EEBA3347-526B-4401-8F06-C57BE738130E}"/>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D07395E9-7261-4735-9E68-7ABAA34CFC37}"/>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BCE301AF-C7D9-4029-A1F4-5E4464FFA5A5}"/>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63" name="直線コネクタ 62">
          <a:extLst>
            <a:ext uri="{FF2B5EF4-FFF2-40B4-BE49-F238E27FC236}">
              <a16:creationId xmlns:a16="http://schemas.microsoft.com/office/drawing/2014/main" id="{74B46C5A-A4D3-4699-A3D3-8E33750BB28B}"/>
            </a:ext>
          </a:extLst>
        </xdr:cNvPr>
        <xdr:cNvCxnSpPr/>
      </xdr:nvCxnSpPr>
      <xdr:spPr>
        <a:xfrm flipV="1">
          <a:off x="4760595" y="5335143"/>
          <a:ext cx="1270" cy="1135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64" name="有形固定資産減価償却率最小値テキスト">
          <a:extLst>
            <a:ext uri="{FF2B5EF4-FFF2-40B4-BE49-F238E27FC236}">
              <a16:creationId xmlns:a16="http://schemas.microsoft.com/office/drawing/2014/main" id="{F2D7C8F6-2491-40E7-833C-9EF087B15AB4}"/>
            </a:ext>
          </a:extLst>
        </xdr:cNvPr>
        <xdr:cNvSpPr txBox="1"/>
      </xdr:nvSpPr>
      <xdr:spPr>
        <a:xfrm>
          <a:off x="4813300" y="6474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65" name="直線コネクタ 64">
          <a:extLst>
            <a:ext uri="{FF2B5EF4-FFF2-40B4-BE49-F238E27FC236}">
              <a16:creationId xmlns:a16="http://schemas.microsoft.com/office/drawing/2014/main" id="{C4CB12C7-D678-4650-98F2-8335A5D6D6FE}"/>
            </a:ext>
          </a:extLst>
        </xdr:cNvPr>
        <xdr:cNvCxnSpPr/>
      </xdr:nvCxnSpPr>
      <xdr:spPr>
        <a:xfrm>
          <a:off x="4673600" y="647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66" name="有形固定資産減価償却率最大値テキスト">
          <a:extLst>
            <a:ext uri="{FF2B5EF4-FFF2-40B4-BE49-F238E27FC236}">
              <a16:creationId xmlns:a16="http://schemas.microsoft.com/office/drawing/2014/main" id="{412FDA84-C217-4F53-AE73-F84ED6F23208}"/>
            </a:ext>
          </a:extLst>
        </xdr:cNvPr>
        <xdr:cNvSpPr txBox="1"/>
      </xdr:nvSpPr>
      <xdr:spPr>
        <a:xfrm>
          <a:off x="4813300" y="5110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67" name="直線コネクタ 66">
          <a:extLst>
            <a:ext uri="{FF2B5EF4-FFF2-40B4-BE49-F238E27FC236}">
              <a16:creationId xmlns:a16="http://schemas.microsoft.com/office/drawing/2014/main" id="{04253F08-51CB-442A-A1CA-4A7230EE2CAD}"/>
            </a:ext>
          </a:extLst>
        </xdr:cNvPr>
        <xdr:cNvCxnSpPr/>
      </xdr:nvCxnSpPr>
      <xdr:spPr>
        <a:xfrm>
          <a:off x="4673600" y="533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6240</xdr:rowOff>
    </xdr:from>
    <xdr:ext cx="405111" cy="259045"/>
    <xdr:sp macro="" textlink="">
      <xdr:nvSpPr>
        <xdr:cNvPr id="68" name="有形固定資産減価償却率平均値テキスト">
          <a:extLst>
            <a:ext uri="{FF2B5EF4-FFF2-40B4-BE49-F238E27FC236}">
              <a16:creationId xmlns:a16="http://schemas.microsoft.com/office/drawing/2014/main" id="{0C3C77DE-6609-4869-B623-FCFEF5464485}"/>
            </a:ext>
          </a:extLst>
        </xdr:cNvPr>
        <xdr:cNvSpPr txBox="1"/>
      </xdr:nvSpPr>
      <xdr:spPr>
        <a:xfrm>
          <a:off x="4813300" y="5921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69" name="フローチャート: 判断 68">
          <a:extLst>
            <a:ext uri="{FF2B5EF4-FFF2-40B4-BE49-F238E27FC236}">
              <a16:creationId xmlns:a16="http://schemas.microsoft.com/office/drawing/2014/main" id="{6035AFFF-8CAA-42D9-A5E7-56313BB4A350}"/>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70" name="フローチャート: 判断 69">
          <a:extLst>
            <a:ext uri="{FF2B5EF4-FFF2-40B4-BE49-F238E27FC236}">
              <a16:creationId xmlns:a16="http://schemas.microsoft.com/office/drawing/2014/main" id="{D744E0ED-79CE-4D30-8269-D7A7619DAB32}"/>
            </a:ext>
          </a:extLst>
        </xdr:cNvPr>
        <xdr:cNvSpPr/>
      </xdr:nvSpPr>
      <xdr:spPr>
        <a:xfrm>
          <a:off x="4000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71" name="フローチャート: 判断 70">
          <a:extLst>
            <a:ext uri="{FF2B5EF4-FFF2-40B4-BE49-F238E27FC236}">
              <a16:creationId xmlns:a16="http://schemas.microsoft.com/office/drawing/2014/main" id="{46C2EA3E-1E16-41F4-B837-4486CD6D2141}"/>
            </a:ext>
          </a:extLst>
        </xdr:cNvPr>
        <xdr:cNvSpPr/>
      </xdr:nvSpPr>
      <xdr:spPr>
        <a:xfrm>
          <a:off x="32385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72" name="フローチャート: 判断 71">
          <a:extLst>
            <a:ext uri="{FF2B5EF4-FFF2-40B4-BE49-F238E27FC236}">
              <a16:creationId xmlns:a16="http://schemas.microsoft.com/office/drawing/2014/main" id="{FC2E230A-9AFB-4E2E-BF06-D216304581A8}"/>
            </a:ext>
          </a:extLst>
        </xdr:cNvPr>
        <xdr:cNvSpPr/>
      </xdr:nvSpPr>
      <xdr:spPr>
        <a:xfrm>
          <a:off x="2476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73" name="フローチャート: 判断 72">
          <a:extLst>
            <a:ext uri="{FF2B5EF4-FFF2-40B4-BE49-F238E27FC236}">
              <a16:creationId xmlns:a16="http://schemas.microsoft.com/office/drawing/2014/main" id="{3E969C37-5D59-447A-878D-81E420BB29F5}"/>
            </a:ext>
          </a:extLst>
        </xdr:cNvPr>
        <xdr:cNvSpPr/>
      </xdr:nvSpPr>
      <xdr:spPr>
        <a:xfrm>
          <a:off x="1714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8FD4C31D-C040-420D-BC07-E0B7A344AFCA}"/>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61E916B9-A31E-48AB-A9AC-F283A88445E2}"/>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55FFBFF0-A4EF-4ED6-B93F-22B0E9C94F5D}"/>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B96652B9-EE95-40D7-924F-0FADED5BE37B}"/>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57714343-9404-4D96-B7D2-898378FF41C6}"/>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50292</xdr:rowOff>
    </xdr:from>
    <xdr:to>
      <xdr:col>23</xdr:col>
      <xdr:colOff>136525</xdr:colOff>
      <xdr:row>29</xdr:row>
      <xdr:rowOff>151892</xdr:rowOff>
    </xdr:to>
    <xdr:sp macro="" textlink="">
      <xdr:nvSpPr>
        <xdr:cNvPr id="79" name="楕円 78">
          <a:extLst>
            <a:ext uri="{FF2B5EF4-FFF2-40B4-BE49-F238E27FC236}">
              <a16:creationId xmlns:a16="http://schemas.microsoft.com/office/drawing/2014/main" id="{E850C77F-78F4-4FCD-85EF-C9EF436318ED}"/>
            </a:ext>
          </a:extLst>
        </xdr:cNvPr>
        <xdr:cNvSpPr/>
      </xdr:nvSpPr>
      <xdr:spPr>
        <a:xfrm>
          <a:off x="4711700" y="5793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73169</xdr:rowOff>
    </xdr:from>
    <xdr:ext cx="405111" cy="259045"/>
    <xdr:sp macro="" textlink="">
      <xdr:nvSpPr>
        <xdr:cNvPr id="80" name="有形固定資産減価償却率該当値テキスト">
          <a:extLst>
            <a:ext uri="{FF2B5EF4-FFF2-40B4-BE49-F238E27FC236}">
              <a16:creationId xmlns:a16="http://schemas.microsoft.com/office/drawing/2014/main" id="{52F5A90F-BA10-4B97-A0B1-DC9FA6194CC3}"/>
            </a:ext>
          </a:extLst>
        </xdr:cNvPr>
        <xdr:cNvSpPr txBox="1"/>
      </xdr:nvSpPr>
      <xdr:spPr>
        <a:xfrm>
          <a:off x="4813300" y="5645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63246</xdr:rowOff>
    </xdr:from>
    <xdr:to>
      <xdr:col>19</xdr:col>
      <xdr:colOff>187325</xdr:colOff>
      <xdr:row>29</xdr:row>
      <xdr:rowOff>164846</xdr:rowOff>
    </xdr:to>
    <xdr:sp macro="" textlink="">
      <xdr:nvSpPr>
        <xdr:cNvPr id="81" name="楕円 80">
          <a:extLst>
            <a:ext uri="{FF2B5EF4-FFF2-40B4-BE49-F238E27FC236}">
              <a16:creationId xmlns:a16="http://schemas.microsoft.com/office/drawing/2014/main" id="{2022D7B8-D7C6-408C-A535-35D1C354E2AB}"/>
            </a:ext>
          </a:extLst>
        </xdr:cNvPr>
        <xdr:cNvSpPr/>
      </xdr:nvSpPr>
      <xdr:spPr>
        <a:xfrm>
          <a:off x="4000500" y="5806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101092</xdr:rowOff>
    </xdr:from>
    <xdr:to>
      <xdr:col>23</xdr:col>
      <xdr:colOff>85725</xdr:colOff>
      <xdr:row>29</xdr:row>
      <xdr:rowOff>114046</xdr:rowOff>
    </xdr:to>
    <xdr:cxnSp macro="">
      <xdr:nvCxnSpPr>
        <xdr:cNvPr id="82" name="直線コネクタ 81">
          <a:extLst>
            <a:ext uri="{FF2B5EF4-FFF2-40B4-BE49-F238E27FC236}">
              <a16:creationId xmlns:a16="http://schemas.microsoft.com/office/drawing/2014/main" id="{340A0B46-4CC0-4D29-A791-FEAB502F9743}"/>
            </a:ext>
          </a:extLst>
        </xdr:cNvPr>
        <xdr:cNvCxnSpPr/>
      </xdr:nvCxnSpPr>
      <xdr:spPr>
        <a:xfrm flipV="1">
          <a:off x="4051300" y="5844667"/>
          <a:ext cx="7112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63246</xdr:rowOff>
    </xdr:from>
    <xdr:to>
      <xdr:col>15</xdr:col>
      <xdr:colOff>187325</xdr:colOff>
      <xdr:row>29</xdr:row>
      <xdr:rowOff>164846</xdr:rowOff>
    </xdr:to>
    <xdr:sp macro="" textlink="">
      <xdr:nvSpPr>
        <xdr:cNvPr id="83" name="楕円 82">
          <a:extLst>
            <a:ext uri="{FF2B5EF4-FFF2-40B4-BE49-F238E27FC236}">
              <a16:creationId xmlns:a16="http://schemas.microsoft.com/office/drawing/2014/main" id="{4E1FC057-84BE-4A78-B176-BE744878B33B}"/>
            </a:ext>
          </a:extLst>
        </xdr:cNvPr>
        <xdr:cNvSpPr/>
      </xdr:nvSpPr>
      <xdr:spPr>
        <a:xfrm>
          <a:off x="3238500" y="5806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114046</xdr:rowOff>
    </xdr:from>
    <xdr:to>
      <xdr:col>19</xdr:col>
      <xdr:colOff>136525</xdr:colOff>
      <xdr:row>29</xdr:row>
      <xdr:rowOff>114046</xdr:rowOff>
    </xdr:to>
    <xdr:cxnSp macro="">
      <xdr:nvCxnSpPr>
        <xdr:cNvPr id="84" name="直線コネクタ 83">
          <a:extLst>
            <a:ext uri="{FF2B5EF4-FFF2-40B4-BE49-F238E27FC236}">
              <a16:creationId xmlns:a16="http://schemas.microsoft.com/office/drawing/2014/main" id="{90EF9D5B-3C0B-49C9-A27A-5EB1EBFE43C5}"/>
            </a:ext>
          </a:extLst>
        </xdr:cNvPr>
        <xdr:cNvCxnSpPr/>
      </xdr:nvCxnSpPr>
      <xdr:spPr>
        <a:xfrm>
          <a:off x="3289300" y="5857621"/>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17907</xdr:rowOff>
    </xdr:from>
    <xdr:to>
      <xdr:col>11</xdr:col>
      <xdr:colOff>187325</xdr:colOff>
      <xdr:row>29</xdr:row>
      <xdr:rowOff>119507</xdr:rowOff>
    </xdr:to>
    <xdr:sp macro="" textlink="">
      <xdr:nvSpPr>
        <xdr:cNvPr id="85" name="楕円 84">
          <a:extLst>
            <a:ext uri="{FF2B5EF4-FFF2-40B4-BE49-F238E27FC236}">
              <a16:creationId xmlns:a16="http://schemas.microsoft.com/office/drawing/2014/main" id="{F90CDA59-6BE3-4068-911E-6B750B37D414}"/>
            </a:ext>
          </a:extLst>
        </xdr:cNvPr>
        <xdr:cNvSpPr/>
      </xdr:nvSpPr>
      <xdr:spPr>
        <a:xfrm>
          <a:off x="2476500" y="5761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68707</xdr:rowOff>
    </xdr:from>
    <xdr:to>
      <xdr:col>15</xdr:col>
      <xdr:colOff>136525</xdr:colOff>
      <xdr:row>29</xdr:row>
      <xdr:rowOff>114046</xdr:rowOff>
    </xdr:to>
    <xdr:cxnSp macro="">
      <xdr:nvCxnSpPr>
        <xdr:cNvPr id="86" name="直線コネクタ 85">
          <a:extLst>
            <a:ext uri="{FF2B5EF4-FFF2-40B4-BE49-F238E27FC236}">
              <a16:creationId xmlns:a16="http://schemas.microsoft.com/office/drawing/2014/main" id="{20CCA7BA-A2FD-41EB-ACD7-0F0A314AE278}"/>
            </a:ext>
          </a:extLst>
        </xdr:cNvPr>
        <xdr:cNvCxnSpPr/>
      </xdr:nvCxnSpPr>
      <xdr:spPr>
        <a:xfrm>
          <a:off x="2527300" y="5812282"/>
          <a:ext cx="76200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148336</xdr:rowOff>
    </xdr:from>
    <xdr:to>
      <xdr:col>7</xdr:col>
      <xdr:colOff>187325</xdr:colOff>
      <xdr:row>29</xdr:row>
      <xdr:rowOff>78486</xdr:rowOff>
    </xdr:to>
    <xdr:sp macro="" textlink="">
      <xdr:nvSpPr>
        <xdr:cNvPr id="87" name="楕円 86">
          <a:extLst>
            <a:ext uri="{FF2B5EF4-FFF2-40B4-BE49-F238E27FC236}">
              <a16:creationId xmlns:a16="http://schemas.microsoft.com/office/drawing/2014/main" id="{1F33DC5E-1655-4A74-B2B3-9DB7779AEA21}"/>
            </a:ext>
          </a:extLst>
        </xdr:cNvPr>
        <xdr:cNvSpPr/>
      </xdr:nvSpPr>
      <xdr:spPr>
        <a:xfrm>
          <a:off x="1714500" y="572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27686</xdr:rowOff>
    </xdr:from>
    <xdr:to>
      <xdr:col>11</xdr:col>
      <xdr:colOff>136525</xdr:colOff>
      <xdr:row>29</xdr:row>
      <xdr:rowOff>68707</xdr:rowOff>
    </xdr:to>
    <xdr:cxnSp macro="">
      <xdr:nvCxnSpPr>
        <xdr:cNvPr id="88" name="直線コネクタ 87">
          <a:extLst>
            <a:ext uri="{FF2B5EF4-FFF2-40B4-BE49-F238E27FC236}">
              <a16:creationId xmlns:a16="http://schemas.microsoft.com/office/drawing/2014/main" id="{844D8242-3B81-4EAF-946B-C86AC6CC8886}"/>
            </a:ext>
          </a:extLst>
        </xdr:cNvPr>
        <xdr:cNvCxnSpPr/>
      </xdr:nvCxnSpPr>
      <xdr:spPr>
        <a:xfrm>
          <a:off x="1765300" y="5771261"/>
          <a:ext cx="7620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94632</xdr:rowOff>
    </xdr:from>
    <xdr:ext cx="405111" cy="259045"/>
    <xdr:sp macro="" textlink="">
      <xdr:nvSpPr>
        <xdr:cNvPr id="89" name="n_1aveValue有形固定資産減価償却率">
          <a:extLst>
            <a:ext uri="{FF2B5EF4-FFF2-40B4-BE49-F238E27FC236}">
              <a16:creationId xmlns:a16="http://schemas.microsoft.com/office/drawing/2014/main" id="{FE79D8E9-F2BF-4187-A25B-7D70D9FF9A1D}"/>
            </a:ext>
          </a:extLst>
        </xdr:cNvPr>
        <xdr:cNvSpPr txBox="1"/>
      </xdr:nvSpPr>
      <xdr:spPr>
        <a:xfrm>
          <a:off x="38360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96791</xdr:rowOff>
    </xdr:from>
    <xdr:ext cx="405111" cy="259045"/>
    <xdr:sp macro="" textlink="">
      <xdr:nvSpPr>
        <xdr:cNvPr id="90" name="n_2aveValue有形固定資産減価償却率">
          <a:extLst>
            <a:ext uri="{FF2B5EF4-FFF2-40B4-BE49-F238E27FC236}">
              <a16:creationId xmlns:a16="http://schemas.microsoft.com/office/drawing/2014/main" id="{0EDE72B4-1595-41A9-A651-902987F05AFF}"/>
            </a:ext>
          </a:extLst>
        </xdr:cNvPr>
        <xdr:cNvSpPr txBox="1"/>
      </xdr:nvSpPr>
      <xdr:spPr>
        <a:xfrm>
          <a:off x="3086744" y="60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77360</xdr:rowOff>
    </xdr:from>
    <xdr:ext cx="405111" cy="259045"/>
    <xdr:sp macro="" textlink="">
      <xdr:nvSpPr>
        <xdr:cNvPr id="91" name="n_3aveValue有形固定資産減価償却率">
          <a:extLst>
            <a:ext uri="{FF2B5EF4-FFF2-40B4-BE49-F238E27FC236}">
              <a16:creationId xmlns:a16="http://schemas.microsoft.com/office/drawing/2014/main" id="{7C693011-EBE0-4887-9A7D-8E93AD7F205D}"/>
            </a:ext>
          </a:extLst>
        </xdr:cNvPr>
        <xdr:cNvSpPr txBox="1"/>
      </xdr:nvSpPr>
      <xdr:spPr>
        <a:xfrm>
          <a:off x="2324744" y="5992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29862</xdr:rowOff>
    </xdr:from>
    <xdr:ext cx="405111" cy="259045"/>
    <xdr:sp macro="" textlink="">
      <xdr:nvSpPr>
        <xdr:cNvPr id="92" name="n_4aveValue有形固定資産減価償却率">
          <a:extLst>
            <a:ext uri="{FF2B5EF4-FFF2-40B4-BE49-F238E27FC236}">
              <a16:creationId xmlns:a16="http://schemas.microsoft.com/office/drawing/2014/main" id="{87BB2B31-7EEE-42CD-8EA3-8ADCD7EA440C}"/>
            </a:ext>
          </a:extLst>
        </xdr:cNvPr>
        <xdr:cNvSpPr txBox="1"/>
      </xdr:nvSpPr>
      <xdr:spPr>
        <a:xfrm>
          <a:off x="1562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9923</xdr:rowOff>
    </xdr:from>
    <xdr:ext cx="405111" cy="259045"/>
    <xdr:sp macro="" textlink="">
      <xdr:nvSpPr>
        <xdr:cNvPr id="93" name="n_1mainValue有形固定資産減価償却率">
          <a:extLst>
            <a:ext uri="{FF2B5EF4-FFF2-40B4-BE49-F238E27FC236}">
              <a16:creationId xmlns:a16="http://schemas.microsoft.com/office/drawing/2014/main" id="{24514286-1EFF-4A65-B9FD-E4F934166679}"/>
            </a:ext>
          </a:extLst>
        </xdr:cNvPr>
        <xdr:cNvSpPr txBox="1"/>
      </xdr:nvSpPr>
      <xdr:spPr>
        <a:xfrm>
          <a:off x="3836044" y="5582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9923</xdr:rowOff>
    </xdr:from>
    <xdr:ext cx="405111" cy="259045"/>
    <xdr:sp macro="" textlink="">
      <xdr:nvSpPr>
        <xdr:cNvPr id="94" name="n_2mainValue有形固定資産減価償却率">
          <a:extLst>
            <a:ext uri="{FF2B5EF4-FFF2-40B4-BE49-F238E27FC236}">
              <a16:creationId xmlns:a16="http://schemas.microsoft.com/office/drawing/2014/main" id="{91C3E63D-B830-4177-871B-4FAD1984F49C}"/>
            </a:ext>
          </a:extLst>
        </xdr:cNvPr>
        <xdr:cNvSpPr txBox="1"/>
      </xdr:nvSpPr>
      <xdr:spPr>
        <a:xfrm>
          <a:off x="3086744" y="5582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136034</xdr:rowOff>
    </xdr:from>
    <xdr:ext cx="405111" cy="259045"/>
    <xdr:sp macro="" textlink="">
      <xdr:nvSpPr>
        <xdr:cNvPr id="95" name="n_3mainValue有形固定資産減価償却率">
          <a:extLst>
            <a:ext uri="{FF2B5EF4-FFF2-40B4-BE49-F238E27FC236}">
              <a16:creationId xmlns:a16="http://schemas.microsoft.com/office/drawing/2014/main" id="{19FE5217-0B87-416B-B852-F74C0CEF7EB1}"/>
            </a:ext>
          </a:extLst>
        </xdr:cNvPr>
        <xdr:cNvSpPr txBox="1"/>
      </xdr:nvSpPr>
      <xdr:spPr>
        <a:xfrm>
          <a:off x="2324744" y="5536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95013</xdr:rowOff>
    </xdr:from>
    <xdr:ext cx="405111" cy="259045"/>
    <xdr:sp macro="" textlink="">
      <xdr:nvSpPr>
        <xdr:cNvPr id="96" name="n_4mainValue有形固定資産減価償却率">
          <a:extLst>
            <a:ext uri="{FF2B5EF4-FFF2-40B4-BE49-F238E27FC236}">
              <a16:creationId xmlns:a16="http://schemas.microsoft.com/office/drawing/2014/main" id="{3EC05A91-264E-4E90-82E1-37C69F4CB2C5}"/>
            </a:ext>
          </a:extLst>
        </xdr:cNvPr>
        <xdr:cNvSpPr txBox="1"/>
      </xdr:nvSpPr>
      <xdr:spPr>
        <a:xfrm>
          <a:off x="1562744" y="549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1427CBE9-0A0E-47F9-AEA9-2A77E7152F08}"/>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0EE69F0F-A19A-468C-B5BF-DEAEB261F6AA}"/>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D3519058-DB93-4069-A128-4555D5BFB6CE}"/>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[ 579.4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99375526-DAFB-4EC1-8BD9-D33334B2E845}"/>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84A4A456-03C7-428D-8F96-AEFFBF09F44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5D800B4B-CEA3-414A-A95F-CC30BFD8D1C5}"/>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BF3A55BA-2890-4EB8-B522-96CF88F91F75}"/>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AD65433F-F368-47C9-891D-42C797224CDF}"/>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F59E9DEC-993C-4145-BA4D-8A95A37E8B93}"/>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E5C2EBF7-79E1-4D6D-8813-2DC8DC8765A9}"/>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224181D0-617C-4C9D-8FF0-E6339EC9A24B}"/>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F154BA0D-C2A7-4FA5-B817-6B3EEB89B874}"/>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6B37B1B4-EEE3-4F69-B4B0-98E178752E49}"/>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債務償還比率については、全国平均及び類似団体平均及び県内平均を上回っている。</a:t>
          </a:r>
          <a:r>
            <a:rPr kumimoji="1" lang="ja-JP" altLang="en-US" sz="1100">
              <a:solidFill>
                <a:schemeClr val="dk1"/>
              </a:solidFill>
              <a:effectLst/>
              <a:latin typeface="+mn-lt"/>
              <a:ea typeface="+mn-ea"/>
              <a:cs typeface="+mn-cs"/>
            </a:rPr>
            <a:t>増加が続いていた状況から令和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年度に減少に転じたものの、</a:t>
          </a:r>
          <a:r>
            <a:rPr kumimoji="1" lang="ja-JP" altLang="ja-JP" sz="1100">
              <a:solidFill>
                <a:schemeClr val="dk1"/>
              </a:solidFill>
              <a:effectLst/>
              <a:latin typeface="+mn-lt"/>
              <a:ea typeface="+mn-ea"/>
              <a:cs typeface="+mn-cs"/>
            </a:rPr>
            <a:t>充当可能な財源に対し債務の占める割合が高いことから、</a:t>
          </a:r>
          <a:r>
            <a:rPr kumimoji="1" lang="ja-JP" altLang="en-US" sz="1100">
              <a:solidFill>
                <a:schemeClr val="dk1"/>
              </a:solidFill>
              <a:effectLst/>
              <a:latin typeface="+mn-lt"/>
              <a:ea typeface="+mn-ea"/>
              <a:cs typeface="+mn-cs"/>
            </a:rPr>
            <a:t>継続して</a:t>
          </a:r>
          <a:r>
            <a:rPr kumimoji="1" lang="ja-JP" altLang="ja-JP" sz="1100">
              <a:solidFill>
                <a:schemeClr val="dk1"/>
              </a:solidFill>
              <a:effectLst/>
              <a:latin typeface="+mn-lt"/>
              <a:ea typeface="+mn-ea"/>
              <a:cs typeface="+mn-cs"/>
            </a:rPr>
            <a:t>新たな起債の必要性を検討すること</a:t>
          </a:r>
          <a:r>
            <a:rPr kumimoji="1" lang="ja-JP" altLang="en-US" sz="1100">
              <a:solidFill>
                <a:schemeClr val="dk1"/>
              </a:solidFill>
              <a:effectLst/>
              <a:latin typeface="+mn-lt"/>
              <a:ea typeface="+mn-ea"/>
              <a:cs typeface="+mn-cs"/>
            </a:rPr>
            <a:t>だけでなく</a:t>
          </a:r>
          <a:r>
            <a:rPr kumimoji="1" lang="ja-JP" altLang="ja-JP" sz="1100">
              <a:solidFill>
                <a:schemeClr val="dk1"/>
              </a:solidFill>
              <a:effectLst/>
              <a:latin typeface="+mn-lt"/>
              <a:ea typeface="+mn-ea"/>
              <a:cs typeface="+mn-cs"/>
            </a:rPr>
            <a:t>、計画的な債務の減少に努める。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626C7F7D-4841-4CA6-98B3-666E288E96E8}"/>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EB33AA67-6ECC-46C4-BCCA-7696E3E6AFEB}"/>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2A396EDA-934F-4D14-963C-40128498B9B8}"/>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ABDB8339-339D-4799-8410-186A0A0FA0E4}"/>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2B2173C5-FA02-4809-969D-CD080C998C7B}"/>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AF7DB18C-C37E-4D5F-BBED-AA299FA507A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6" name="テキスト ボックス 115">
          <a:extLst>
            <a:ext uri="{FF2B5EF4-FFF2-40B4-BE49-F238E27FC236}">
              <a16:creationId xmlns:a16="http://schemas.microsoft.com/office/drawing/2014/main" id="{9336FB21-F8BE-4896-A87C-F63262B946F5}"/>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D8980654-48FC-4ECA-AA62-F22056CF6903}"/>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CA177E2B-CFBA-4C93-B1E1-32D2062358FE}"/>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EFB87992-B8FA-4676-95B3-1B41033B546B}"/>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DCC97100-F646-4B28-95CD-102F52E73259}"/>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B9041354-5FF7-4577-AAC2-3BA5027F39DC}"/>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A221F4EF-20B5-4C79-B6FC-BCF681743441}"/>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36773BB8-A333-4485-AB61-6BD48AB71ECC}"/>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E8DD529C-D1D3-49A8-8483-485ED39A8F6C}"/>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50CD0892-8D59-4D88-8BA3-5C59E472E2F4}"/>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F91E14A3-B725-47D1-A1F8-073C6F6B81D8}"/>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27" name="直線コネクタ 126">
          <a:extLst>
            <a:ext uri="{FF2B5EF4-FFF2-40B4-BE49-F238E27FC236}">
              <a16:creationId xmlns:a16="http://schemas.microsoft.com/office/drawing/2014/main" id="{2B914354-8387-401C-8A21-0F1C84014873}"/>
            </a:ext>
          </a:extLst>
        </xdr:cNvPr>
        <xdr:cNvCxnSpPr/>
      </xdr:nvCxnSpPr>
      <xdr:spPr>
        <a:xfrm flipV="1">
          <a:off x="14793595" y="5261428"/>
          <a:ext cx="1269" cy="1349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28" name="債務償還比率最小値テキスト">
          <a:extLst>
            <a:ext uri="{FF2B5EF4-FFF2-40B4-BE49-F238E27FC236}">
              <a16:creationId xmlns:a16="http://schemas.microsoft.com/office/drawing/2014/main" id="{EDB22293-95FA-41E3-BD43-94E703B5FE15}"/>
            </a:ext>
          </a:extLst>
        </xdr:cNvPr>
        <xdr:cNvSpPr txBox="1"/>
      </xdr:nvSpPr>
      <xdr:spPr>
        <a:xfrm>
          <a:off x="14846300" y="661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29" name="直線コネクタ 128">
          <a:extLst>
            <a:ext uri="{FF2B5EF4-FFF2-40B4-BE49-F238E27FC236}">
              <a16:creationId xmlns:a16="http://schemas.microsoft.com/office/drawing/2014/main" id="{2A2EC263-2452-4DC3-95F5-6374385B8702}"/>
            </a:ext>
          </a:extLst>
        </xdr:cNvPr>
        <xdr:cNvCxnSpPr/>
      </xdr:nvCxnSpPr>
      <xdr:spPr>
        <a:xfrm>
          <a:off x="14706600" y="661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568CD390-4D22-4E40-99B9-F089C1EACBBB}"/>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5041EC9E-0904-4732-A310-B33CAC70C8BD}"/>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109681</xdr:rowOff>
    </xdr:from>
    <xdr:ext cx="469744" cy="259045"/>
    <xdr:sp macro="" textlink="">
      <xdr:nvSpPr>
        <xdr:cNvPr id="132" name="債務償還比率平均値テキスト">
          <a:extLst>
            <a:ext uri="{FF2B5EF4-FFF2-40B4-BE49-F238E27FC236}">
              <a16:creationId xmlns:a16="http://schemas.microsoft.com/office/drawing/2014/main" id="{8D94560F-840F-49C6-AEE5-C541D4A912E8}"/>
            </a:ext>
          </a:extLst>
        </xdr:cNvPr>
        <xdr:cNvSpPr txBox="1"/>
      </xdr:nvSpPr>
      <xdr:spPr>
        <a:xfrm>
          <a:off x="14846300" y="5510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33" name="フローチャート: 判断 132">
          <a:extLst>
            <a:ext uri="{FF2B5EF4-FFF2-40B4-BE49-F238E27FC236}">
              <a16:creationId xmlns:a16="http://schemas.microsoft.com/office/drawing/2014/main" id="{20B6F91D-9865-47AB-A44E-C72C8D9AF965}"/>
            </a:ext>
          </a:extLst>
        </xdr:cNvPr>
        <xdr:cNvSpPr/>
      </xdr:nvSpPr>
      <xdr:spPr>
        <a:xfrm>
          <a:off x="14744700" y="5658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34" name="フローチャート: 判断 133">
          <a:extLst>
            <a:ext uri="{FF2B5EF4-FFF2-40B4-BE49-F238E27FC236}">
              <a16:creationId xmlns:a16="http://schemas.microsoft.com/office/drawing/2014/main" id="{CECA7DEB-30BC-4B82-8975-874027C0B147}"/>
            </a:ext>
          </a:extLst>
        </xdr:cNvPr>
        <xdr:cNvSpPr/>
      </xdr:nvSpPr>
      <xdr:spPr>
        <a:xfrm>
          <a:off x="14033500" y="569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35" name="フローチャート: 判断 134">
          <a:extLst>
            <a:ext uri="{FF2B5EF4-FFF2-40B4-BE49-F238E27FC236}">
              <a16:creationId xmlns:a16="http://schemas.microsoft.com/office/drawing/2014/main" id="{9EEA50E0-6E17-469B-A6A6-19FE32BFD6F0}"/>
            </a:ext>
          </a:extLst>
        </xdr:cNvPr>
        <xdr:cNvSpPr/>
      </xdr:nvSpPr>
      <xdr:spPr>
        <a:xfrm>
          <a:off x="13271500" y="572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36" name="フローチャート: 判断 135">
          <a:extLst>
            <a:ext uri="{FF2B5EF4-FFF2-40B4-BE49-F238E27FC236}">
              <a16:creationId xmlns:a16="http://schemas.microsoft.com/office/drawing/2014/main" id="{20BD8143-DC6D-4B37-AEED-4B13A0E61841}"/>
            </a:ext>
          </a:extLst>
        </xdr:cNvPr>
        <xdr:cNvSpPr/>
      </xdr:nvSpPr>
      <xdr:spPr>
        <a:xfrm>
          <a:off x="12509500" y="570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37" name="フローチャート: 判断 136">
          <a:extLst>
            <a:ext uri="{FF2B5EF4-FFF2-40B4-BE49-F238E27FC236}">
              <a16:creationId xmlns:a16="http://schemas.microsoft.com/office/drawing/2014/main" id="{1E96298B-7E93-461B-8D68-3D33D0F6A9DF}"/>
            </a:ext>
          </a:extLst>
        </xdr:cNvPr>
        <xdr:cNvSpPr/>
      </xdr:nvSpPr>
      <xdr:spPr>
        <a:xfrm>
          <a:off x="11747500" y="588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1BD37724-47A8-446C-8449-946ADA8A00BE}"/>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94342429-1107-4C26-88DA-9E8DB6F967E1}"/>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E49D3BFE-7E94-42C2-886E-0806E508B4D9}"/>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F89B1C0D-D86E-4F93-AE72-368D4D569B42}"/>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F12C8BA6-B909-4A1E-8CDC-E5AC3EDFD092}"/>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17671</xdr:rowOff>
    </xdr:from>
    <xdr:to>
      <xdr:col>76</xdr:col>
      <xdr:colOff>73025</xdr:colOff>
      <xdr:row>31</xdr:row>
      <xdr:rowOff>119271</xdr:rowOff>
    </xdr:to>
    <xdr:sp macro="" textlink="">
      <xdr:nvSpPr>
        <xdr:cNvPr id="143" name="楕円 142">
          <a:extLst>
            <a:ext uri="{FF2B5EF4-FFF2-40B4-BE49-F238E27FC236}">
              <a16:creationId xmlns:a16="http://schemas.microsoft.com/office/drawing/2014/main" id="{7CD03E00-FD60-4582-B48E-C121F1320B27}"/>
            </a:ext>
          </a:extLst>
        </xdr:cNvPr>
        <xdr:cNvSpPr/>
      </xdr:nvSpPr>
      <xdr:spPr>
        <a:xfrm>
          <a:off x="14744700" y="610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167548</xdr:rowOff>
    </xdr:from>
    <xdr:ext cx="469744" cy="259045"/>
    <xdr:sp macro="" textlink="">
      <xdr:nvSpPr>
        <xdr:cNvPr id="144" name="債務償還比率該当値テキスト">
          <a:extLst>
            <a:ext uri="{FF2B5EF4-FFF2-40B4-BE49-F238E27FC236}">
              <a16:creationId xmlns:a16="http://schemas.microsoft.com/office/drawing/2014/main" id="{3D735D18-A3BC-46B9-A0EE-27BDFBC6BA51}"/>
            </a:ext>
          </a:extLst>
        </xdr:cNvPr>
        <xdr:cNvSpPr txBox="1"/>
      </xdr:nvSpPr>
      <xdr:spPr>
        <a:xfrm>
          <a:off x="14846300" y="6082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25845</xdr:rowOff>
    </xdr:from>
    <xdr:to>
      <xdr:col>72</xdr:col>
      <xdr:colOff>123825</xdr:colOff>
      <xdr:row>31</xdr:row>
      <xdr:rowOff>127445</xdr:rowOff>
    </xdr:to>
    <xdr:sp macro="" textlink="">
      <xdr:nvSpPr>
        <xdr:cNvPr id="145" name="楕円 144">
          <a:extLst>
            <a:ext uri="{FF2B5EF4-FFF2-40B4-BE49-F238E27FC236}">
              <a16:creationId xmlns:a16="http://schemas.microsoft.com/office/drawing/2014/main" id="{F8D101B3-1ADB-4223-B880-BA53CD5E62EA}"/>
            </a:ext>
          </a:extLst>
        </xdr:cNvPr>
        <xdr:cNvSpPr/>
      </xdr:nvSpPr>
      <xdr:spPr>
        <a:xfrm>
          <a:off x="14033500" y="611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68471</xdr:rowOff>
    </xdr:from>
    <xdr:to>
      <xdr:col>76</xdr:col>
      <xdr:colOff>22225</xdr:colOff>
      <xdr:row>31</xdr:row>
      <xdr:rowOff>76645</xdr:rowOff>
    </xdr:to>
    <xdr:cxnSp macro="">
      <xdr:nvCxnSpPr>
        <xdr:cNvPr id="146" name="直線コネクタ 145">
          <a:extLst>
            <a:ext uri="{FF2B5EF4-FFF2-40B4-BE49-F238E27FC236}">
              <a16:creationId xmlns:a16="http://schemas.microsoft.com/office/drawing/2014/main" id="{D2582D6E-70AF-4A06-B59C-C310D73579B3}"/>
            </a:ext>
          </a:extLst>
        </xdr:cNvPr>
        <xdr:cNvCxnSpPr/>
      </xdr:nvCxnSpPr>
      <xdr:spPr>
        <a:xfrm flipV="1">
          <a:off x="14084300" y="6154946"/>
          <a:ext cx="711200" cy="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48323</xdr:rowOff>
    </xdr:from>
    <xdr:to>
      <xdr:col>68</xdr:col>
      <xdr:colOff>123825</xdr:colOff>
      <xdr:row>30</xdr:row>
      <xdr:rowOff>149923</xdr:rowOff>
    </xdr:to>
    <xdr:sp macro="" textlink="">
      <xdr:nvSpPr>
        <xdr:cNvPr id="147" name="楕円 146">
          <a:extLst>
            <a:ext uri="{FF2B5EF4-FFF2-40B4-BE49-F238E27FC236}">
              <a16:creationId xmlns:a16="http://schemas.microsoft.com/office/drawing/2014/main" id="{CEA50AB3-F5F9-4A19-A30C-117A84F3164C}"/>
            </a:ext>
          </a:extLst>
        </xdr:cNvPr>
        <xdr:cNvSpPr/>
      </xdr:nvSpPr>
      <xdr:spPr>
        <a:xfrm>
          <a:off x="13271500" y="596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99123</xdr:rowOff>
    </xdr:from>
    <xdr:to>
      <xdr:col>72</xdr:col>
      <xdr:colOff>73025</xdr:colOff>
      <xdr:row>31</xdr:row>
      <xdr:rowOff>76645</xdr:rowOff>
    </xdr:to>
    <xdr:cxnSp macro="">
      <xdr:nvCxnSpPr>
        <xdr:cNvPr id="148" name="直線コネクタ 147">
          <a:extLst>
            <a:ext uri="{FF2B5EF4-FFF2-40B4-BE49-F238E27FC236}">
              <a16:creationId xmlns:a16="http://schemas.microsoft.com/office/drawing/2014/main" id="{FA283E99-8B11-4270-A8EE-B23309FB627F}"/>
            </a:ext>
          </a:extLst>
        </xdr:cNvPr>
        <xdr:cNvCxnSpPr/>
      </xdr:nvCxnSpPr>
      <xdr:spPr>
        <a:xfrm>
          <a:off x="13322300" y="6014148"/>
          <a:ext cx="762000" cy="148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25962</xdr:rowOff>
    </xdr:from>
    <xdr:to>
      <xdr:col>64</xdr:col>
      <xdr:colOff>123825</xdr:colOff>
      <xdr:row>30</xdr:row>
      <xdr:rowOff>127562</xdr:rowOff>
    </xdr:to>
    <xdr:sp macro="" textlink="">
      <xdr:nvSpPr>
        <xdr:cNvPr id="149" name="楕円 148">
          <a:extLst>
            <a:ext uri="{FF2B5EF4-FFF2-40B4-BE49-F238E27FC236}">
              <a16:creationId xmlns:a16="http://schemas.microsoft.com/office/drawing/2014/main" id="{6A1D1607-7B25-4493-8F48-D1375DB3453F}"/>
            </a:ext>
          </a:extLst>
        </xdr:cNvPr>
        <xdr:cNvSpPr/>
      </xdr:nvSpPr>
      <xdr:spPr>
        <a:xfrm>
          <a:off x="12509500" y="5940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76762</xdr:rowOff>
    </xdr:from>
    <xdr:to>
      <xdr:col>68</xdr:col>
      <xdr:colOff>73025</xdr:colOff>
      <xdr:row>30</xdr:row>
      <xdr:rowOff>99123</xdr:rowOff>
    </xdr:to>
    <xdr:cxnSp macro="">
      <xdr:nvCxnSpPr>
        <xdr:cNvPr id="150" name="直線コネクタ 149">
          <a:extLst>
            <a:ext uri="{FF2B5EF4-FFF2-40B4-BE49-F238E27FC236}">
              <a16:creationId xmlns:a16="http://schemas.microsoft.com/office/drawing/2014/main" id="{A278CB08-2EC3-437F-8A88-81F9D9BDEE32}"/>
            </a:ext>
          </a:extLst>
        </xdr:cNvPr>
        <xdr:cNvCxnSpPr/>
      </xdr:nvCxnSpPr>
      <xdr:spPr>
        <a:xfrm>
          <a:off x="12560300" y="5991787"/>
          <a:ext cx="762000" cy="22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97210</xdr:rowOff>
    </xdr:from>
    <xdr:to>
      <xdr:col>60</xdr:col>
      <xdr:colOff>123825</xdr:colOff>
      <xdr:row>31</xdr:row>
      <xdr:rowOff>27360</xdr:rowOff>
    </xdr:to>
    <xdr:sp macro="" textlink="">
      <xdr:nvSpPr>
        <xdr:cNvPr id="151" name="楕円 150">
          <a:extLst>
            <a:ext uri="{FF2B5EF4-FFF2-40B4-BE49-F238E27FC236}">
              <a16:creationId xmlns:a16="http://schemas.microsoft.com/office/drawing/2014/main" id="{0D29AF4B-F641-4546-AC3D-24BC8405E3A4}"/>
            </a:ext>
          </a:extLst>
        </xdr:cNvPr>
        <xdr:cNvSpPr/>
      </xdr:nvSpPr>
      <xdr:spPr>
        <a:xfrm>
          <a:off x="11747500" y="6012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76762</xdr:rowOff>
    </xdr:from>
    <xdr:to>
      <xdr:col>64</xdr:col>
      <xdr:colOff>73025</xdr:colOff>
      <xdr:row>30</xdr:row>
      <xdr:rowOff>148010</xdr:rowOff>
    </xdr:to>
    <xdr:cxnSp macro="">
      <xdr:nvCxnSpPr>
        <xdr:cNvPr id="152" name="直線コネクタ 151">
          <a:extLst>
            <a:ext uri="{FF2B5EF4-FFF2-40B4-BE49-F238E27FC236}">
              <a16:creationId xmlns:a16="http://schemas.microsoft.com/office/drawing/2014/main" id="{69C9B168-5678-48AE-BBAA-5348311A1602}"/>
            </a:ext>
          </a:extLst>
        </xdr:cNvPr>
        <xdr:cNvCxnSpPr/>
      </xdr:nvCxnSpPr>
      <xdr:spPr>
        <a:xfrm flipV="1">
          <a:off x="11798300" y="5991787"/>
          <a:ext cx="762000" cy="71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71572</xdr:rowOff>
    </xdr:from>
    <xdr:ext cx="469744" cy="259045"/>
    <xdr:sp macro="" textlink="">
      <xdr:nvSpPr>
        <xdr:cNvPr id="153" name="n_1aveValue債務償還比率">
          <a:extLst>
            <a:ext uri="{FF2B5EF4-FFF2-40B4-BE49-F238E27FC236}">
              <a16:creationId xmlns:a16="http://schemas.microsoft.com/office/drawing/2014/main" id="{4E3F97DB-F72E-45C3-9F6D-65786350C456}"/>
            </a:ext>
          </a:extLst>
        </xdr:cNvPr>
        <xdr:cNvSpPr txBox="1"/>
      </xdr:nvSpPr>
      <xdr:spPr>
        <a:xfrm>
          <a:off x="13836727" y="547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99177</xdr:rowOff>
    </xdr:from>
    <xdr:ext cx="469744" cy="259045"/>
    <xdr:sp macro="" textlink="">
      <xdr:nvSpPr>
        <xdr:cNvPr id="154" name="n_2aveValue債務償還比率">
          <a:extLst>
            <a:ext uri="{FF2B5EF4-FFF2-40B4-BE49-F238E27FC236}">
              <a16:creationId xmlns:a16="http://schemas.microsoft.com/office/drawing/2014/main" id="{7673F7B7-7AAB-45BB-9632-BE851AB66ABB}"/>
            </a:ext>
          </a:extLst>
        </xdr:cNvPr>
        <xdr:cNvSpPr txBox="1"/>
      </xdr:nvSpPr>
      <xdr:spPr>
        <a:xfrm>
          <a:off x="13087427" y="5499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84372</xdr:rowOff>
    </xdr:from>
    <xdr:ext cx="469744" cy="259045"/>
    <xdr:sp macro="" textlink="">
      <xdr:nvSpPr>
        <xdr:cNvPr id="155" name="n_3aveValue債務償還比率">
          <a:extLst>
            <a:ext uri="{FF2B5EF4-FFF2-40B4-BE49-F238E27FC236}">
              <a16:creationId xmlns:a16="http://schemas.microsoft.com/office/drawing/2014/main" id="{941C9CDE-FE69-4295-B889-5411FB8FCDEB}"/>
            </a:ext>
          </a:extLst>
        </xdr:cNvPr>
        <xdr:cNvSpPr txBox="1"/>
      </xdr:nvSpPr>
      <xdr:spPr>
        <a:xfrm>
          <a:off x="12325427" y="548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87493</xdr:rowOff>
    </xdr:from>
    <xdr:ext cx="469744" cy="259045"/>
    <xdr:sp macro="" textlink="">
      <xdr:nvSpPr>
        <xdr:cNvPr id="156" name="n_4aveValue債務償還比率">
          <a:extLst>
            <a:ext uri="{FF2B5EF4-FFF2-40B4-BE49-F238E27FC236}">
              <a16:creationId xmlns:a16="http://schemas.microsoft.com/office/drawing/2014/main" id="{BABD6544-0997-48FC-9C61-7797AE900233}"/>
            </a:ext>
          </a:extLst>
        </xdr:cNvPr>
        <xdr:cNvSpPr txBox="1"/>
      </xdr:nvSpPr>
      <xdr:spPr>
        <a:xfrm>
          <a:off x="11563427" y="5659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118572</xdr:rowOff>
    </xdr:from>
    <xdr:ext cx="469744" cy="259045"/>
    <xdr:sp macro="" textlink="">
      <xdr:nvSpPr>
        <xdr:cNvPr id="157" name="n_1mainValue債務償還比率">
          <a:extLst>
            <a:ext uri="{FF2B5EF4-FFF2-40B4-BE49-F238E27FC236}">
              <a16:creationId xmlns:a16="http://schemas.microsoft.com/office/drawing/2014/main" id="{F9A10A34-AE08-4E32-872C-163501CDE343}"/>
            </a:ext>
          </a:extLst>
        </xdr:cNvPr>
        <xdr:cNvSpPr txBox="1"/>
      </xdr:nvSpPr>
      <xdr:spPr>
        <a:xfrm>
          <a:off x="13836727" y="620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141050</xdr:rowOff>
    </xdr:from>
    <xdr:ext cx="469744" cy="259045"/>
    <xdr:sp macro="" textlink="">
      <xdr:nvSpPr>
        <xdr:cNvPr id="158" name="n_2mainValue債務償還比率">
          <a:extLst>
            <a:ext uri="{FF2B5EF4-FFF2-40B4-BE49-F238E27FC236}">
              <a16:creationId xmlns:a16="http://schemas.microsoft.com/office/drawing/2014/main" id="{D0044853-2CBF-457C-9700-8441BC8C6103}"/>
            </a:ext>
          </a:extLst>
        </xdr:cNvPr>
        <xdr:cNvSpPr txBox="1"/>
      </xdr:nvSpPr>
      <xdr:spPr>
        <a:xfrm>
          <a:off x="13087427" y="6056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118689</xdr:rowOff>
    </xdr:from>
    <xdr:ext cx="469744" cy="259045"/>
    <xdr:sp macro="" textlink="">
      <xdr:nvSpPr>
        <xdr:cNvPr id="159" name="n_3mainValue債務償還比率">
          <a:extLst>
            <a:ext uri="{FF2B5EF4-FFF2-40B4-BE49-F238E27FC236}">
              <a16:creationId xmlns:a16="http://schemas.microsoft.com/office/drawing/2014/main" id="{3DD29731-7353-4378-BAA6-F45FB5005F5B}"/>
            </a:ext>
          </a:extLst>
        </xdr:cNvPr>
        <xdr:cNvSpPr txBox="1"/>
      </xdr:nvSpPr>
      <xdr:spPr>
        <a:xfrm>
          <a:off x="12325427" y="6033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18487</xdr:rowOff>
    </xdr:from>
    <xdr:ext cx="469744" cy="259045"/>
    <xdr:sp macro="" textlink="">
      <xdr:nvSpPr>
        <xdr:cNvPr id="160" name="n_4mainValue債務償還比率">
          <a:extLst>
            <a:ext uri="{FF2B5EF4-FFF2-40B4-BE49-F238E27FC236}">
              <a16:creationId xmlns:a16="http://schemas.microsoft.com/office/drawing/2014/main" id="{0BD3775C-0D2F-4022-B5A0-951E0A11DE21}"/>
            </a:ext>
          </a:extLst>
        </xdr:cNvPr>
        <xdr:cNvSpPr txBox="1"/>
      </xdr:nvSpPr>
      <xdr:spPr>
        <a:xfrm>
          <a:off x="11563427" y="6104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D872C374-9C57-4CCF-B856-E94298276213}"/>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393B17EA-6EC3-43AE-B8AF-13EC37F05B99}"/>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3DC8A6BC-B0D1-46CC-94ED-E971AA9B6ECD}"/>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2DDFFD5-6103-4627-B9B6-C4D76A9A2DE4}"/>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CD3B414C-9E9F-4E5D-A907-041C55BD484D}"/>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7F20F168-7FB8-459C-BB0A-899ECD46608D}"/>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F545B88-63A4-4DF9-AB60-B4888400C18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ECEBA94-E53B-4F34-9987-F31A053F2D1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A3048B5-0FFF-4270-83FA-A9E78CD040F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715B16C-5B29-4F77-AFC1-FD8288AF420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福島県塙町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230E4FC-3CF1-4384-82D0-9C2114C43C4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0BC3772-7096-4D19-B0DC-8AB2AFCD656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9988B31-B189-4F7C-A637-1A2D146BCFC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E095BA9-502C-40F4-BB8D-E22018707B6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5E5B8FA-1584-497A-8784-59D86E029A5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34575EE-8F3B-424B-A4F5-44F158B8371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7,821
7,691
211.41
6,765,688
6,500,861
172,966
3,987,700
7,574,206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9FA7294-2227-43CA-B389-3C4A7AE0516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B16F73A-AEAD-4404-B5D8-90EEEDB1485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5E82DF7-33E8-42DF-A2AA-3FF42B9293C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34.3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179DEF8-6D1E-41FD-A224-925AEE385BC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EA30D82-860E-4629-B0AE-AB98EF84331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F353A74-8D91-4F3B-B683-57EF124034F2}"/>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267A540-31B7-4EC8-8A6C-95ECAA9CA2F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0BB19B3-CBA2-456E-8768-5031D80C640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74BBF82-9B2E-45B5-BC83-720F4DDA902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1C6EB49-A17C-49EF-ACB2-064463D5188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A5D43F9-AED0-4B66-95D3-FDB4DFF6C00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9335980-8345-464D-A19C-F32F5E40CF6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D041D70-FD04-4A41-B900-6C80691FF83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53E88E7-CB32-4EA6-8B62-7191C0A85AD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72D562F-6956-4E83-959E-BBD1AF45FE0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38BD768-6ED3-4E3B-8E0F-7C9804C2C55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2CBF2C9-229C-469E-8B5E-52F446C1834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89D12F5-4003-4E12-8522-ECD16CD9595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E466706-11CB-4A5D-9B77-0E5E5FB17D0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B1EDAC7-4967-4604-A4A2-E35E1F8AC8F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30322E3-FCFA-4FA2-B1C2-467508C4B3E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F367ECE-E93B-4373-A1F8-E4AB9D02A08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96FD445-A8CB-42B7-9074-6EDCB5EECC4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10B3190-B77F-44A9-AFB9-A80061CE6A1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D6078EE-FF91-404A-AF56-83849886887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E0BCBE3-5945-47BD-B0BA-329298268E0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6FB75A4-AD67-4B70-A5A2-B72D2BDD949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A9AA2A2-F603-4CC0-B731-1887CE9F45F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E706913-FB84-46A7-845D-2C874CC2975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20C782A-155A-4CA5-ABC1-A9E578D7DCD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C8E5D97-6A3C-42AE-9CA3-49D3F1F6ED3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41F6AB6-5523-4595-9A74-8306E0B8803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4A8D555-8697-46B0-A2ED-2033BC1BCF57}"/>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BA8C45D-E508-414A-BDCC-431CB612D71D}"/>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B28B873-2D0F-4095-BFDF-57E54A585AD9}"/>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00F70B2-25FE-4844-9DC6-74D60D008686}"/>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C2FC5E3-8CFC-4CD2-9A53-A4F9225741CE}"/>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73E3A6A-7C87-465D-9115-BB393834D667}"/>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46A1E27-5208-4E77-BCBB-A5BB595004E2}"/>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7817B512-7937-4312-BB82-97B6A13A2727}"/>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05E1400-C542-4F65-BD83-882A6ACA9D0E}"/>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7193AA2-FCDC-4C30-B099-F191559F07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B7CBD34-EC0A-4362-A4E1-4C479782DFA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72CC78D-0A7A-4A5C-9454-25DB0D4277A6}"/>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3F084B00-2E32-4909-88E2-5E419BADF9F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5099F257-DE11-4AAE-ABC0-66BED9837287}"/>
            </a:ext>
          </a:extLst>
        </xdr:cNvPr>
        <xdr:cNvCxnSpPr/>
      </xdr:nvCxnSpPr>
      <xdr:spPr>
        <a:xfrm flipV="1">
          <a:off x="4634865" y="573024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9497C769-44C9-4122-BDA9-88093CE3F0D9}"/>
            </a:ext>
          </a:extLst>
        </xdr:cNvPr>
        <xdr:cNvSpPr txBox="1"/>
      </xdr:nvSpPr>
      <xdr:spPr>
        <a:xfrm>
          <a:off x="4673600" y="722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7408E9A9-77BC-4CE4-8C65-13623E0EBEF3}"/>
            </a:ext>
          </a:extLst>
        </xdr:cNvPr>
        <xdr:cNvCxnSpPr/>
      </xdr:nvCxnSpPr>
      <xdr:spPr>
        <a:xfrm>
          <a:off x="4546600" y="722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DB2E3468-2AB7-4C2D-821E-BD333995B67E}"/>
            </a:ext>
          </a:extLst>
        </xdr:cNvPr>
        <xdr:cNvSpPr txBox="1"/>
      </xdr:nvSpPr>
      <xdr:spPr>
        <a:xfrm>
          <a:off x="467360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8ABDCB34-6A51-4E8C-B600-294BCC226B9E}"/>
            </a:ext>
          </a:extLst>
        </xdr:cNvPr>
        <xdr:cNvCxnSpPr/>
      </xdr:nvCxnSpPr>
      <xdr:spPr>
        <a:xfrm>
          <a:off x="4546600" y="57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95267</xdr:rowOff>
    </xdr:from>
    <xdr:ext cx="405111" cy="259045"/>
    <xdr:sp macro="" textlink="">
      <xdr:nvSpPr>
        <xdr:cNvPr id="62" name="【道路】&#10;有形固定資産減価償却率平均値テキスト">
          <a:extLst>
            <a:ext uri="{FF2B5EF4-FFF2-40B4-BE49-F238E27FC236}">
              <a16:creationId xmlns:a16="http://schemas.microsoft.com/office/drawing/2014/main" id="{BC0E0BFE-95BE-402F-926A-54B2F70AA3FA}"/>
            </a:ext>
          </a:extLst>
        </xdr:cNvPr>
        <xdr:cNvSpPr txBox="1"/>
      </xdr:nvSpPr>
      <xdr:spPr>
        <a:xfrm>
          <a:off x="4673600" y="6610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984E1021-C315-4942-84BC-6368A3B4A3BF}"/>
            </a:ext>
          </a:extLst>
        </xdr:cNvPr>
        <xdr:cNvSpPr/>
      </xdr:nvSpPr>
      <xdr:spPr>
        <a:xfrm>
          <a:off x="45847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C482AA22-6936-4D63-A91F-7C568A5BB374}"/>
            </a:ext>
          </a:extLst>
        </xdr:cNvPr>
        <xdr:cNvSpPr/>
      </xdr:nvSpPr>
      <xdr:spPr>
        <a:xfrm>
          <a:off x="3746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788A510A-0868-4DFE-B6FB-16BDDA93E177}"/>
            </a:ext>
          </a:extLst>
        </xdr:cNvPr>
        <xdr:cNvSpPr/>
      </xdr:nvSpPr>
      <xdr:spPr>
        <a:xfrm>
          <a:off x="2857500" y="659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063AA8F3-89B8-4428-A661-03622176C829}"/>
            </a:ext>
          </a:extLst>
        </xdr:cNvPr>
        <xdr:cNvSpPr/>
      </xdr:nvSpPr>
      <xdr:spPr>
        <a:xfrm>
          <a:off x="1968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EEE4874C-4912-47C1-BE7F-F793BF9AADE0}"/>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4A621D9-BE70-4BF7-A12E-8C4837A5A93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E6DD8E7-9E88-4FA8-BE80-495116079C6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1E70BA2-F68D-4E92-8717-B89419B243E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F2778EA-77B9-4F17-96EB-DE3A84CCA5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4E97851-B5C2-4E25-AA85-37D4AFDA448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153035</xdr:rowOff>
    </xdr:from>
    <xdr:to>
      <xdr:col>24</xdr:col>
      <xdr:colOff>114300</xdr:colOff>
      <xdr:row>38</xdr:row>
      <xdr:rowOff>83185</xdr:rowOff>
    </xdr:to>
    <xdr:sp macro="" textlink="">
      <xdr:nvSpPr>
        <xdr:cNvPr id="73" name="楕円 72">
          <a:extLst>
            <a:ext uri="{FF2B5EF4-FFF2-40B4-BE49-F238E27FC236}">
              <a16:creationId xmlns:a16="http://schemas.microsoft.com/office/drawing/2014/main" id="{991EE06D-3BBA-45A4-8434-454E820DAC54}"/>
            </a:ext>
          </a:extLst>
        </xdr:cNvPr>
        <xdr:cNvSpPr/>
      </xdr:nvSpPr>
      <xdr:spPr>
        <a:xfrm>
          <a:off x="4584700" y="649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4462</xdr:rowOff>
    </xdr:from>
    <xdr:ext cx="405111" cy="259045"/>
    <xdr:sp macro="" textlink="">
      <xdr:nvSpPr>
        <xdr:cNvPr id="74" name="【道路】&#10;有形固定資産減価償却率該当値テキスト">
          <a:extLst>
            <a:ext uri="{FF2B5EF4-FFF2-40B4-BE49-F238E27FC236}">
              <a16:creationId xmlns:a16="http://schemas.microsoft.com/office/drawing/2014/main" id="{4AC242DA-CDD1-4ED5-A366-4473805EF107}"/>
            </a:ext>
          </a:extLst>
        </xdr:cNvPr>
        <xdr:cNvSpPr txBox="1"/>
      </xdr:nvSpPr>
      <xdr:spPr>
        <a:xfrm>
          <a:off x="4673600" y="6348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135890</xdr:rowOff>
    </xdr:from>
    <xdr:to>
      <xdr:col>20</xdr:col>
      <xdr:colOff>38100</xdr:colOff>
      <xdr:row>39</xdr:row>
      <xdr:rowOff>66040</xdr:rowOff>
    </xdr:to>
    <xdr:sp macro="" textlink="">
      <xdr:nvSpPr>
        <xdr:cNvPr id="75" name="楕円 74">
          <a:extLst>
            <a:ext uri="{FF2B5EF4-FFF2-40B4-BE49-F238E27FC236}">
              <a16:creationId xmlns:a16="http://schemas.microsoft.com/office/drawing/2014/main" id="{2CB6B752-C658-4254-BE11-68D16A683446}"/>
            </a:ext>
          </a:extLst>
        </xdr:cNvPr>
        <xdr:cNvSpPr/>
      </xdr:nvSpPr>
      <xdr:spPr>
        <a:xfrm>
          <a:off x="3746500" y="665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32385</xdr:rowOff>
    </xdr:from>
    <xdr:to>
      <xdr:col>24</xdr:col>
      <xdr:colOff>63500</xdr:colOff>
      <xdr:row>39</xdr:row>
      <xdr:rowOff>15240</xdr:rowOff>
    </xdr:to>
    <xdr:cxnSp macro="">
      <xdr:nvCxnSpPr>
        <xdr:cNvPr id="76" name="直線コネクタ 75">
          <a:extLst>
            <a:ext uri="{FF2B5EF4-FFF2-40B4-BE49-F238E27FC236}">
              <a16:creationId xmlns:a16="http://schemas.microsoft.com/office/drawing/2014/main" id="{76A4532D-2E44-4055-B113-4B470BA9E6D4}"/>
            </a:ext>
          </a:extLst>
        </xdr:cNvPr>
        <xdr:cNvCxnSpPr/>
      </xdr:nvCxnSpPr>
      <xdr:spPr>
        <a:xfrm flipV="1">
          <a:off x="3797300" y="6547485"/>
          <a:ext cx="838200" cy="15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147320</xdr:rowOff>
    </xdr:from>
    <xdr:to>
      <xdr:col>15</xdr:col>
      <xdr:colOff>101600</xdr:colOff>
      <xdr:row>38</xdr:row>
      <xdr:rowOff>77470</xdr:rowOff>
    </xdr:to>
    <xdr:sp macro="" textlink="">
      <xdr:nvSpPr>
        <xdr:cNvPr id="77" name="楕円 76">
          <a:extLst>
            <a:ext uri="{FF2B5EF4-FFF2-40B4-BE49-F238E27FC236}">
              <a16:creationId xmlns:a16="http://schemas.microsoft.com/office/drawing/2014/main" id="{111B33EA-6126-43DB-BF82-31DD9F1D75B2}"/>
            </a:ext>
          </a:extLst>
        </xdr:cNvPr>
        <xdr:cNvSpPr/>
      </xdr:nvSpPr>
      <xdr:spPr>
        <a:xfrm>
          <a:off x="2857500" y="649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26670</xdr:rowOff>
    </xdr:from>
    <xdr:to>
      <xdr:col>19</xdr:col>
      <xdr:colOff>177800</xdr:colOff>
      <xdr:row>39</xdr:row>
      <xdr:rowOff>15240</xdr:rowOff>
    </xdr:to>
    <xdr:cxnSp macro="">
      <xdr:nvCxnSpPr>
        <xdr:cNvPr id="78" name="直線コネクタ 77">
          <a:extLst>
            <a:ext uri="{FF2B5EF4-FFF2-40B4-BE49-F238E27FC236}">
              <a16:creationId xmlns:a16="http://schemas.microsoft.com/office/drawing/2014/main" id="{604A0122-C84B-4BB8-8254-650C69F54304}"/>
            </a:ext>
          </a:extLst>
        </xdr:cNvPr>
        <xdr:cNvCxnSpPr/>
      </xdr:nvCxnSpPr>
      <xdr:spPr>
        <a:xfrm>
          <a:off x="2908300" y="654177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107315</xdr:rowOff>
    </xdr:from>
    <xdr:to>
      <xdr:col>10</xdr:col>
      <xdr:colOff>165100</xdr:colOff>
      <xdr:row>38</xdr:row>
      <xdr:rowOff>37465</xdr:rowOff>
    </xdr:to>
    <xdr:sp macro="" textlink="">
      <xdr:nvSpPr>
        <xdr:cNvPr id="79" name="楕円 78">
          <a:extLst>
            <a:ext uri="{FF2B5EF4-FFF2-40B4-BE49-F238E27FC236}">
              <a16:creationId xmlns:a16="http://schemas.microsoft.com/office/drawing/2014/main" id="{4665C4A8-DCC8-418F-AE68-62E9F29552F6}"/>
            </a:ext>
          </a:extLst>
        </xdr:cNvPr>
        <xdr:cNvSpPr/>
      </xdr:nvSpPr>
      <xdr:spPr>
        <a:xfrm>
          <a:off x="1968500" y="645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158115</xdr:rowOff>
    </xdr:from>
    <xdr:to>
      <xdr:col>15</xdr:col>
      <xdr:colOff>50800</xdr:colOff>
      <xdr:row>38</xdr:row>
      <xdr:rowOff>26670</xdr:rowOff>
    </xdr:to>
    <xdr:cxnSp macro="">
      <xdr:nvCxnSpPr>
        <xdr:cNvPr id="80" name="直線コネクタ 79">
          <a:extLst>
            <a:ext uri="{FF2B5EF4-FFF2-40B4-BE49-F238E27FC236}">
              <a16:creationId xmlns:a16="http://schemas.microsoft.com/office/drawing/2014/main" id="{A7F5F90A-2683-4054-974B-3EF7B307C397}"/>
            </a:ext>
          </a:extLst>
        </xdr:cNvPr>
        <xdr:cNvCxnSpPr/>
      </xdr:nvCxnSpPr>
      <xdr:spPr>
        <a:xfrm>
          <a:off x="2019300" y="650176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71120</xdr:rowOff>
    </xdr:from>
    <xdr:to>
      <xdr:col>6</xdr:col>
      <xdr:colOff>38100</xdr:colOff>
      <xdr:row>38</xdr:row>
      <xdr:rowOff>1270</xdr:rowOff>
    </xdr:to>
    <xdr:sp macro="" textlink="">
      <xdr:nvSpPr>
        <xdr:cNvPr id="81" name="楕円 80">
          <a:extLst>
            <a:ext uri="{FF2B5EF4-FFF2-40B4-BE49-F238E27FC236}">
              <a16:creationId xmlns:a16="http://schemas.microsoft.com/office/drawing/2014/main" id="{821DAC13-35CA-4DE7-AF94-9D4F5D5F11B5}"/>
            </a:ext>
          </a:extLst>
        </xdr:cNvPr>
        <xdr:cNvSpPr/>
      </xdr:nvSpPr>
      <xdr:spPr>
        <a:xfrm>
          <a:off x="10795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121920</xdr:rowOff>
    </xdr:from>
    <xdr:to>
      <xdr:col>10</xdr:col>
      <xdr:colOff>114300</xdr:colOff>
      <xdr:row>37</xdr:row>
      <xdr:rowOff>158115</xdr:rowOff>
    </xdr:to>
    <xdr:cxnSp macro="">
      <xdr:nvCxnSpPr>
        <xdr:cNvPr id="82" name="直線コネクタ 81">
          <a:extLst>
            <a:ext uri="{FF2B5EF4-FFF2-40B4-BE49-F238E27FC236}">
              <a16:creationId xmlns:a16="http://schemas.microsoft.com/office/drawing/2014/main" id="{87D44A77-7A56-4DCF-92A7-B2323A50602B}"/>
            </a:ext>
          </a:extLst>
        </xdr:cNvPr>
        <xdr:cNvCxnSpPr/>
      </xdr:nvCxnSpPr>
      <xdr:spPr>
        <a:xfrm>
          <a:off x="1130300" y="646557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21607</xdr:rowOff>
    </xdr:from>
    <xdr:ext cx="405111" cy="259045"/>
    <xdr:sp macro="" textlink="">
      <xdr:nvSpPr>
        <xdr:cNvPr id="83" name="n_1aveValue【道路】&#10;有形固定資産減価償却率">
          <a:extLst>
            <a:ext uri="{FF2B5EF4-FFF2-40B4-BE49-F238E27FC236}">
              <a16:creationId xmlns:a16="http://schemas.microsoft.com/office/drawing/2014/main" id="{ECF750FC-9F6B-4A2F-8E3F-560152FD3930}"/>
            </a:ext>
          </a:extLst>
        </xdr:cNvPr>
        <xdr:cNvSpPr txBox="1"/>
      </xdr:nvSpPr>
      <xdr:spPr>
        <a:xfrm>
          <a:off x="3582044"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169562</xdr:rowOff>
    </xdr:from>
    <xdr:ext cx="405111" cy="259045"/>
    <xdr:sp macro="" textlink="">
      <xdr:nvSpPr>
        <xdr:cNvPr id="84" name="n_2aveValue【道路】&#10;有形固定資産減価償却率">
          <a:extLst>
            <a:ext uri="{FF2B5EF4-FFF2-40B4-BE49-F238E27FC236}">
              <a16:creationId xmlns:a16="http://schemas.microsoft.com/office/drawing/2014/main" id="{258E20EC-91C5-44D4-B516-34835D53D1F4}"/>
            </a:ext>
          </a:extLst>
        </xdr:cNvPr>
        <xdr:cNvSpPr txBox="1"/>
      </xdr:nvSpPr>
      <xdr:spPr>
        <a:xfrm>
          <a:off x="2705744"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148607</xdr:rowOff>
    </xdr:from>
    <xdr:ext cx="405111" cy="259045"/>
    <xdr:sp macro="" textlink="">
      <xdr:nvSpPr>
        <xdr:cNvPr id="85" name="n_3aveValue【道路】&#10;有形固定資産減価償却率">
          <a:extLst>
            <a:ext uri="{FF2B5EF4-FFF2-40B4-BE49-F238E27FC236}">
              <a16:creationId xmlns:a16="http://schemas.microsoft.com/office/drawing/2014/main" id="{0AFB4176-8970-44BD-9389-8A25889F6275}"/>
            </a:ext>
          </a:extLst>
        </xdr:cNvPr>
        <xdr:cNvSpPr txBox="1"/>
      </xdr:nvSpPr>
      <xdr:spPr>
        <a:xfrm>
          <a:off x="1816744" y="666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86" name="n_4aveValue【道路】&#10;有形固定資産減価償却率">
          <a:extLst>
            <a:ext uri="{FF2B5EF4-FFF2-40B4-BE49-F238E27FC236}">
              <a16:creationId xmlns:a16="http://schemas.microsoft.com/office/drawing/2014/main" id="{9CB5D3AF-4478-4FC6-B405-3214CE6512EF}"/>
            </a:ext>
          </a:extLst>
        </xdr:cNvPr>
        <xdr:cNvSpPr txBox="1"/>
      </xdr:nvSpPr>
      <xdr:spPr>
        <a:xfrm>
          <a:off x="927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57167</xdr:rowOff>
    </xdr:from>
    <xdr:ext cx="405111" cy="259045"/>
    <xdr:sp macro="" textlink="">
      <xdr:nvSpPr>
        <xdr:cNvPr id="87" name="n_1mainValue【道路】&#10;有形固定資産減価償却率">
          <a:extLst>
            <a:ext uri="{FF2B5EF4-FFF2-40B4-BE49-F238E27FC236}">
              <a16:creationId xmlns:a16="http://schemas.microsoft.com/office/drawing/2014/main" id="{295DD9F6-EF74-4CD7-B2FB-E746DCFF0A4E}"/>
            </a:ext>
          </a:extLst>
        </xdr:cNvPr>
        <xdr:cNvSpPr txBox="1"/>
      </xdr:nvSpPr>
      <xdr:spPr>
        <a:xfrm>
          <a:off x="3582044" y="674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93997</xdr:rowOff>
    </xdr:from>
    <xdr:ext cx="405111" cy="259045"/>
    <xdr:sp macro="" textlink="">
      <xdr:nvSpPr>
        <xdr:cNvPr id="88" name="n_2mainValue【道路】&#10;有形固定資産減価償却率">
          <a:extLst>
            <a:ext uri="{FF2B5EF4-FFF2-40B4-BE49-F238E27FC236}">
              <a16:creationId xmlns:a16="http://schemas.microsoft.com/office/drawing/2014/main" id="{69F8B613-8C8C-4771-B397-280382AFE070}"/>
            </a:ext>
          </a:extLst>
        </xdr:cNvPr>
        <xdr:cNvSpPr txBox="1"/>
      </xdr:nvSpPr>
      <xdr:spPr>
        <a:xfrm>
          <a:off x="27057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53992</xdr:rowOff>
    </xdr:from>
    <xdr:ext cx="405111" cy="259045"/>
    <xdr:sp macro="" textlink="">
      <xdr:nvSpPr>
        <xdr:cNvPr id="89" name="n_3mainValue【道路】&#10;有形固定資産減価償却率">
          <a:extLst>
            <a:ext uri="{FF2B5EF4-FFF2-40B4-BE49-F238E27FC236}">
              <a16:creationId xmlns:a16="http://schemas.microsoft.com/office/drawing/2014/main" id="{94E5F10A-2142-4983-8795-D35CCEB214CC}"/>
            </a:ext>
          </a:extLst>
        </xdr:cNvPr>
        <xdr:cNvSpPr txBox="1"/>
      </xdr:nvSpPr>
      <xdr:spPr>
        <a:xfrm>
          <a:off x="181674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17797</xdr:rowOff>
    </xdr:from>
    <xdr:ext cx="405111" cy="259045"/>
    <xdr:sp macro="" textlink="">
      <xdr:nvSpPr>
        <xdr:cNvPr id="90" name="n_4mainValue【道路】&#10;有形固定資産減価償却率">
          <a:extLst>
            <a:ext uri="{FF2B5EF4-FFF2-40B4-BE49-F238E27FC236}">
              <a16:creationId xmlns:a16="http://schemas.microsoft.com/office/drawing/2014/main" id="{5D4033EB-F74E-437D-9173-A3D7B5CC18FF}"/>
            </a:ext>
          </a:extLst>
        </xdr:cNvPr>
        <xdr:cNvSpPr txBox="1"/>
      </xdr:nvSpPr>
      <xdr:spPr>
        <a:xfrm>
          <a:off x="92774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48988F7-2983-438C-9834-6CD1B36BC7B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4C9EE73-C530-45B1-AC31-A08DC4130FA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5ED554E-2349-4438-98CC-BA015464685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4136245E-876D-4E29-AE5B-B4D1F09F832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52784AA-1257-4B51-891B-1C56BE2A047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5A2A308B-F513-4112-9B04-EC9EA1B97AE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4B006EC-AEF9-4C16-9CC9-AD049C8DA0C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5E31184-9CB1-402B-BEB0-CE33B45BE2E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3C13C2DA-6F49-4B7F-8B99-313911F5342A}"/>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9EADBBA-41D2-4F33-A487-E57F4E586A2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EE107CB5-B003-4999-BBF8-6AFFE8528EC8}"/>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3D1F9050-6671-4391-872A-BF0C0189A07F}"/>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8B142B82-D04E-4FD1-889F-C1FE33DF0229}"/>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2B0EA520-3BF6-4096-A894-FA3C5C801F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D4407EBD-14A2-4E00-8853-1B14616F0A24}"/>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D9786485-5E1F-4594-9DAB-640DDFDF5AAE}"/>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D0281329-B085-4ECA-BAAF-C024B33B9EE4}"/>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7BF6484A-70E1-4535-A8BD-6D10DD66BF05}"/>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FD259005-804E-49A3-82A5-F002D155392F}"/>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A53A8269-5F12-4377-A2E8-E745E242B178}"/>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21048AF4-41B9-46E7-9C8F-A04FA2BE7474}"/>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259D5EF9-8F5C-4908-91F2-65325434B37F}"/>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4F44D460-118D-4F4E-BA17-A6A87542268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E5FCA622-5FA9-4A42-876C-F965B6783E4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B54B0972-F024-45F9-A510-6DF5A765E7E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6B938220-A595-4931-A9C5-90FDCE2F14E4}"/>
            </a:ext>
          </a:extLst>
        </xdr:cNvPr>
        <xdr:cNvCxnSpPr/>
      </xdr:nvCxnSpPr>
      <xdr:spPr>
        <a:xfrm flipV="1">
          <a:off x="10476865" y="5707483"/>
          <a:ext cx="0" cy="15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ECCFABE7-73A4-4004-9187-C66DE85616DA}"/>
            </a:ext>
          </a:extLst>
        </xdr:cNvPr>
        <xdr:cNvSpPr txBox="1"/>
      </xdr:nvSpPr>
      <xdr:spPr>
        <a:xfrm>
          <a:off x="10515600" y="729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8D47C0B1-CC81-496B-AB64-F0C0CBCCC25B}"/>
            </a:ext>
          </a:extLst>
        </xdr:cNvPr>
        <xdr:cNvCxnSpPr/>
      </xdr:nvCxnSpPr>
      <xdr:spPr>
        <a:xfrm>
          <a:off x="10388600" y="729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239A5896-B263-4D99-B8A7-77DC9959C35D}"/>
            </a:ext>
          </a:extLst>
        </xdr:cNvPr>
        <xdr:cNvSpPr txBox="1"/>
      </xdr:nvSpPr>
      <xdr:spPr>
        <a:xfrm>
          <a:off x="10515600" y="548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FCE90BCA-6D88-4FD0-9E67-561D545D5214}"/>
            </a:ext>
          </a:extLst>
        </xdr:cNvPr>
        <xdr:cNvCxnSpPr/>
      </xdr:nvCxnSpPr>
      <xdr:spPr>
        <a:xfrm>
          <a:off x="10388600" y="570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107481</xdr:rowOff>
    </xdr:from>
    <xdr:ext cx="534377" cy="259045"/>
    <xdr:sp macro="" textlink="">
      <xdr:nvSpPr>
        <xdr:cNvPr id="121" name="【道路】&#10;一人当たり延長平均値テキスト">
          <a:extLst>
            <a:ext uri="{FF2B5EF4-FFF2-40B4-BE49-F238E27FC236}">
              <a16:creationId xmlns:a16="http://schemas.microsoft.com/office/drawing/2014/main" id="{C75159C7-F9BF-4705-8838-10BE8483FA74}"/>
            </a:ext>
          </a:extLst>
        </xdr:cNvPr>
        <xdr:cNvSpPr txBox="1"/>
      </xdr:nvSpPr>
      <xdr:spPr>
        <a:xfrm>
          <a:off x="10515600" y="66225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A2765AA1-1305-4836-8FC5-291BB4EA3F6C}"/>
            </a:ext>
          </a:extLst>
        </xdr:cNvPr>
        <xdr:cNvSpPr/>
      </xdr:nvSpPr>
      <xdr:spPr>
        <a:xfrm>
          <a:off x="10426700" y="664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67FB6919-2AAE-484C-BBB6-AEC68ADC55CF}"/>
            </a:ext>
          </a:extLst>
        </xdr:cNvPr>
        <xdr:cNvSpPr/>
      </xdr:nvSpPr>
      <xdr:spPr>
        <a:xfrm>
          <a:off x="9588500" y="6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9DF13E34-B10B-411E-9A1F-4FEA1647FA46}"/>
            </a:ext>
          </a:extLst>
        </xdr:cNvPr>
        <xdr:cNvSpPr/>
      </xdr:nvSpPr>
      <xdr:spPr>
        <a:xfrm>
          <a:off x="8699500" y="6662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98E85E5B-EE4B-4687-B069-96DC55302927}"/>
            </a:ext>
          </a:extLst>
        </xdr:cNvPr>
        <xdr:cNvSpPr/>
      </xdr:nvSpPr>
      <xdr:spPr>
        <a:xfrm>
          <a:off x="7810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5BD9FB90-25B4-4BA4-AF9F-78BE8A3E2C7D}"/>
            </a:ext>
          </a:extLst>
        </xdr:cNvPr>
        <xdr:cNvSpPr/>
      </xdr:nvSpPr>
      <xdr:spPr>
        <a:xfrm>
          <a:off x="6921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24857B4-8B20-44D3-941D-9A711AC8102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F8DD662-BEB3-49F3-95E9-6893135BBE9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0E77BED-9048-43AE-ADE1-231C071BBBC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F1E6B163-28F9-4114-8E67-616105F8FDC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9D12D5ED-1EE4-4C7B-9C36-72AC72C557D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48375</xdr:rowOff>
    </xdr:from>
    <xdr:to>
      <xdr:col>55</xdr:col>
      <xdr:colOff>50800</xdr:colOff>
      <xdr:row>38</xdr:row>
      <xdr:rowOff>149975</xdr:rowOff>
    </xdr:to>
    <xdr:sp macro="" textlink="">
      <xdr:nvSpPr>
        <xdr:cNvPr id="132" name="楕円 131">
          <a:extLst>
            <a:ext uri="{FF2B5EF4-FFF2-40B4-BE49-F238E27FC236}">
              <a16:creationId xmlns:a16="http://schemas.microsoft.com/office/drawing/2014/main" id="{502657D5-E7E1-4201-B4E0-D68EB9927F66}"/>
            </a:ext>
          </a:extLst>
        </xdr:cNvPr>
        <xdr:cNvSpPr/>
      </xdr:nvSpPr>
      <xdr:spPr>
        <a:xfrm>
          <a:off x="10426700" y="6563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71251</xdr:rowOff>
    </xdr:from>
    <xdr:ext cx="534377" cy="259045"/>
    <xdr:sp macro="" textlink="">
      <xdr:nvSpPr>
        <xdr:cNvPr id="133" name="【道路】&#10;一人当たり延長該当値テキスト">
          <a:extLst>
            <a:ext uri="{FF2B5EF4-FFF2-40B4-BE49-F238E27FC236}">
              <a16:creationId xmlns:a16="http://schemas.microsoft.com/office/drawing/2014/main" id="{8D9BC053-2EBC-459F-AE05-A2D0B9D1E0DA}"/>
            </a:ext>
          </a:extLst>
        </xdr:cNvPr>
        <xdr:cNvSpPr txBox="1"/>
      </xdr:nvSpPr>
      <xdr:spPr>
        <a:xfrm>
          <a:off x="10515600" y="6414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60278</xdr:rowOff>
    </xdr:from>
    <xdr:to>
      <xdr:col>50</xdr:col>
      <xdr:colOff>165100</xdr:colOff>
      <xdr:row>38</xdr:row>
      <xdr:rowOff>161878</xdr:rowOff>
    </xdr:to>
    <xdr:sp macro="" textlink="">
      <xdr:nvSpPr>
        <xdr:cNvPr id="134" name="楕円 133">
          <a:extLst>
            <a:ext uri="{FF2B5EF4-FFF2-40B4-BE49-F238E27FC236}">
              <a16:creationId xmlns:a16="http://schemas.microsoft.com/office/drawing/2014/main" id="{77511680-5C33-4BFB-BFF6-B7269C2DA310}"/>
            </a:ext>
          </a:extLst>
        </xdr:cNvPr>
        <xdr:cNvSpPr/>
      </xdr:nvSpPr>
      <xdr:spPr>
        <a:xfrm>
          <a:off x="9588500" y="657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99175</xdr:rowOff>
    </xdr:from>
    <xdr:to>
      <xdr:col>55</xdr:col>
      <xdr:colOff>0</xdr:colOff>
      <xdr:row>38</xdr:row>
      <xdr:rowOff>111078</xdr:rowOff>
    </xdr:to>
    <xdr:cxnSp macro="">
      <xdr:nvCxnSpPr>
        <xdr:cNvPr id="135" name="直線コネクタ 134">
          <a:extLst>
            <a:ext uri="{FF2B5EF4-FFF2-40B4-BE49-F238E27FC236}">
              <a16:creationId xmlns:a16="http://schemas.microsoft.com/office/drawing/2014/main" id="{604D87DD-6AF7-4AF5-9207-34A374E1AB56}"/>
            </a:ext>
          </a:extLst>
        </xdr:cNvPr>
        <xdr:cNvCxnSpPr/>
      </xdr:nvCxnSpPr>
      <xdr:spPr>
        <a:xfrm flipV="1">
          <a:off x="9639300" y="6614275"/>
          <a:ext cx="838200" cy="1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77946</xdr:rowOff>
    </xdr:from>
    <xdr:to>
      <xdr:col>46</xdr:col>
      <xdr:colOff>38100</xdr:colOff>
      <xdr:row>39</xdr:row>
      <xdr:rowOff>8096</xdr:rowOff>
    </xdr:to>
    <xdr:sp macro="" textlink="">
      <xdr:nvSpPr>
        <xdr:cNvPr id="136" name="楕円 135">
          <a:extLst>
            <a:ext uri="{FF2B5EF4-FFF2-40B4-BE49-F238E27FC236}">
              <a16:creationId xmlns:a16="http://schemas.microsoft.com/office/drawing/2014/main" id="{BF16F537-B121-46A2-A03C-8DB750CB89EC}"/>
            </a:ext>
          </a:extLst>
        </xdr:cNvPr>
        <xdr:cNvSpPr/>
      </xdr:nvSpPr>
      <xdr:spPr>
        <a:xfrm>
          <a:off x="8699500" y="6593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111078</xdr:rowOff>
    </xdr:from>
    <xdr:to>
      <xdr:col>50</xdr:col>
      <xdr:colOff>114300</xdr:colOff>
      <xdr:row>38</xdr:row>
      <xdr:rowOff>128746</xdr:rowOff>
    </xdr:to>
    <xdr:cxnSp macro="">
      <xdr:nvCxnSpPr>
        <xdr:cNvPr id="137" name="直線コネクタ 136">
          <a:extLst>
            <a:ext uri="{FF2B5EF4-FFF2-40B4-BE49-F238E27FC236}">
              <a16:creationId xmlns:a16="http://schemas.microsoft.com/office/drawing/2014/main" id="{73776169-5C3E-4E60-94CB-385CC26ABDFB}"/>
            </a:ext>
          </a:extLst>
        </xdr:cNvPr>
        <xdr:cNvCxnSpPr/>
      </xdr:nvCxnSpPr>
      <xdr:spPr>
        <a:xfrm flipV="1">
          <a:off x="8750300" y="6626178"/>
          <a:ext cx="889000" cy="1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86534</xdr:rowOff>
    </xdr:from>
    <xdr:to>
      <xdr:col>41</xdr:col>
      <xdr:colOff>101600</xdr:colOff>
      <xdr:row>39</xdr:row>
      <xdr:rowOff>16684</xdr:rowOff>
    </xdr:to>
    <xdr:sp macro="" textlink="">
      <xdr:nvSpPr>
        <xdr:cNvPr id="138" name="楕円 137">
          <a:extLst>
            <a:ext uri="{FF2B5EF4-FFF2-40B4-BE49-F238E27FC236}">
              <a16:creationId xmlns:a16="http://schemas.microsoft.com/office/drawing/2014/main" id="{86D377F1-5A62-4601-9276-B65A369604A6}"/>
            </a:ext>
          </a:extLst>
        </xdr:cNvPr>
        <xdr:cNvSpPr/>
      </xdr:nvSpPr>
      <xdr:spPr>
        <a:xfrm>
          <a:off x="7810500" y="6601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128746</xdr:rowOff>
    </xdr:from>
    <xdr:to>
      <xdr:col>45</xdr:col>
      <xdr:colOff>177800</xdr:colOff>
      <xdr:row>38</xdr:row>
      <xdr:rowOff>137334</xdr:rowOff>
    </xdr:to>
    <xdr:cxnSp macro="">
      <xdr:nvCxnSpPr>
        <xdr:cNvPr id="139" name="直線コネクタ 138">
          <a:extLst>
            <a:ext uri="{FF2B5EF4-FFF2-40B4-BE49-F238E27FC236}">
              <a16:creationId xmlns:a16="http://schemas.microsoft.com/office/drawing/2014/main" id="{1F414B00-E52B-467A-9B93-ABBFBACF7F03}"/>
            </a:ext>
          </a:extLst>
        </xdr:cNvPr>
        <xdr:cNvCxnSpPr/>
      </xdr:nvCxnSpPr>
      <xdr:spPr>
        <a:xfrm flipV="1">
          <a:off x="7861300" y="6643846"/>
          <a:ext cx="889000" cy="8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97768</xdr:rowOff>
    </xdr:from>
    <xdr:to>
      <xdr:col>36</xdr:col>
      <xdr:colOff>165100</xdr:colOff>
      <xdr:row>39</xdr:row>
      <xdr:rowOff>27918</xdr:rowOff>
    </xdr:to>
    <xdr:sp macro="" textlink="">
      <xdr:nvSpPr>
        <xdr:cNvPr id="140" name="楕円 139">
          <a:extLst>
            <a:ext uri="{FF2B5EF4-FFF2-40B4-BE49-F238E27FC236}">
              <a16:creationId xmlns:a16="http://schemas.microsoft.com/office/drawing/2014/main" id="{DEA4DDB6-1E73-4135-B536-1A0CB1A2DD12}"/>
            </a:ext>
          </a:extLst>
        </xdr:cNvPr>
        <xdr:cNvSpPr/>
      </xdr:nvSpPr>
      <xdr:spPr>
        <a:xfrm>
          <a:off x="6921500" y="6612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137334</xdr:rowOff>
    </xdr:from>
    <xdr:to>
      <xdr:col>41</xdr:col>
      <xdr:colOff>50800</xdr:colOff>
      <xdr:row>38</xdr:row>
      <xdr:rowOff>148568</xdr:rowOff>
    </xdr:to>
    <xdr:cxnSp macro="">
      <xdr:nvCxnSpPr>
        <xdr:cNvPr id="141" name="直線コネクタ 140">
          <a:extLst>
            <a:ext uri="{FF2B5EF4-FFF2-40B4-BE49-F238E27FC236}">
              <a16:creationId xmlns:a16="http://schemas.microsoft.com/office/drawing/2014/main" id="{2ECE131C-8B3A-430C-81D2-94E68E6A434A}"/>
            </a:ext>
          </a:extLst>
        </xdr:cNvPr>
        <xdr:cNvCxnSpPr/>
      </xdr:nvCxnSpPr>
      <xdr:spPr>
        <a:xfrm flipV="1">
          <a:off x="6972300" y="6652434"/>
          <a:ext cx="889000" cy="1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67573</xdr:rowOff>
    </xdr:from>
    <xdr:ext cx="534377" cy="259045"/>
    <xdr:sp macro="" textlink="">
      <xdr:nvSpPr>
        <xdr:cNvPr id="142" name="n_1aveValue【道路】&#10;一人当たり延長">
          <a:extLst>
            <a:ext uri="{FF2B5EF4-FFF2-40B4-BE49-F238E27FC236}">
              <a16:creationId xmlns:a16="http://schemas.microsoft.com/office/drawing/2014/main" id="{F6F3C954-F23F-4141-AD75-595F02D4F55D}"/>
            </a:ext>
          </a:extLst>
        </xdr:cNvPr>
        <xdr:cNvSpPr txBox="1"/>
      </xdr:nvSpPr>
      <xdr:spPr>
        <a:xfrm>
          <a:off x="9359411" y="6754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68325</xdr:rowOff>
    </xdr:from>
    <xdr:ext cx="534377" cy="259045"/>
    <xdr:sp macro="" textlink="">
      <xdr:nvSpPr>
        <xdr:cNvPr id="143" name="n_2aveValue【道路】&#10;一人当たり延長">
          <a:extLst>
            <a:ext uri="{FF2B5EF4-FFF2-40B4-BE49-F238E27FC236}">
              <a16:creationId xmlns:a16="http://schemas.microsoft.com/office/drawing/2014/main" id="{A6C40D94-DA41-4F95-BF31-A2172CCD372F}"/>
            </a:ext>
          </a:extLst>
        </xdr:cNvPr>
        <xdr:cNvSpPr txBox="1"/>
      </xdr:nvSpPr>
      <xdr:spPr>
        <a:xfrm>
          <a:off x="8483111" y="6754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82351</xdr:rowOff>
    </xdr:from>
    <xdr:ext cx="534377" cy="259045"/>
    <xdr:sp macro="" textlink="">
      <xdr:nvSpPr>
        <xdr:cNvPr id="144" name="n_3aveValue【道路】&#10;一人当たり延長">
          <a:extLst>
            <a:ext uri="{FF2B5EF4-FFF2-40B4-BE49-F238E27FC236}">
              <a16:creationId xmlns:a16="http://schemas.microsoft.com/office/drawing/2014/main" id="{7E760F3B-1311-4756-B01A-A543ACE18813}"/>
            </a:ext>
          </a:extLst>
        </xdr:cNvPr>
        <xdr:cNvSpPr txBox="1"/>
      </xdr:nvSpPr>
      <xdr:spPr>
        <a:xfrm>
          <a:off x="7594111" y="6768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94712</xdr:rowOff>
    </xdr:from>
    <xdr:ext cx="534377" cy="259045"/>
    <xdr:sp macro="" textlink="">
      <xdr:nvSpPr>
        <xdr:cNvPr id="145" name="n_4aveValue【道路】&#10;一人当たり延長">
          <a:extLst>
            <a:ext uri="{FF2B5EF4-FFF2-40B4-BE49-F238E27FC236}">
              <a16:creationId xmlns:a16="http://schemas.microsoft.com/office/drawing/2014/main" id="{051B60DA-87D3-430A-8798-F45ED88C62E3}"/>
            </a:ext>
          </a:extLst>
        </xdr:cNvPr>
        <xdr:cNvSpPr txBox="1"/>
      </xdr:nvSpPr>
      <xdr:spPr>
        <a:xfrm>
          <a:off x="6705111" y="678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6955</xdr:rowOff>
    </xdr:from>
    <xdr:ext cx="534377" cy="259045"/>
    <xdr:sp macro="" textlink="">
      <xdr:nvSpPr>
        <xdr:cNvPr id="146" name="n_1mainValue【道路】&#10;一人当たり延長">
          <a:extLst>
            <a:ext uri="{FF2B5EF4-FFF2-40B4-BE49-F238E27FC236}">
              <a16:creationId xmlns:a16="http://schemas.microsoft.com/office/drawing/2014/main" id="{F3C961FD-DCD1-4DBF-9786-26FDFD6214C6}"/>
            </a:ext>
          </a:extLst>
        </xdr:cNvPr>
        <xdr:cNvSpPr txBox="1"/>
      </xdr:nvSpPr>
      <xdr:spPr>
        <a:xfrm>
          <a:off x="9359411" y="6350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24622</xdr:rowOff>
    </xdr:from>
    <xdr:ext cx="534377" cy="259045"/>
    <xdr:sp macro="" textlink="">
      <xdr:nvSpPr>
        <xdr:cNvPr id="147" name="n_2mainValue【道路】&#10;一人当たり延長">
          <a:extLst>
            <a:ext uri="{FF2B5EF4-FFF2-40B4-BE49-F238E27FC236}">
              <a16:creationId xmlns:a16="http://schemas.microsoft.com/office/drawing/2014/main" id="{A5D7DB0E-13C0-43A1-971F-C2BF2DFFE2A7}"/>
            </a:ext>
          </a:extLst>
        </xdr:cNvPr>
        <xdr:cNvSpPr txBox="1"/>
      </xdr:nvSpPr>
      <xdr:spPr>
        <a:xfrm>
          <a:off x="8483111" y="6368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33211</xdr:rowOff>
    </xdr:from>
    <xdr:ext cx="534377" cy="259045"/>
    <xdr:sp macro="" textlink="">
      <xdr:nvSpPr>
        <xdr:cNvPr id="148" name="n_3mainValue【道路】&#10;一人当たり延長">
          <a:extLst>
            <a:ext uri="{FF2B5EF4-FFF2-40B4-BE49-F238E27FC236}">
              <a16:creationId xmlns:a16="http://schemas.microsoft.com/office/drawing/2014/main" id="{112AD605-7B99-4C5E-924D-DBEA5F255CD7}"/>
            </a:ext>
          </a:extLst>
        </xdr:cNvPr>
        <xdr:cNvSpPr txBox="1"/>
      </xdr:nvSpPr>
      <xdr:spPr>
        <a:xfrm>
          <a:off x="7594111" y="6376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44445</xdr:rowOff>
    </xdr:from>
    <xdr:ext cx="534377" cy="259045"/>
    <xdr:sp macro="" textlink="">
      <xdr:nvSpPr>
        <xdr:cNvPr id="149" name="n_4mainValue【道路】&#10;一人当たり延長">
          <a:extLst>
            <a:ext uri="{FF2B5EF4-FFF2-40B4-BE49-F238E27FC236}">
              <a16:creationId xmlns:a16="http://schemas.microsoft.com/office/drawing/2014/main" id="{43F23EAA-1880-47BD-B3CE-21E249269FD3}"/>
            </a:ext>
          </a:extLst>
        </xdr:cNvPr>
        <xdr:cNvSpPr txBox="1"/>
      </xdr:nvSpPr>
      <xdr:spPr>
        <a:xfrm>
          <a:off x="6705111" y="6388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6548E0F4-A6E1-4A91-B0AF-DD00D52B219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87E49A57-3A53-4DD6-9D61-47D3E024702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F36F64F1-03D9-41FA-B8EE-386DE6309BD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2AC99420-33BB-43F4-9722-A8D2C79B4EB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C5ECFBDA-FE4B-4008-A683-67B55A4A89A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540CD429-F8D5-4A50-931A-D2438A1D3C7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9CE2CDF1-9960-4A6A-AF17-6D1A90C9DFA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61E6C0C1-6AA5-4430-A58B-A5E4D5C8A10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4C899653-B0ED-4165-806B-D787F37B245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CCA9FC72-9C7F-4A26-B99E-0BC37316EB3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F7C8E4CD-4EC2-46E3-8A96-F0AC77C5DBA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1C56B57A-6C19-42B1-B97D-40A17D0F667C}"/>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99D29A27-F433-4616-867A-25B8CA34EECB}"/>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C4EE7C9A-BC55-40E8-AE8F-5E8903E8D2BE}"/>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4FD52FA8-EBE7-44C2-9624-6D71F661DBDC}"/>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43604325-CE91-4DC6-8EB1-ECF6115B4D7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5A1C80FE-5012-4538-863D-BCE5613473D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89F7827A-85B5-451E-B5F8-4F46F031F33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49119E60-1DB4-4704-81BC-DF3E7CD5264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E86E44BD-24F5-454F-9007-B13D9723AF19}"/>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B4661ACE-B5B8-4D1C-A98D-ECB5539AC25D}"/>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109F95B3-2D97-423D-BD22-D44E22CF84F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BCF34945-F9E4-456B-A5D2-6A06A9396E75}"/>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C69BE69F-DC50-445F-A759-599530BF048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9B795673-C597-4056-BC70-6B8C719C724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BBDDFB54-D16E-4FFB-A323-0D2A873EE468}"/>
            </a:ext>
          </a:extLst>
        </xdr:cNvPr>
        <xdr:cNvCxnSpPr/>
      </xdr:nvCxnSpPr>
      <xdr:spPr>
        <a:xfrm flipV="1">
          <a:off x="4634865" y="9540784"/>
          <a:ext cx="0" cy="1448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AE969F22-0A09-40B7-931B-6ED6DC58E1ED}"/>
            </a:ext>
          </a:extLst>
        </xdr:cNvPr>
        <xdr:cNvSpPr txBox="1"/>
      </xdr:nvSpPr>
      <xdr:spPr>
        <a:xfrm>
          <a:off x="4673600" y="1099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37EBF53D-5B8B-4FBE-855F-DA4277A8B531}"/>
            </a:ext>
          </a:extLst>
        </xdr:cNvPr>
        <xdr:cNvCxnSpPr/>
      </xdr:nvCxnSpPr>
      <xdr:spPr>
        <a:xfrm>
          <a:off x="4546600" y="10989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AA4108F8-4AF8-4B03-96D8-B93B48798A33}"/>
            </a:ext>
          </a:extLst>
        </xdr:cNvPr>
        <xdr:cNvSpPr txBox="1"/>
      </xdr:nvSpPr>
      <xdr:spPr>
        <a:xfrm>
          <a:off x="4673600" y="931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F496F4C7-6DF0-4975-B1D3-C85E3F1BFC35}"/>
            </a:ext>
          </a:extLst>
        </xdr:cNvPr>
        <xdr:cNvCxnSpPr/>
      </xdr:nvCxnSpPr>
      <xdr:spPr>
        <a:xfrm>
          <a:off x="4546600" y="954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55353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5CED5291-41F7-4775-8954-85AF88C3C0DF}"/>
            </a:ext>
          </a:extLst>
        </xdr:cNvPr>
        <xdr:cNvSpPr txBox="1"/>
      </xdr:nvSpPr>
      <xdr:spPr>
        <a:xfrm>
          <a:off x="4673600" y="103423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D9AF6E0D-F02B-4346-B32A-E3DA01DBA938}"/>
            </a:ext>
          </a:extLst>
        </xdr:cNvPr>
        <xdr:cNvSpPr/>
      </xdr:nvSpPr>
      <xdr:spPr>
        <a:xfrm>
          <a:off x="45847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C4EF8767-9533-4CDE-B7B3-4C7760434E51}"/>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65B0B912-9F16-4DEC-823B-93538C17E9AD}"/>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3D66EADB-7497-4A88-84E2-063DABFBF495}"/>
            </a:ext>
          </a:extLst>
        </xdr:cNvPr>
        <xdr:cNvSpPr/>
      </xdr:nvSpPr>
      <xdr:spPr>
        <a:xfrm>
          <a:off x="1968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EC927305-1238-4A84-A985-5747695FF945}"/>
            </a:ext>
          </a:extLst>
        </xdr:cNvPr>
        <xdr:cNvSpPr/>
      </xdr:nvSpPr>
      <xdr:spPr>
        <a:xfrm>
          <a:off x="1079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2C43844-BD9B-42D2-9283-B2993DC7D2E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55A1E4A-BDB9-4217-823E-958805A890A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C00F6CC-EAA5-4E04-BC81-96B7EC80A70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B013EAED-795B-4B13-80F3-22BF9799E05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A7E77E0-4EDC-4708-BF20-E93A9302061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105954</xdr:rowOff>
    </xdr:from>
    <xdr:to>
      <xdr:col>24</xdr:col>
      <xdr:colOff>114300</xdr:colOff>
      <xdr:row>63</xdr:row>
      <xdr:rowOff>36104</xdr:rowOff>
    </xdr:to>
    <xdr:sp macro="" textlink="">
      <xdr:nvSpPr>
        <xdr:cNvPr id="191" name="楕円 190">
          <a:extLst>
            <a:ext uri="{FF2B5EF4-FFF2-40B4-BE49-F238E27FC236}">
              <a16:creationId xmlns:a16="http://schemas.microsoft.com/office/drawing/2014/main" id="{F66F6662-8693-4DD8-82AA-970BE4ED5A39}"/>
            </a:ext>
          </a:extLst>
        </xdr:cNvPr>
        <xdr:cNvSpPr/>
      </xdr:nvSpPr>
      <xdr:spPr>
        <a:xfrm>
          <a:off x="4584700" y="1073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84381</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1C2AB08E-C55C-4D93-AF6A-5495B9D26826}"/>
            </a:ext>
          </a:extLst>
        </xdr:cNvPr>
        <xdr:cNvSpPr txBox="1"/>
      </xdr:nvSpPr>
      <xdr:spPr>
        <a:xfrm>
          <a:off x="4673600" y="10714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74930</xdr:rowOff>
    </xdr:from>
    <xdr:to>
      <xdr:col>20</xdr:col>
      <xdr:colOff>38100</xdr:colOff>
      <xdr:row>63</xdr:row>
      <xdr:rowOff>5080</xdr:rowOff>
    </xdr:to>
    <xdr:sp macro="" textlink="">
      <xdr:nvSpPr>
        <xdr:cNvPr id="193" name="楕円 192">
          <a:extLst>
            <a:ext uri="{FF2B5EF4-FFF2-40B4-BE49-F238E27FC236}">
              <a16:creationId xmlns:a16="http://schemas.microsoft.com/office/drawing/2014/main" id="{4879108E-0921-4C70-99C0-4C0C1F55C7EA}"/>
            </a:ext>
          </a:extLst>
        </xdr:cNvPr>
        <xdr:cNvSpPr/>
      </xdr:nvSpPr>
      <xdr:spPr>
        <a:xfrm>
          <a:off x="37465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125730</xdr:rowOff>
    </xdr:from>
    <xdr:to>
      <xdr:col>24</xdr:col>
      <xdr:colOff>63500</xdr:colOff>
      <xdr:row>62</xdr:row>
      <xdr:rowOff>156754</xdr:rowOff>
    </xdr:to>
    <xdr:cxnSp macro="">
      <xdr:nvCxnSpPr>
        <xdr:cNvPr id="194" name="直線コネクタ 193">
          <a:extLst>
            <a:ext uri="{FF2B5EF4-FFF2-40B4-BE49-F238E27FC236}">
              <a16:creationId xmlns:a16="http://schemas.microsoft.com/office/drawing/2014/main" id="{84239895-A135-4EA6-9680-E1A59D8B7E04}"/>
            </a:ext>
          </a:extLst>
        </xdr:cNvPr>
        <xdr:cNvCxnSpPr/>
      </xdr:nvCxnSpPr>
      <xdr:spPr>
        <a:xfrm>
          <a:off x="3797300" y="10755630"/>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42273</xdr:rowOff>
    </xdr:from>
    <xdr:to>
      <xdr:col>15</xdr:col>
      <xdr:colOff>101600</xdr:colOff>
      <xdr:row>62</xdr:row>
      <xdr:rowOff>143873</xdr:rowOff>
    </xdr:to>
    <xdr:sp macro="" textlink="">
      <xdr:nvSpPr>
        <xdr:cNvPr id="195" name="楕円 194">
          <a:extLst>
            <a:ext uri="{FF2B5EF4-FFF2-40B4-BE49-F238E27FC236}">
              <a16:creationId xmlns:a16="http://schemas.microsoft.com/office/drawing/2014/main" id="{1F9BF9EE-BC12-4A4D-93BD-F4A9E25F7556}"/>
            </a:ext>
          </a:extLst>
        </xdr:cNvPr>
        <xdr:cNvSpPr/>
      </xdr:nvSpPr>
      <xdr:spPr>
        <a:xfrm>
          <a:off x="2857500" y="1067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93073</xdr:rowOff>
    </xdr:from>
    <xdr:to>
      <xdr:col>19</xdr:col>
      <xdr:colOff>177800</xdr:colOff>
      <xdr:row>62</xdr:row>
      <xdr:rowOff>125730</xdr:rowOff>
    </xdr:to>
    <xdr:cxnSp macro="">
      <xdr:nvCxnSpPr>
        <xdr:cNvPr id="196" name="直線コネクタ 195">
          <a:extLst>
            <a:ext uri="{FF2B5EF4-FFF2-40B4-BE49-F238E27FC236}">
              <a16:creationId xmlns:a16="http://schemas.microsoft.com/office/drawing/2014/main" id="{421A2845-49F1-4CFB-AF88-1F1E8A1E5C80}"/>
            </a:ext>
          </a:extLst>
        </xdr:cNvPr>
        <xdr:cNvCxnSpPr/>
      </xdr:nvCxnSpPr>
      <xdr:spPr>
        <a:xfrm>
          <a:off x="2908300" y="1072297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9616</xdr:rowOff>
    </xdr:from>
    <xdr:to>
      <xdr:col>10</xdr:col>
      <xdr:colOff>165100</xdr:colOff>
      <xdr:row>62</xdr:row>
      <xdr:rowOff>111216</xdr:rowOff>
    </xdr:to>
    <xdr:sp macro="" textlink="">
      <xdr:nvSpPr>
        <xdr:cNvPr id="197" name="楕円 196">
          <a:extLst>
            <a:ext uri="{FF2B5EF4-FFF2-40B4-BE49-F238E27FC236}">
              <a16:creationId xmlns:a16="http://schemas.microsoft.com/office/drawing/2014/main" id="{1A5B83A6-E9F8-4C10-9A4F-33A484BE119B}"/>
            </a:ext>
          </a:extLst>
        </xdr:cNvPr>
        <xdr:cNvSpPr/>
      </xdr:nvSpPr>
      <xdr:spPr>
        <a:xfrm>
          <a:off x="1968500" y="1063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60416</xdr:rowOff>
    </xdr:from>
    <xdr:to>
      <xdr:col>15</xdr:col>
      <xdr:colOff>50800</xdr:colOff>
      <xdr:row>62</xdr:row>
      <xdr:rowOff>93073</xdr:rowOff>
    </xdr:to>
    <xdr:cxnSp macro="">
      <xdr:nvCxnSpPr>
        <xdr:cNvPr id="198" name="直線コネクタ 197">
          <a:extLst>
            <a:ext uri="{FF2B5EF4-FFF2-40B4-BE49-F238E27FC236}">
              <a16:creationId xmlns:a16="http://schemas.microsoft.com/office/drawing/2014/main" id="{110B67D6-88B8-47E8-8108-3DB992650A60}"/>
            </a:ext>
          </a:extLst>
        </xdr:cNvPr>
        <xdr:cNvCxnSpPr/>
      </xdr:nvCxnSpPr>
      <xdr:spPr>
        <a:xfrm>
          <a:off x="2019300" y="1069031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148409</xdr:rowOff>
    </xdr:from>
    <xdr:to>
      <xdr:col>6</xdr:col>
      <xdr:colOff>38100</xdr:colOff>
      <xdr:row>62</xdr:row>
      <xdr:rowOff>78559</xdr:rowOff>
    </xdr:to>
    <xdr:sp macro="" textlink="">
      <xdr:nvSpPr>
        <xdr:cNvPr id="199" name="楕円 198">
          <a:extLst>
            <a:ext uri="{FF2B5EF4-FFF2-40B4-BE49-F238E27FC236}">
              <a16:creationId xmlns:a16="http://schemas.microsoft.com/office/drawing/2014/main" id="{4966AA84-B065-4369-9B01-9081DEF026FA}"/>
            </a:ext>
          </a:extLst>
        </xdr:cNvPr>
        <xdr:cNvSpPr/>
      </xdr:nvSpPr>
      <xdr:spPr>
        <a:xfrm>
          <a:off x="1079500" y="1060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27759</xdr:rowOff>
    </xdr:from>
    <xdr:to>
      <xdr:col>10</xdr:col>
      <xdr:colOff>114300</xdr:colOff>
      <xdr:row>62</xdr:row>
      <xdr:rowOff>60416</xdr:rowOff>
    </xdr:to>
    <xdr:cxnSp macro="">
      <xdr:nvCxnSpPr>
        <xdr:cNvPr id="200" name="直線コネクタ 199">
          <a:extLst>
            <a:ext uri="{FF2B5EF4-FFF2-40B4-BE49-F238E27FC236}">
              <a16:creationId xmlns:a16="http://schemas.microsoft.com/office/drawing/2014/main" id="{2E8E2D67-66B0-48BC-B284-57653B903EB1}"/>
            </a:ext>
          </a:extLst>
        </xdr:cNvPr>
        <xdr:cNvCxnSpPr/>
      </xdr:nvCxnSpPr>
      <xdr:spPr>
        <a:xfrm>
          <a:off x="1130300" y="1065765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B92B15ED-173A-491C-A5CA-C0DDCBFFBBE9}"/>
            </a:ext>
          </a:extLst>
        </xdr:cNvPr>
        <xdr:cNvSpPr txBox="1"/>
      </xdr:nvSpPr>
      <xdr:spPr>
        <a:xfrm>
          <a:off x="35820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DA3305FA-504E-4009-824E-ADBB59370461}"/>
            </a:ext>
          </a:extLst>
        </xdr:cNvPr>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104883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83FC8E85-D9FC-45EA-991D-929C22D4A094}"/>
            </a:ext>
          </a:extLst>
        </xdr:cNvPr>
        <xdr:cNvSpPr txBox="1"/>
      </xdr:nvSpPr>
      <xdr:spPr>
        <a:xfrm>
          <a:off x="18167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75492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F0E62001-63BF-4CC9-831D-2D2EFF38D4AE}"/>
            </a:ext>
          </a:extLst>
        </xdr:cNvPr>
        <xdr:cNvSpPr txBox="1"/>
      </xdr:nvSpPr>
      <xdr:spPr>
        <a:xfrm>
          <a:off x="927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167657</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75C49A2E-FFFB-4EF8-9AA8-25C24D80BDD4}"/>
            </a:ext>
          </a:extLst>
        </xdr:cNvPr>
        <xdr:cNvSpPr txBox="1"/>
      </xdr:nvSpPr>
      <xdr:spPr>
        <a:xfrm>
          <a:off x="3582044" y="1079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135000</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C8B9BA12-B623-4859-AF0E-2C866A363E5F}"/>
            </a:ext>
          </a:extLst>
        </xdr:cNvPr>
        <xdr:cNvSpPr txBox="1"/>
      </xdr:nvSpPr>
      <xdr:spPr>
        <a:xfrm>
          <a:off x="2705744" y="10764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102343</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5F49FE1D-29AA-4F82-8850-A346E0485954}"/>
            </a:ext>
          </a:extLst>
        </xdr:cNvPr>
        <xdr:cNvSpPr txBox="1"/>
      </xdr:nvSpPr>
      <xdr:spPr>
        <a:xfrm>
          <a:off x="1816744" y="10732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69686</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67335158-FDBC-4ACC-9EF4-D5BD595A1F6D}"/>
            </a:ext>
          </a:extLst>
        </xdr:cNvPr>
        <xdr:cNvSpPr txBox="1"/>
      </xdr:nvSpPr>
      <xdr:spPr>
        <a:xfrm>
          <a:off x="927744" y="10699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2D5E10BD-2D1E-4BFB-A09A-DB897EF1D6C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B7D1723C-3523-48B3-9B1D-F9FC459ABAE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B42F658F-5339-44E9-B18B-42F91787E2F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F19C89B4-8441-4A61-8FDF-70FF2129594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B0793186-C7C2-4DDB-A386-1AD14706743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39664238-9AF2-478A-A7DB-477F6E494CB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DC2FD289-8798-4575-B431-71C583632C1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8E47E464-8612-4610-BDD3-17E422764D1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24F97B35-CE6F-4DAB-A482-987DA1B3DC7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1CE4CF98-76BD-4B55-ADE5-CDAC4EC3EBC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FF53A82F-38FB-41D4-9308-95C02BD52D8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CB79F22B-87B4-432E-87FB-83B9189E831C}"/>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39CB699B-761D-40C2-8F0F-ECA5F491756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DFCE8244-6ED4-47B2-84DA-55D4E32F6566}"/>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6EE51022-7F7E-4B0B-A749-4AD5AAB342A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3E5E40C9-F491-446B-BC44-FDD2F099010D}"/>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BFD7FCF0-B375-444E-8416-04D1C85C0CD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8D129F06-A095-496D-95DC-F6BE292A89EC}"/>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B52B845A-89AF-4A61-BF19-20BA4C42C45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AE8029C3-ECC4-457A-B6A2-6C89F8D87F4B}"/>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ECEBFDF8-0536-4518-805D-B112EC92774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AB864C21-3370-47F1-9A02-E221D6FF9569}"/>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C4EB3829-D3CE-427E-BCD3-9D5B218C5CF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4E697209-7769-4F66-B869-E59D46787974}"/>
            </a:ext>
          </a:extLst>
        </xdr:cNvPr>
        <xdr:cNvCxnSpPr/>
      </xdr:nvCxnSpPr>
      <xdr:spPr>
        <a:xfrm flipV="1">
          <a:off x="10476865" y="9529157"/>
          <a:ext cx="0" cy="1514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BFA8F6A0-9280-4B15-9083-C87FC3178912}"/>
            </a:ext>
          </a:extLst>
        </xdr:cNvPr>
        <xdr:cNvSpPr txBox="1"/>
      </xdr:nvSpPr>
      <xdr:spPr>
        <a:xfrm>
          <a:off x="10515600" y="11047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C0DDB96C-1AEA-416A-8279-0D28697F9A21}"/>
            </a:ext>
          </a:extLst>
        </xdr:cNvPr>
        <xdr:cNvCxnSpPr/>
      </xdr:nvCxnSpPr>
      <xdr:spPr>
        <a:xfrm>
          <a:off x="10388600" y="11043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43AFF9C8-00F0-4EB1-AC18-09DB709C654E}"/>
            </a:ext>
          </a:extLst>
        </xdr:cNvPr>
        <xdr:cNvSpPr txBox="1"/>
      </xdr:nvSpPr>
      <xdr:spPr>
        <a:xfrm>
          <a:off x="10515600" y="93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7175833F-E085-4C50-9348-B507F8BAA405}"/>
            </a:ext>
          </a:extLst>
        </xdr:cNvPr>
        <xdr:cNvCxnSpPr/>
      </xdr:nvCxnSpPr>
      <xdr:spPr>
        <a:xfrm>
          <a:off x="10388600" y="95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152823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1B59B277-29E0-4D6D-851B-349D1779329F}"/>
            </a:ext>
          </a:extLst>
        </xdr:cNvPr>
        <xdr:cNvSpPr txBox="1"/>
      </xdr:nvSpPr>
      <xdr:spPr>
        <a:xfrm>
          <a:off x="10515600" y="106112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438EA274-9006-4F70-B0FB-769A367D0642}"/>
            </a:ext>
          </a:extLst>
        </xdr:cNvPr>
        <xdr:cNvSpPr/>
      </xdr:nvSpPr>
      <xdr:spPr>
        <a:xfrm>
          <a:off x="10426700" y="1075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F9A2C5B2-4155-4FE9-B876-151E3C060B25}"/>
            </a:ext>
          </a:extLst>
        </xdr:cNvPr>
        <xdr:cNvSpPr/>
      </xdr:nvSpPr>
      <xdr:spPr>
        <a:xfrm>
          <a:off x="9588500" y="10763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CD6617C7-C8B4-41EE-A40C-DE6A18265350}"/>
            </a:ext>
          </a:extLst>
        </xdr:cNvPr>
        <xdr:cNvSpPr/>
      </xdr:nvSpPr>
      <xdr:spPr>
        <a:xfrm>
          <a:off x="8699500" y="1076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544C3797-0433-41A4-A1DC-9237F42B4146}"/>
            </a:ext>
          </a:extLst>
        </xdr:cNvPr>
        <xdr:cNvSpPr/>
      </xdr:nvSpPr>
      <xdr:spPr>
        <a:xfrm>
          <a:off x="7810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0A791AEC-4067-4E90-9B22-DDEC33668103}"/>
            </a:ext>
          </a:extLst>
        </xdr:cNvPr>
        <xdr:cNvSpPr/>
      </xdr:nvSpPr>
      <xdr:spPr>
        <a:xfrm>
          <a:off x="6921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EFA8B0C-3B5B-4CE1-AE8C-00511F5FC4C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F07CD5A-4C12-490D-8573-EC0E1120AAE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2FC86A5-12FE-458D-9B23-994CA5340CF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A2B88DED-F7F9-475F-9851-462196F3328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AA75F1A-E8A1-4F1A-A282-AF6A2116367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154177</xdr:rowOff>
    </xdr:from>
    <xdr:to>
      <xdr:col>55</xdr:col>
      <xdr:colOff>50800</xdr:colOff>
      <xdr:row>64</xdr:row>
      <xdr:rowOff>84327</xdr:rowOff>
    </xdr:to>
    <xdr:sp macro="" textlink="">
      <xdr:nvSpPr>
        <xdr:cNvPr id="248" name="楕円 247">
          <a:extLst>
            <a:ext uri="{FF2B5EF4-FFF2-40B4-BE49-F238E27FC236}">
              <a16:creationId xmlns:a16="http://schemas.microsoft.com/office/drawing/2014/main" id="{43018704-0274-4777-A9F1-7CCD9427582B}"/>
            </a:ext>
          </a:extLst>
        </xdr:cNvPr>
        <xdr:cNvSpPr/>
      </xdr:nvSpPr>
      <xdr:spPr>
        <a:xfrm>
          <a:off x="10426700" y="10955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69104</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689CB618-A96C-4528-8900-FA1571497D1E}"/>
            </a:ext>
          </a:extLst>
        </xdr:cNvPr>
        <xdr:cNvSpPr txBox="1"/>
      </xdr:nvSpPr>
      <xdr:spPr>
        <a:xfrm>
          <a:off x="10515600" y="10870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155022</xdr:rowOff>
    </xdr:from>
    <xdr:to>
      <xdr:col>50</xdr:col>
      <xdr:colOff>165100</xdr:colOff>
      <xdr:row>64</xdr:row>
      <xdr:rowOff>85172</xdr:rowOff>
    </xdr:to>
    <xdr:sp macro="" textlink="">
      <xdr:nvSpPr>
        <xdr:cNvPr id="250" name="楕円 249">
          <a:extLst>
            <a:ext uri="{FF2B5EF4-FFF2-40B4-BE49-F238E27FC236}">
              <a16:creationId xmlns:a16="http://schemas.microsoft.com/office/drawing/2014/main" id="{C108B1DF-360E-4396-B462-AA28FFE5AF49}"/>
            </a:ext>
          </a:extLst>
        </xdr:cNvPr>
        <xdr:cNvSpPr/>
      </xdr:nvSpPr>
      <xdr:spPr>
        <a:xfrm>
          <a:off x="9588500" y="10956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33527</xdr:rowOff>
    </xdr:from>
    <xdr:to>
      <xdr:col>55</xdr:col>
      <xdr:colOff>0</xdr:colOff>
      <xdr:row>64</xdr:row>
      <xdr:rowOff>34372</xdr:rowOff>
    </xdr:to>
    <xdr:cxnSp macro="">
      <xdr:nvCxnSpPr>
        <xdr:cNvPr id="251" name="直線コネクタ 250">
          <a:extLst>
            <a:ext uri="{FF2B5EF4-FFF2-40B4-BE49-F238E27FC236}">
              <a16:creationId xmlns:a16="http://schemas.microsoft.com/office/drawing/2014/main" id="{C1C35CDC-9832-4452-9E3C-3349210398FE}"/>
            </a:ext>
          </a:extLst>
        </xdr:cNvPr>
        <xdr:cNvCxnSpPr/>
      </xdr:nvCxnSpPr>
      <xdr:spPr>
        <a:xfrm flipV="1">
          <a:off x="9639300" y="11006327"/>
          <a:ext cx="838200" cy="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156124</xdr:rowOff>
    </xdr:from>
    <xdr:to>
      <xdr:col>46</xdr:col>
      <xdr:colOff>38100</xdr:colOff>
      <xdr:row>64</xdr:row>
      <xdr:rowOff>86274</xdr:rowOff>
    </xdr:to>
    <xdr:sp macro="" textlink="">
      <xdr:nvSpPr>
        <xdr:cNvPr id="252" name="楕円 251">
          <a:extLst>
            <a:ext uri="{FF2B5EF4-FFF2-40B4-BE49-F238E27FC236}">
              <a16:creationId xmlns:a16="http://schemas.microsoft.com/office/drawing/2014/main" id="{EDDA3627-FECC-4707-AFAE-5D696D5713DF}"/>
            </a:ext>
          </a:extLst>
        </xdr:cNvPr>
        <xdr:cNvSpPr/>
      </xdr:nvSpPr>
      <xdr:spPr>
        <a:xfrm>
          <a:off x="8699500" y="10957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34372</xdr:rowOff>
    </xdr:from>
    <xdr:to>
      <xdr:col>50</xdr:col>
      <xdr:colOff>114300</xdr:colOff>
      <xdr:row>64</xdr:row>
      <xdr:rowOff>35474</xdr:rowOff>
    </xdr:to>
    <xdr:cxnSp macro="">
      <xdr:nvCxnSpPr>
        <xdr:cNvPr id="253" name="直線コネクタ 252">
          <a:extLst>
            <a:ext uri="{FF2B5EF4-FFF2-40B4-BE49-F238E27FC236}">
              <a16:creationId xmlns:a16="http://schemas.microsoft.com/office/drawing/2014/main" id="{C208EA94-8195-464E-B53E-0394085F9413}"/>
            </a:ext>
          </a:extLst>
        </xdr:cNvPr>
        <xdr:cNvCxnSpPr/>
      </xdr:nvCxnSpPr>
      <xdr:spPr>
        <a:xfrm flipV="1">
          <a:off x="8750300" y="11007172"/>
          <a:ext cx="889000" cy="1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156818</xdr:rowOff>
    </xdr:from>
    <xdr:to>
      <xdr:col>41</xdr:col>
      <xdr:colOff>101600</xdr:colOff>
      <xdr:row>64</xdr:row>
      <xdr:rowOff>86968</xdr:rowOff>
    </xdr:to>
    <xdr:sp macro="" textlink="">
      <xdr:nvSpPr>
        <xdr:cNvPr id="254" name="楕円 253">
          <a:extLst>
            <a:ext uri="{FF2B5EF4-FFF2-40B4-BE49-F238E27FC236}">
              <a16:creationId xmlns:a16="http://schemas.microsoft.com/office/drawing/2014/main" id="{05FEB6AB-E1B1-42EA-A604-D75681CE89E1}"/>
            </a:ext>
          </a:extLst>
        </xdr:cNvPr>
        <xdr:cNvSpPr/>
      </xdr:nvSpPr>
      <xdr:spPr>
        <a:xfrm>
          <a:off x="7810500" y="1095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35474</xdr:rowOff>
    </xdr:from>
    <xdr:to>
      <xdr:col>45</xdr:col>
      <xdr:colOff>177800</xdr:colOff>
      <xdr:row>64</xdr:row>
      <xdr:rowOff>36168</xdr:rowOff>
    </xdr:to>
    <xdr:cxnSp macro="">
      <xdr:nvCxnSpPr>
        <xdr:cNvPr id="255" name="直線コネクタ 254">
          <a:extLst>
            <a:ext uri="{FF2B5EF4-FFF2-40B4-BE49-F238E27FC236}">
              <a16:creationId xmlns:a16="http://schemas.microsoft.com/office/drawing/2014/main" id="{19DA1E7D-DB14-46F6-B997-232773962AAA}"/>
            </a:ext>
          </a:extLst>
        </xdr:cNvPr>
        <xdr:cNvCxnSpPr/>
      </xdr:nvCxnSpPr>
      <xdr:spPr>
        <a:xfrm flipV="1">
          <a:off x="7861300" y="11008274"/>
          <a:ext cx="889000" cy="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157409</xdr:rowOff>
    </xdr:from>
    <xdr:to>
      <xdr:col>36</xdr:col>
      <xdr:colOff>165100</xdr:colOff>
      <xdr:row>64</xdr:row>
      <xdr:rowOff>87559</xdr:rowOff>
    </xdr:to>
    <xdr:sp macro="" textlink="">
      <xdr:nvSpPr>
        <xdr:cNvPr id="256" name="楕円 255">
          <a:extLst>
            <a:ext uri="{FF2B5EF4-FFF2-40B4-BE49-F238E27FC236}">
              <a16:creationId xmlns:a16="http://schemas.microsoft.com/office/drawing/2014/main" id="{13FB5574-1701-4C4E-8FB6-9BDFAD865418}"/>
            </a:ext>
          </a:extLst>
        </xdr:cNvPr>
        <xdr:cNvSpPr/>
      </xdr:nvSpPr>
      <xdr:spPr>
        <a:xfrm>
          <a:off x="6921500" y="10958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36168</xdr:rowOff>
    </xdr:from>
    <xdr:to>
      <xdr:col>41</xdr:col>
      <xdr:colOff>50800</xdr:colOff>
      <xdr:row>64</xdr:row>
      <xdr:rowOff>36759</xdr:rowOff>
    </xdr:to>
    <xdr:cxnSp macro="">
      <xdr:nvCxnSpPr>
        <xdr:cNvPr id="257" name="直線コネクタ 256">
          <a:extLst>
            <a:ext uri="{FF2B5EF4-FFF2-40B4-BE49-F238E27FC236}">
              <a16:creationId xmlns:a16="http://schemas.microsoft.com/office/drawing/2014/main" id="{A2C9B6D2-18FB-4179-8760-7C22A9BBE9FB}"/>
            </a:ext>
          </a:extLst>
        </xdr:cNvPr>
        <xdr:cNvCxnSpPr/>
      </xdr:nvCxnSpPr>
      <xdr:spPr>
        <a:xfrm flipV="1">
          <a:off x="6972300" y="11008968"/>
          <a:ext cx="889000" cy="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79978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3939D091-AD39-4E5E-9EAC-35253A1A4BF6}"/>
            </a:ext>
          </a:extLst>
        </xdr:cNvPr>
        <xdr:cNvSpPr txBox="1"/>
      </xdr:nvSpPr>
      <xdr:spPr>
        <a:xfrm>
          <a:off x="9327095" y="10538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84889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A4E744A2-7B42-4C66-8880-3D735B0E1A09}"/>
            </a:ext>
          </a:extLst>
        </xdr:cNvPr>
        <xdr:cNvSpPr txBox="1"/>
      </xdr:nvSpPr>
      <xdr:spPr>
        <a:xfrm>
          <a:off x="8450795" y="10543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86493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D50FEB6D-140B-4BE7-9177-1232409AB9E1}"/>
            </a:ext>
          </a:extLst>
        </xdr:cNvPr>
        <xdr:cNvSpPr txBox="1"/>
      </xdr:nvSpPr>
      <xdr:spPr>
        <a:xfrm>
          <a:off x="7561795" y="10544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93238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77BDA6D2-F94B-43AC-84A2-571CECE45D10}"/>
            </a:ext>
          </a:extLst>
        </xdr:cNvPr>
        <xdr:cNvSpPr txBox="1"/>
      </xdr:nvSpPr>
      <xdr:spPr>
        <a:xfrm>
          <a:off x="6672795" y="10551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76299</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E01A66BE-7624-436C-BCF4-880F1740126C}"/>
            </a:ext>
          </a:extLst>
        </xdr:cNvPr>
        <xdr:cNvSpPr txBox="1"/>
      </xdr:nvSpPr>
      <xdr:spPr>
        <a:xfrm>
          <a:off x="9327095" y="11049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77401</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FCC3FC2A-68DE-4B63-B5A9-A166D4A09888}"/>
            </a:ext>
          </a:extLst>
        </xdr:cNvPr>
        <xdr:cNvSpPr txBox="1"/>
      </xdr:nvSpPr>
      <xdr:spPr>
        <a:xfrm>
          <a:off x="8450795" y="11050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78095</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69A38BA3-F904-40ED-90A8-24038F4CC508}"/>
            </a:ext>
          </a:extLst>
        </xdr:cNvPr>
        <xdr:cNvSpPr txBox="1"/>
      </xdr:nvSpPr>
      <xdr:spPr>
        <a:xfrm>
          <a:off x="7561795" y="11050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78686</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55CC06B7-B1CA-4E9A-B2B1-41144F92C4A5}"/>
            </a:ext>
          </a:extLst>
        </xdr:cNvPr>
        <xdr:cNvSpPr txBox="1"/>
      </xdr:nvSpPr>
      <xdr:spPr>
        <a:xfrm>
          <a:off x="6672795" y="11051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57903E1C-9416-4449-9C74-92A1BDB9CD8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76E0A2B7-49B9-4972-9B23-29FC0BE34F8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71158DCC-6AB7-453E-841C-67D94D117D6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7AA05B3C-6258-4CCA-8201-2850DF276EC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DE08A112-8BB8-425B-AB54-E8B8FEA63E6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DBA4D28C-1411-4DC0-B959-7714EE26BAE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D43DCC3B-73B0-4ED1-A7FE-D5CA0932D06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792F7249-3DEB-4B6A-8408-17BB0A764AB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1F51C88F-8E1C-4DC1-9010-7529EF20ACC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F0670DA6-5070-4E59-B990-204C1DEB694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E1348A9F-3E98-46F5-AE2C-E6C31E005F7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DB078C63-2E23-47AE-A7FC-507789A5E5FC}"/>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7BB2A64D-76C3-4058-AF74-37CB405B2FF7}"/>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5CCBEB94-B6E7-4F95-92DF-AA2E6FA47C72}"/>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11D0D41B-4A91-4709-B428-742840DB1F01}"/>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3D0D82E1-59BC-4CD3-8C4E-C9093CA35D73}"/>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9E4A46CB-7CC6-41B4-B0E4-C9554A89501B}"/>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C245601F-69F4-4948-88AD-0FA1E053E6D3}"/>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DD783CAE-E925-4F81-B1D8-6DF992667034}"/>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5349379F-B1E2-4346-B8C0-F92D86EA08FC}"/>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6435BFE4-19CD-46B5-81BD-EF1FEC52E138}"/>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D570583F-7D87-40F0-8091-9A47EA083F2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F5834838-CBF4-4E19-9A85-07B16D1BC665}"/>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BFED8B27-351C-4B8C-84ED-099F781D013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4253E785-9CFC-4AB9-B080-17DE79268871}"/>
            </a:ext>
          </a:extLst>
        </xdr:cNvPr>
        <xdr:cNvCxnSpPr/>
      </xdr:nvCxnSpPr>
      <xdr:spPr>
        <a:xfrm flipV="1">
          <a:off x="4634865" y="13367386"/>
          <a:ext cx="0" cy="149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849C56E5-DA27-4F8F-98A7-5FCAFA2EC5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ECE33DBC-C6F6-41F0-A3F6-4AAE3A414217}"/>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F2B9E9EC-62B7-4723-B9EB-E43F649158AD}"/>
            </a:ext>
          </a:extLst>
        </xdr:cNvPr>
        <xdr:cNvSpPr txBox="1"/>
      </xdr:nvSpPr>
      <xdr:spPr>
        <a:xfrm>
          <a:off x="4673600" y="13142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FBDB2B56-EC9D-4C74-B6F8-6AB8A85B09B4}"/>
            </a:ext>
          </a:extLst>
        </xdr:cNvPr>
        <xdr:cNvCxnSpPr/>
      </xdr:nvCxnSpPr>
      <xdr:spPr>
        <a:xfrm>
          <a:off x="4546600" y="13367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132097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D88DB176-695A-42C6-8145-C26DA8EE495B}"/>
            </a:ext>
          </a:extLst>
        </xdr:cNvPr>
        <xdr:cNvSpPr txBox="1"/>
      </xdr:nvSpPr>
      <xdr:spPr>
        <a:xfrm>
          <a:off x="4673600" y="14019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1B1F68A2-072E-4293-8D97-A458ECA64D90}"/>
            </a:ext>
          </a:extLst>
        </xdr:cNvPr>
        <xdr:cNvSpPr/>
      </xdr:nvSpPr>
      <xdr:spPr>
        <a:xfrm>
          <a:off x="45847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7BE68F08-1875-4FD0-8334-F5F0E08E8D42}"/>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25F27BBF-2FD2-40D8-97CF-788E0F7AE9CB}"/>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B2BB59BC-E431-40D5-8679-9931F42021B7}"/>
            </a:ext>
          </a:extLst>
        </xdr:cNvPr>
        <xdr:cNvSpPr/>
      </xdr:nvSpPr>
      <xdr:spPr>
        <a:xfrm>
          <a:off x="1968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2F25CD2F-C4F1-4026-B793-811D11F92D86}"/>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7D1FE5E-0BF1-421C-A245-B05C9EF0AFA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982B903-BF01-4013-B9B6-B4659EF0A84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3E9D952-3680-4F1F-9F0A-1EA698A837A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B23CA252-E74F-4A88-B597-01840A419CA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A598A7F0-A257-4D16-ABFE-CB6D95B207E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162561</xdr:rowOff>
    </xdr:from>
    <xdr:to>
      <xdr:col>24</xdr:col>
      <xdr:colOff>114300</xdr:colOff>
      <xdr:row>85</xdr:row>
      <xdr:rowOff>92711</xdr:rowOff>
    </xdr:to>
    <xdr:sp macro="" textlink="">
      <xdr:nvSpPr>
        <xdr:cNvPr id="306" name="楕円 305">
          <a:extLst>
            <a:ext uri="{FF2B5EF4-FFF2-40B4-BE49-F238E27FC236}">
              <a16:creationId xmlns:a16="http://schemas.microsoft.com/office/drawing/2014/main" id="{3E8B3B4D-A374-415B-9C53-70EA57C8A87A}"/>
            </a:ext>
          </a:extLst>
        </xdr:cNvPr>
        <xdr:cNvSpPr/>
      </xdr:nvSpPr>
      <xdr:spPr>
        <a:xfrm>
          <a:off x="4584700" y="1456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140988</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2AC362EA-3472-46E6-B165-619F9E21E602}"/>
            </a:ext>
          </a:extLst>
        </xdr:cNvPr>
        <xdr:cNvSpPr txBox="1"/>
      </xdr:nvSpPr>
      <xdr:spPr>
        <a:xfrm>
          <a:off x="4673600" y="1454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137795</xdr:rowOff>
    </xdr:from>
    <xdr:to>
      <xdr:col>20</xdr:col>
      <xdr:colOff>38100</xdr:colOff>
      <xdr:row>85</xdr:row>
      <xdr:rowOff>67945</xdr:rowOff>
    </xdr:to>
    <xdr:sp macro="" textlink="">
      <xdr:nvSpPr>
        <xdr:cNvPr id="308" name="楕円 307">
          <a:extLst>
            <a:ext uri="{FF2B5EF4-FFF2-40B4-BE49-F238E27FC236}">
              <a16:creationId xmlns:a16="http://schemas.microsoft.com/office/drawing/2014/main" id="{B1A32B99-1424-4C40-A90B-E147A9F46F80}"/>
            </a:ext>
          </a:extLst>
        </xdr:cNvPr>
        <xdr:cNvSpPr/>
      </xdr:nvSpPr>
      <xdr:spPr>
        <a:xfrm>
          <a:off x="3746500" y="1453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17145</xdr:rowOff>
    </xdr:from>
    <xdr:to>
      <xdr:col>24</xdr:col>
      <xdr:colOff>63500</xdr:colOff>
      <xdr:row>85</xdr:row>
      <xdr:rowOff>41911</xdr:rowOff>
    </xdr:to>
    <xdr:cxnSp macro="">
      <xdr:nvCxnSpPr>
        <xdr:cNvPr id="309" name="直線コネクタ 308">
          <a:extLst>
            <a:ext uri="{FF2B5EF4-FFF2-40B4-BE49-F238E27FC236}">
              <a16:creationId xmlns:a16="http://schemas.microsoft.com/office/drawing/2014/main" id="{CF0F603E-8648-495E-8C93-62A0206BBF0D}"/>
            </a:ext>
          </a:extLst>
        </xdr:cNvPr>
        <xdr:cNvCxnSpPr/>
      </xdr:nvCxnSpPr>
      <xdr:spPr>
        <a:xfrm>
          <a:off x="3797300" y="14590395"/>
          <a:ext cx="8382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132080</xdr:rowOff>
    </xdr:from>
    <xdr:to>
      <xdr:col>15</xdr:col>
      <xdr:colOff>101600</xdr:colOff>
      <xdr:row>85</xdr:row>
      <xdr:rowOff>62230</xdr:rowOff>
    </xdr:to>
    <xdr:sp macro="" textlink="">
      <xdr:nvSpPr>
        <xdr:cNvPr id="310" name="楕円 309">
          <a:extLst>
            <a:ext uri="{FF2B5EF4-FFF2-40B4-BE49-F238E27FC236}">
              <a16:creationId xmlns:a16="http://schemas.microsoft.com/office/drawing/2014/main" id="{8C48695C-B4F9-4A26-98D8-3C7FDDE7AFC2}"/>
            </a:ext>
          </a:extLst>
        </xdr:cNvPr>
        <xdr:cNvSpPr/>
      </xdr:nvSpPr>
      <xdr:spPr>
        <a:xfrm>
          <a:off x="2857500" y="1453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11430</xdr:rowOff>
    </xdr:from>
    <xdr:to>
      <xdr:col>19</xdr:col>
      <xdr:colOff>177800</xdr:colOff>
      <xdr:row>85</xdr:row>
      <xdr:rowOff>17145</xdr:rowOff>
    </xdr:to>
    <xdr:cxnSp macro="">
      <xdr:nvCxnSpPr>
        <xdr:cNvPr id="311" name="直線コネクタ 310">
          <a:extLst>
            <a:ext uri="{FF2B5EF4-FFF2-40B4-BE49-F238E27FC236}">
              <a16:creationId xmlns:a16="http://schemas.microsoft.com/office/drawing/2014/main" id="{1D7A3E1D-58A0-4972-9D69-C4088C5ACFFF}"/>
            </a:ext>
          </a:extLst>
        </xdr:cNvPr>
        <xdr:cNvCxnSpPr/>
      </xdr:nvCxnSpPr>
      <xdr:spPr>
        <a:xfrm>
          <a:off x="2908300" y="1458468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99695</xdr:rowOff>
    </xdr:from>
    <xdr:to>
      <xdr:col>10</xdr:col>
      <xdr:colOff>165100</xdr:colOff>
      <xdr:row>85</xdr:row>
      <xdr:rowOff>29845</xdr:rowOff>
    </xdr:to>
    <xdr:sp macro="" textlink="">
      <xdr:nvSpPr>
        <xdr:cNvPr id="312" name="楕円 311">
          <a:extLst>
            <a:ext uri="{FF2B5EF4-FFF2-40B4-BE49-F238E27FC236}">
              <a16:creationId xmlns:a16="http://schemas.microsoft.com/office/drawing/2014/main" id="{D3529130-EA5E-4ECC-B6C7-19FE8F18BFA2}"/>
            </a:ext>
          </a:extLst>
        </xdr:cNvPr>
        <xdr:cNvSpPr/>
      </xdr:nvSpPr>
      <xdr:spPr>
        <a:xfrm>
          <a:off x="1968500" y="1450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150495</xdr:rowOff>
    </xdr:from>
    <xdr:to>
      <xdr:col>15</xdr:col>
      <xdr:colOff>50800</xdr:colOff>
      <xdr:row>85</xdr:row>
      <xdr:rowOff>11430</xdr:rowOff>
    </xdr:to>
    <xdr:cxnSp macro="">
      <xdr:nvCxnSpPr>
        <xdr:cNvPr id="313" name="直線コネクタ 312">
          <a:extLst>
            <a:ext uri="{FF2B5EF4-FFF2-40B4-BE49-F238E27FC236}">
              <a16:creationId xmlns:a16="http://schemas.microsoft.com/office/drawing/2014/main" id="{69790AB2-B253-4F8C-9958-F2765AE65B6C}"/>
            </a:ext>
          </a:extLst>
        </xdr:cNvPr>
        <xdr:cNvCxnSpPr/>
      </xdr:nvCxnSpPr>
      <xdr:spPr>
        <a:xfrm>
          <a:off x="2019300" y="1455229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65405</xdr:rowOff>
    </xdr:from>
    <xdr:to>
      <xdr:col>6</xdr:col>
      <xdr:colOff>38100</xdr:colOff>
      <xdr:row>84</xdr:row>
      <xdr:rowOff>167005</xdr:rowOff>
    </xdr:to>
    <xdr:sp macro="" textlink="">
      <xdr:nvSpPr>
        <xdr:cNvPr id="314" name="楕円 313">
          <a:extLst>
            <a:ext uri="{FF2B5EF4-FFF2-40B4-BE49-F238E27FC236}">
              <a16:creationId xmlns:a16="http://schemas.microsoft.com/office/drawing/2014/main" id="{13B74CDA-95F6-48BE-8262-832B4C41F297}"/>
            </a:ext>
          </a:extLst>
        </xdr:cNvPr>
        <xdr:cNvSpPr/>
      </xdr:nvSpPr>
      <xdr:spPr>
        <a:xfrm>
          <a:off x="1079500" y="1446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116205</xdr:rowOff>
    </xdr:from>
    <xdr:to>
      <xdr:col>10</xdr:col>
      <xdr:colOff>114300</xdr:colOff>
      <xdr:row>84</xdr:row>
      <xdr:rowOff>150495</xdr:rowOff>
    </xdr:to>
    <xdr:cxnSp macro="">
      <xdr:nvCxnSpPr>
        <xdr:cNvPr id="315" name="直線コネクタ 314">
          <a:extLst>
            <a:ext uri="{FF2B5EF4-FFF2-40B4-BE49-F238E27FC236}">
              <a16:creationId xmlns:a16="http://schemas.microsoft.com/office/drawing/2014/main" id="{F7A3633F-9844-4D74-89DC-C9AFB192A6A2}"/>
            </a:ext>
          </a:extLst>
        </xdr:cNvPr>
        <xdr:cNvCxnSpPr/>
      </xdr:nvCxnSpPr>
      <xdr:spPr>
        <a:xfrm>
          <a:off x="1130300" y="1451800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6" name="n_1aveValue【公営住宅】&#10;有形固定資産減価償却率">
          <a:extLst>
            <a:ext uri="{FF2B5EF4-FFF2-40B4-BE49-F238E27FC236}">
              <a16:creationId xmlns:a16="http://schemas.microsoft.com/office/drawing/2014/main" id="{F1A99DE1-9AC4-45C9-BFB9-652C36B896F4}"/>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7" name="n_2aveValue【公営住宅】&#10;有形固定資産減価償却率">
          <a:extLst>
            <a:ext uri="{FF2B5EF4-FFF2-40B4-BE49-F238E27FC236}">
              <a16:creationId xmlns:a16="http://schemas.microsoft.com/office/drawing/2014/main" id="{99780323-9BD2-49A6-B92A-8FA489D5DFA5}"/>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23513</xdr:rowOff>
    </xdr:from>
    <xdr:ext cx="405111" cy="259045"/>
    <xdr:sp macro="" textlink="">
      <xdr:nvSpPr>
        <xdr:cNvPr id="318" name="n_3aveValue【公営住宅】&#10;有形固定資産減価償却率">
          <a:extLst>
            <a:ext uri="{FF2B5EF4-FFF2-40B4-BE49-F238E27FC236}">
              <a16:creationId xmlns:a16="http://schemas.microsoft.com/office/drawing/2014/main" id="{49D4DDB9-7FEC-42FF-ABAC-96684D928B8F}"/>
            </a:ext>
          </a:extLst>
        </xdr:cNvPr>
        <xdr:cNvSpPr txBox="1"/>
      </xdr:nvSpPr>
      <xdr:spPr>
        <a:xfrm>
          <a:off x="181674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9" name="n_4aveValue【公営住宅】&#10;有形固定資産減価償却率">
          <a:extLst>
            <a:ext uri="{FF2B5EF4-FFF2-40B4-BE49-F238E27FC236}">
              <a16:creationId xmlns:a16="http://schemas.microsoft.com/office/drawing/2014/main" id="{184A0CC1-B1FC-4D38-8F46-0137B026DAF0}"/>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59072</xdr:rowOff>
    </xdr:from>
    <xdr:ext cx="405111" cy="259045"/>
    <xdr:sp macro="" textlink="">
      <xdr:nvSpPr>
        <xdr:cNvPr id="320" name="n_1mainValue【公営住宅】&#10;有形固定資産減価償却率">
          <a:extLst>
            <a:ext uri="{FF2B5EF4-FFF2-40B4-BE49-F238E27FC236}">
              <a16:creationId xmlns:a16="http://schemas.microsoft.com/office/drawing/2014/main" id="{A2423F27-3F33-4060-864C-804871CB4010}"/>
            </a:ext>
          </a:extLst>
        </xdr:cNvPr>
        <xdr:cNvSpPr txBox="1"/>
      </xdr:nvSpPr>
      <xdr:spPr>
        <a:xfrm>
          <a:off x="3582044" y="1463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53357</xdr:rowOff>
    </xdr:from>
    <xdr:ext cx="405111" cy="259045"/>
    <xdr:sp macro="" textlink="">
      <xdr:nvSpPr>
        <xdr:cNvPr id="321" name="n_2mainValue【公営住宅】&#10;有形固定資産減価償却率">
          <a:extLst>
            <a:ext uri="{FF2B5EF4-FFF2-40B4-BE49-F238E27FC236}">
              <a16:creationId xmlns:a16="http://schemas.microsoft.com/office/drawing/2014/main" id="{F17D05CA-2935-426B-8CF0-64763AFF69C6}"/>
            </a:ext>
          </a:extLst>
        </xdr:cNvPr>
        <xdr:cNvSpPr txBox="1"/>
      </xdr:nvSpPr>
      <xdr:spPr>
        <a:xfrm>
          <a:off x="2705744" y="1462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20972</xdr:rowOff>
    </xdr:from>
    <xdr:ext cx="405111" cy="259045"/>
    <xdr:sp macro="" textlink="">
      <xdr:nvSpPr>
        <xdr:cNvPr id="322" name="n_3mainValue【公営住宅】&#10;有形固定資産減価償却率">
          <a:extLst>
            <a:ext uri="{FF2B5EF4-FFF2-40B4-BE49-F238E27FC236}">
              <a16:creationId xmlns:a16="http://schemas.microsoft.com/office/drawing/2014/main" id="{C0CF85BC-A0D6-4D03-BA5E-ECB026B10136}"/>
            </a:ext>
          </a:extLst>
        </xdr:cNvPr>
        <xdr:cNvSpPr txBox="1"/>
      </xdr:nvSpPr>
      <xdr:spPr>
        <a:xfrm>
          <a:off x="1816744" y="1459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158132</xdr:rowOff>
    </xdr:from>
    <xdr:ext cx="405111" cy="259045"/>
    <xdr:sp macro="" textlink="">
      <xdr:nvSpPr>
        <xdr:cNvPr id="323" name="n_4mainValue【公営住宅】&#10;有形固定資産減価償却率">
          <a:extLst>
            <a:ext uri="{FF2B5EF4-FFF2-40B4-BE49-F238E27FC236}">
              <a16:creationId xmlns:a16="http://schemas.microsoft.com/office/drawing/2014/main" id="{D9D53B40-1647-4CDB-A1CD-DC7A03C3AEE3}"/>
            </a:ext>
          </a:extLst>
        </xdr:cNvPr>
        <xdr:cNvSpPr txBox="1"/>
      </xdr:nvSpPr>
      <xdr:spPr>
        <a:xfrm>
          <a:off x="927744" y="1455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F3ADC153-FECA-46B8-834C-F83CC368859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C3CCE6AF-92F3-45A5-B60A-E9790CFFDAB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986BEA43-A76A-4045-ADEC-42AE8B25650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E6B38610-F83A-49A3-A742-CBF19317516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2EE92A84-C4BF-4101-9A2C-4EC319977A6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55A3E09-21FA-4214-A926-971EFFA1614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5C06BD9-C861-4284-8977-D1BA88372CF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CB3D34E-965B-4090-9928-53CE490325D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3A0BF958-D135-4078-A5C8-E9B9BF0C146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1102BFEA-01BE-4D8F-97D1-C3EFF65DF68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09796C3A-0617-48B3-B8B7-4B65C2D967DF}"/>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F389EAB6-D36A-46EB-BBC0-B421E66DFB2E}"/>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4F85DE62-B1F0-45A5-BF07-D65C023E9C47}"/>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FAB67902-56A8-441B-8FCF-C90442182AAB}"/>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98AC5145-F610-4E23-B219-8AF5EC9F50E5}"/>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8D7F12DC-BE05-4878-A1A9-E41894D42C7C}"/>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B9A6B2D4-0D9C-4377-9A8C-46CAC24B95B5}"/>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75A778E2-B4B8-4A0C-BF8F-540C67F6C987}"/>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2B23C6AA-6CC4-4BC7-9EC7-5DEFFACF8234}"/>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5852E91D-F634-4DBB-96AE-58C60CCA12FF}"/>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3ADB49F9-7390-4EBF-8CDB-3D60B87D780E}"/>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5F02C178-B82B-4F25-92F6-FCC11FF9E6FB}"/>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E027CAE2-DB7A-4D15-AAF4-BAD8F33D759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9C142CBB-E33B-45B1-8529-2028A472B366}"/>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27E7AD91-C719-4541-B861-0B612294088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858082AF-17B2-4A1A-A37E-C3B5B573AEAB}"/>
            </a:ext>
          </a:extLst>
        </xdr:cNvPr>
        <xdr:cNvCxnSpPr/>
      </xdr:nvCxnSpPr>
      <xdr:spPr>
        <a:xfrm flipV="1">
          <a:off x="10476865" y="13368855"/>
          <a:ext cx="0" cy="1533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5AF92BDC-C8D9-4C7B-BE06-D49FC23D18F9}"/>
            </a:ext>
          </a:extLst>
        </xdr:cNvPr>
        <xdr:cNvSpPr txBox="1"/>
      </xdr:nvSpPr>
      <xdr:spPr>
        <a:xfrm>
          <a:off x="10515600" y="1490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2429844B-ADC0-43AD-87E9-E459739BEED2}"/>
            </a:ext>
          </a:extLst>
        </xdr:cNvPr>
        <xdr:cNvCxnSpPr/>
      </xdr:nvCxnSpPr>
      <xdr:spPr>
        <a:xfrm>
          <a:off x="10388600" y="1490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E311A508-AD69-4F15-868F-8BF4C4F31C08}"/>
            </a:ext>
          </a:extLst>
        </xdr:cNvPr>
        <xdr:cNvSpPr txBox="1"/>
      </xdr:nvSpPr>
      <xdr:spPr>
        <a:xfrm>
          <a:off x="10515600" y="1314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9A74BA42-2E97-4609-AE04-820B146541AD}"/>
            </a:ext>
          </a:extLst>
        </xdr:cNvPr>
        <xdr:cNvCxnSpPr/>
      </xdr:nvCxnSpPr>
      <xdr:spPr>
        <a:xfrm>
          <a:off x="10388600" y="13368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102343</xdr:rowOff>
    </xdr:from>
    <xdr:ext cx="469744" cy="259045"/>
    <xdr:sp macro="" textlink="">
      <xdr:nvSpPr>
        <xdr:cNvPr id="354" name="【公営住宅】&#10;一人当たり面積平均値テキスト">
          <a:extLst>
            <a:ext uri="{FF2B5EF4-FFF2-40B4-BE49-F238E27FC236}">
              <a16:creationId xmlns:a16="http://schemas.microsoft.com/office/drawing/2014/main" id="{D68C8FC5-865A-4922-8929-F1C2335548C2}"/>
            </a:ext>
          </a:extLst>
        </xdr:cNvPr>
        <xdr:cNvSpPr txBox="1"/>
      </xdr:nvSpPr>
      <xdr:spPr>
        <a:xfrm>
          <a:off x="10515600" y="14675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EE6D184B-BBC2-43F3-BB72-FB3C93CE5922}"/>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D4990342-2930-41B7-8B27-14D766132D5E}"/>
            </a:ext>
          </a:extLst>
        </xdr:cNvPr>
        <xdr:cNvSpPr/>
      </xdr:nvSpPr>
      <xdr:spPr>
        <a:xfrm>
          <a:off x="9588500" y="14694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75BC111A-A76E-492F-A05F-367A6ED977FB}"/>
            </a:ext>
          </a:extLst>
        </xdr:cNvPr>
        <xdr:cNvSpPr/>
      </xdr:nvSpPr>
      <xdr:spPr>
        <a:xfrm>
          <a:off x="8699500" y="1469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7294522A-B521-4E96-A251-173F78249FB7}"/>
            </a:ext>
          </a:extLst>
        </xdr:cNvPr>
        <xdr:cNvSpPr/>
      </xdr:nvSpPr>
      <xdr:spPr>
        <a:xfrm>
          <a:off x="7810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a:extLst>
            <a:ext uri="{FF2B5EF4-FFF2-40B4-BE49-F238E27FC236}">
              <a16:creationId xmlns:a16="http://schemas.microsoft.com/office/drawing/2014/main" id="{D2D5009E-E2BA-412D-BFAE-49564CA1A6FC}"/>
            </a:ext>
          </a:extLst>
        </xdr:cNvPr>
        <xdr:cNvSpPr/>
      </xdr:nvSpPr>
      <xdr:spPr>
        <a:xfrm>
          <a:off x="6921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FC83F01D-133F-41D3-994F-9E0B4E25D7A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4535A7C0-0C6A-4A5A-9E1E-24ACC4A8132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B591E519-6123-495D-8F9A-F83390C300E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C605C1FF-AB49-49B0-8072-2EDE7EAFCFB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C5128ED-47D4-4265-B8E7-C2AD1BF5FC4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112159</xdr:rowOff>
    </xdr:from>
    <xdr:to>
      <xdr:col>55</xdr:col>
      <xdr:colOff>50800</xdr:colOff>
      <xdr:row>86</xdr:row>
      <xdr:rowOff>42309</xdr:rowOff>
    </xdr:to>
    <xdr:sp macro="" textlink="">
      <xdr:nvSpPr>
        <xdr:cNvPr id="365" name="楕円 364">
          <a:extLst>
            <a:ext uri="{FF2B5EF4-FFF2-40B4-BE49-F238E27FC236}">
              <a16:creationId xmlns:a16="http://schemas.microsoft.com/office/drawing/2014/main" id="{3CBAD695-F38C-45C2-8355-81EC3CD7C1B5}"/>
            </a:ext>
          </a:extLst>
        </xdr:cNvPr>
        <xdr:cNvSpPr/>
      </xdr:nvSpPr>
      <xdr:spPr>
        <a:xfrm>
          <a:off x="10426700" y="1468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135036</xdr:rowOff>
    </xdr:from>
    <xdr:ext cx="469744" cy="259045"/>
    <xdr:sp macro="" textlink="">
      <xdr:nvSpPr>
        <xdr:cNvPr id="366" name="【公営住宅】&#10;一人当たり面積該当値テキスト">
          <a:extLst>
            <a:ext uri="{FF2B5EF4-FFF2-40B4-BE49-F238E27FC236}">
              <a16:creationId xmlns:a16="http://schemas.microsoft.com/office/drawing/2014/main" id="{DDC34D73-D06F-4B1F-9AE3-337BF8741D5F}"/>
            </a:ext>
          </a:extLst>
        </xdr:cNvPr>
        <xdr:cNvSpPr txBox="1"/>
      </xdr:nvSpPr>
      <xdr:spPr>
        <a:xfrm>
          <a:off x="10515600" y="14536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115643</xdr:rowOff>
    </xdr:from>
    <xdr:to>
      <xdr:col>50</xdr:col>
      <xdr:colOff>165100</xdr:colOff>
      <xdr:row>86</xdr:row>
      <xdr:rowOff>45793</xdr:rowOff>
    </xdr:to>
    <xdr:sp macro="" textlink="">
      <xdr:nvSpPr>
        <xdr:cNvPr id="367" name="楕円 366">
          <a:extLst>
            <a:ext uri="{FF2B5EF4-FFF2-40B4-BE49-F238E27FC236}">
              <a16:creationId xmlns:a16="http://schemas.microsoft.com/office/drawing/2014/main" id="{03E8FBF6-B4C1-422E-A673-A22D07EE183A}"/>
            </a:ext>
          </a:extLst>
        </xdr:cNvPr>
        <xdr:cNvSpPr/>
      </xdr:nvSpPr>
      <xdr:spPr>
        <a:xfrm>
          <a:off x="9588500" y="14688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162959</xdr:rowOff>
    </xdr:from>
    <xdr:to>
      <xdr:col>55</xdr:col>
      <xdr:colOff>0</xdr:colOff>
      <xdr:row>85</xdr:row>
      <xdr:rowOff>166443</xdr:rowOff>
    </xdr:to>
    <xdr:cxnSp macro="">
      <xdr:nvCxnSpPr>
        <xdr:cNvPr id="368" name="直線コネクタ 367">
          <a:extLst>
            <a:ext uri="{FF2B5EF4-FFF2-40B4-BE49-F238E27FC236}">
              <a16:creationId xmlns:a16="http://schemas.microsoft.com/office/drawing/2014/main" id="{470BC1B9-641A-44DD-AB80-3CA291FD864D}"/>
            </a:ext>
          </a:extLst>
        </xdr:cNvPr>
        <xdr:cNvCxnSpPr/>
      </xdr:nvCxnSpPr>
      <xdr:spPr>
        <a:xfrm flipV="1">
          <a:off x="9639300" y="14736209"/>
          <a:ext cx="838200" cy="3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120214</xdr:rowOff>
    </xdr:from>
    <xdr:to>
      <xdr:col>46</xdr:col>
      <xdr:colOff>38100</xdr:colOff>
      <xdr:row>86</xdr:row>
      <xdr:rowOff>50364</xdr:rowOff>
    </xdr:to>
    <xdr:sp macro="" textlink="">
      <xdr:nvSpPr>
        <xdr:cNvPr id="369" name="楕円 368">
          <a:extLst>
            <a:ext uri="{FF2B5EF4-FFF2-40B4-BE49-F238E27FC236}">
              <a16:creationId xmlns:a16="http://schemas.microsoft.com/office/drawing/2014/main" id="{FF53E1CE-D619-4166-A3A3-96EA861B804D}"/>
            </a:ext>
          </a:extLst>
        </xdr:cNvPr>
        <xdr:cNvSpPr/>
      </xdr:nvSpPr>
      <xdr:spPr>
        <a:xfrm>
          <a:off x="8699500" y="14693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166443</xdr:rowOff>
    </xdr:from>
    <xdr:to>
      <xdr:col>50</xdr:col>
      <xdr:colOff>114300</xdr:colOff>
      <xdr:row>85</xdr:row>
      <xdr:rowOff>171014</xdr:rowOff>
    </xdr:to>
    <xdr:cxnSp macro="">
      <xdr:nvCxnSpPr>
        <xdr:cNvPr id="370" name="直線コネクタ 369">
          <a:extLst>
            <a:ext uri="{FF2B5EF4-FFF2-40B4-BE49-F238E27FC236}">
              <a16:creationId xmlns:a16="http://schemas.microsoft.com/office/drawing/2014/main" id="{50A45C77-208F-4B93-ACA7-55041C7E8FC1}"/>
            </a:ext>
          </a:extLst>
        </xdr:cNvPr>
        <xdr:cNvCxnSpPr/>
      </xdr:nvCxnSpPr>
      <xdr:spPr>
        <a:xfrm flipV="1">
          <a:off x="8750300" y="14739693"/>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123154</xdr:rowOff>
    </xdr:from>
    <xdr:to>
      <xdr:col>41</xdr:col>
      <xdr:colOff>101600</xdr:colOff>
      <xdr:row>86</xdr:row>
      <xdr:rowOff>53304</xdr:rowOff>
    </xdr:to>
    <xdr:sp macro="" textlink="">
      <xdr:nvSpPr>
        <xdr:cNvPr id="371" name="楕円 370">
          <a:extLst>
            <a:ext uri="{FF2B5EF4-FFF2-40B4-BE49-F238E27FC236}">
              <a16:creationId xmlns:a16="http://schemas.microsoft.com/office/drawing/2014/main" id="{8021C49C-4B5D-4DF1-98D7-65E99F0251BA}"/>
            </a:ext>
          </a:extLst>
        </xdr:cNvPr>
        <xdr:cNvSpPr/>
      </xdr:nvSpPr>
      <xdr:spPr>
        <a:xfrm>
          <a:off x="7810500" y="14696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171014</xdr:rowOff>
    </xdr:from>
    <xdr:to>
      <xdr:col>45</xdr:col>
      <xdr:colOff>177800</xdr:colOff>
      <xdr:row>86</xdr:row>
      <xdr:rowOff>2504</xdr:rowOff>
    </xdr:to>
    <xdr:cxnSp macro="">
      <xdr:nvCxnSpPr>
        <xdr:cNvPr id="372" name="直線コネクタ 371">
          <a:extLst>
            <a:ext uri="{FF2B5EF4-FFF2-40B4-BE49-F238E27FC236}">
              <a16:creationId xmlns:a16="http://schemas.microsoft.com/office/drawing/2014/main" id="{737FAC8A-E180-467A-966B-B2F32D60D24E}"/>
            </a:ext>
          </a:extLst>
        </xdr:cNvPr>
        <xdr:cNvCxnSpPr/>
      </xdr:nvCxnSpPr>
      <xdr:spPr>
        <a:xfrm flipV="1">
          <a:off x="7861300" y="14744264"/>
          <a:ext cx="889000" cy="2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120977</xdr:rowOff>
    </xdr:from>
    <xdr:to>
      <xdr:col>36</xdr:col>
      <xdr:colOff>165100</xdr:colOff>
      <xdr:row>86</xdr:row>
      <xdr:rowOff>51127</xdr:rowOff>
    </xdr:to>
    <xdr:sp macro="" textlink="">
      <xdr:nvSpPr>
        <xdr:cNvPr id="373" name="楕円 372">
          <a:extLst>
            <a:ext uri="{FF2B5EF4-FFF2-40B4-BE49-F238E27FC236}">
              <a16:creationId xmlns:a16="http://schemas.microsoft.com/office/drawing/2014/main" id="{37374714-FB17-44AC-88EE-A003DFD8AA73}"/>
            </a:ext>
          </a:extLst>
        </xdr:cNvPr>
        <xdr:cNvSpPr/>
      </xdr:nvSpPr>
      <xdr:spPr>
        <a:xfrm>
          <a:off x="6921500" y="14694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327</xdr:rowOff>
    </xdr:from>
    <xdr:to>
      <xdr:col>41</xdr:col>
      <xdr:colOff>50800</xdr:colOff>
      <xdr:row>86</xdr:row>
      <xdr:rowOff>2504</xdr:rowOff>
    </xdr:to>
    <xdr:cxnSp macro="">
      <xdr:nvCxnSpPr>
        <xdr:cNvPr id="374" name="直線コネクタ 373">
          <a:extLst>
            <a:ext uri="{FF2B5EF4-FFF2-40B4-BE49-F238E27FC236}">
              <a16:creationId xmlns:a16="http://schemas.microsoft.com/office/drawing/2014/main" id="{FA027072-BA5F-4615-B6B2-EA84AA171414}"/>
            </a:ext>
          </a:extLst>
        </xdr:cNvPr>
        <xdr:cNvCxnSpPr/>
      </xdr:nvCxnSpPr>
      <xdr:spPr>
        <a:xfrm>
          <a:off x="6972300" y="14745027"/>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43015</xdr:rowOff>
    </xdr:from>
    <xdr:ext cx="469744" cy="259045"/>
    <xdr:sp macro="" textlink="">
      <xdr:nvSpPr>
        <xdr:cNvPr id="375" name="n_1aveValue【公営住宅】&#10;一人当たり面積">
          <a:extLst>
            <a:ext uri="{FF2B5EF4-FFF2-40B4-BE49-F238E27FC236}">
              <a16:creationId xmlns:a16="http://schemas.microsoft.com/office/drawing/2014/main" id="{9C695568-7F39-451D-8DFC-A1CEE248AB79}"/>
            </a:ext>
          </a:extLst>
        </xdr:cNvPr>
        <xdr:cNvSpPr txBox="1"/>
      </xdr:nvSpPr>
      <xdr:spPr>
        <a:xfrm>
          <a:off x="9391727" y="1478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47587</xdr:rowOff>
    </xdr:from>
    <xdr:ext cx="469744" cy="259045"/>
    <xdr:sp macro="" textlink="">
      <xdr:nvSpPr>
        <xdr:cNvPr id="376" name="n_2aveValue【公営住宅】&#10;一人当たり面積">
          <a:extLst>
            <a:ext uri="{FF2B5EF4-FFF2-40B4-BE49-F238E27FC236}">
              <a16:creationId xmlns:a16="http://schemas.microsoft.com/office/drawing/2014/main" id="{1992A106-FC3F-42E2-8934-2D0391890EE8}"/>
            </a:ext>
          </a:extLst>
        </xdr:cNvPr>
        <xdr:cNvSpPr txBox="1"/>
      </xdr:nvSpPr>
      <xdr:spPr>
        <a:xfrm>
          <a:off x="8515427" y="1479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60650</xdr:rowOff>
    </xdr:from>
    <xdr:ext cx="469744" cy="259045"/>
    <xdr:sp macro="" textlink="">
      <xdr:nvSpPr>
        <xdr:cNvPr id="377" name="n_3aveValue【公営住宅】&#10;一人当たり面積">
          <a:extLst>
            <a:ext uri="{FF2B5EF4-FFF2-40B4-BE49-F238E27FC236}">
              <a16:creationId xmlns:a16="http://schemas.microsoft.com/office/drawing/2014/main" id="{4B4E3FBD-3B26-40C4-B577-D85A1A4A8715}"/>
            </a:ext>
          </a:extLst>
        </xdr:cNvPr>
        <xdr:cNvSpPr txBox="1"/>
      </xdr:nvSpPr>
      <xdr:spPr>
        <a:xfrm>
          <a:off x="7626427" y="14805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52378</xdr:rowOff>
    </xdr:from>
    <xdr:ext cx="469744" cy="259045"/>
    <xdr:sp macro="" textlink="">
      <xdr:nvSpPr>
        <xdr:cNvPr id="378" name="n_4aveValue【公営住宅】&#10;一人当たり面積">
          <a:extLst>
            <a:ext uri="{FF2B5EF4-FFF2-40B4-BE49-F238E27FC236}">
              <a16:creationId xmlns:a16="http://schemas.microsoft.com/office/drawing/2014/main" id="{B3BDCE3D-A8D8-4D16-A4E3-00BEE32E5664}"/>
            </a:ext>
          </a:extLst>
        </xdr:cNvPr>
        <xdr:cNvSpPr txBox="1"/>
      </xdr:nvSpPr>
      <xdr:spPr>
        <a:xfrm>
          <a:off x="6737427" y="1479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62320</xdr:rowOff>
    </xdr:from>
    <xdr:ext cx="469744" cy="259045"/>
    <xdr:sp macro="" textlink="">
      <xdr:nvSpPr>
        <xdr:cNvPr id="379" name="n_1mainValue【公営住宅】&#10;一人当たり面積">
          <a:extLst>
            <a:ext uri="{FF2B5EF4-FFF2-40B4-BE49-F238E27FC236}">
              <a16:creationId xmlns:a16="http://schemas.microsoft.com/office/drawing/2014/main" id="{0529550F-0C5C-4E49-B91E-79767EF403DB}"/>
            </a:ext>
          </a:extLst>
        </xdr:cNvPr>
        <xdr:cNvSpPr txBox="1"/>
      </xdr:nvSpPr>
      <xdr:spPr>
        <a:xfrm>
          <a:off x="9391727" y="14464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66891</xdr:rowOff>
    </xdr:from>
    <xdr:ext cx="469744" cy="259045"/>
    <xdr:sp macro="" textlink="">
      <xdr:nvSpPr>
        <xdr:cNvPr id="380" name="n_2mainValue【公営住宅】&#10;一人当たり面積">
          <a:extLst>
            <a:ext uri="{FF2B5EF4-FFF2-40B4-BE49-F238E27FC236}">
              <a16:creationId xmlns:a16="http://schemas.microsoft.com/office/drawing/2014/main" id="{4395DA52-C244-45C0-89B6-770F5223A5B9}"/>
            </a:ext>
          </a:extLst>
        </xdr:cNvPr>
        <xdr:cNvSpPr txBox="1"/>
      </xdr:nvSpPr>
      <xdr:spPr>
        <a:xfrm>
          <a:off x="8515427" y="14468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69831</xdr:rowOff>
    </xdr:from>
    <xdr:ext cx="469744" cy="259045"/>
    <xdr:sp macro="" textlink="">
      <xdr:nvSpPr>
        <xdr:cNvPr id="381" name="n_3mainValue【公営住宅】&#10;一人当たり面積">
          <a:extLst>
            <a:ext uri="{FF2B5EF4-FFF2-40B4-BE49-F238E27FC236}">
              <a16:creationId xmlns:a16="http://schemas.microsoft.com/office/drawing/2014/main" id="{EF3455A8-E5D1-46EB-ABAD-F29560B546B2}"/>
            </a:ext>
          </a:extLst>
        </xdr:cNvPr>
        <xdr:cNvSpPr txBox="1"/>
      </xdr:nvSpPr>
      <xdr:spPr>
        <a:xfrm>
          <a:off x="7626427" y="14471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67654</xdr:rowOff>
    </xdr:from>
    <xdr:ext cx="469744" cy="259045"/>
    <xdr:sp macro="" textlink="">
      <xdr:nvSpPr>
        <xdr:cNvPr id="382" name="n_4mainValue【公営住宅】&#10;一人当たり面積">
          <a:extLst>
            <a:ext uri="{FF2B5EF4-FFF2-40B4-BE49-F238E27FC236}">
              <a16:creationId xmlns:a16="http://schemas.microsoft.com/office/drawing/2014/main" id="{AA079F3F-5010-46AE-9F7F-089076CAA76B}"/>
            </a:ext>
          </a:extLst>
        </xdr:cNvPr>
        <xdr:cNvSpPr txBox="1"/>
      </xdr:nvSpPr>
      <xdr:spPr>
        <a:xfrm>
          <a:off x="6737427" y="14469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A57537E7-0E12-4CD4-964D-8284DF3E7E6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0CE6320F-4FE5-429A-9978-282A0C5380D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225E31B7-C849-482D-88B1-AD51C79D7A1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6614CA0B-7252-4C18-ACD7-2A889A08A85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A1E905C0-C4FB-4D4C-8C57-03E76F0B33A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91DBB101-33D8-4F61-924E-F8FE8E97800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F4783B3D-9581-4051-89A2-D095B5595B4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8D26EE27-70B2-4FD7-AF01-FCA2A0821322}"/>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A099171B-4748-4FB1-805F-3675AEEF61B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340F390A-7879-4DA5-A78C-B7D81C1AFD1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68FCBB4F-68B7-498E-8CF1-537967780B6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B565AE35-782D-4F8D-8B6A-AD89759C821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1BE51B99-8700-43F0-9EE2-41D64B596E5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A9DF23C5-C5EC-4387-B3BC-8D0FCA71510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65C6025F-ECC2-4BE4-AA1B-8BA5180F25E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2548F918-B697-4A50-80FE-29AB5E24C6C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665A21DB-EBEE-432A-B843-3B0E3297CB0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EF0E41D3-96FA-4366-9005-25C1CC86B71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5876B3C8-1669-4E9C-A27B-CCD88CEB085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CAF2248E-A131-40B5-AF32-B089633E1C6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05819DD2-D459-4839-B045-25B8098BA89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351F1CEC-B46A-4983-887D-3135C06B009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CD17BC66-F631-4131-84BA-3CD609E21D7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320B79BC-4EC1-4E5F-8396-E43C7834298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1BA0CF69-684E-44FE-8B79-31D97263F73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D9305FA1-E05A-42F0-9D5C-F6485C84BE7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8902FED5-2ABA-4D10-A5A4-883EC403A1B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BC9DF8A5-93A6-4BBA-B98A-837173AEA495}"/>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8A979149-A194-41EA-8B25-E0820C0BE17A}"/>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2C481916-EB96-4649-AFF6-4605BD75D6B2}"/>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8E28E954-DEF7-469A-AEFE-E516403C58EC}"/>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FA444CA6-7B0B-4211-91D2-2AE30AAD438D}"/>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4540EA06-6CE0-4AF4-BD26-6D017A43BF2C}"/>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339174CF-A60E-4754-9A8C-3603F6791A79}"/>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CF8D085D-282C-4DBC-8B9B-88D922D7543E}"/>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7E4E0EAF-3CC4-4A32-96D5-594AA2BE7673}"/>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5183BB24-F3E8-4877-9418-CD29B9969933}"/>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C3BCEEDD-2F20-4A2E-A224-3AE76BDA203F}"/>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4D793484-87E5-4EF0-9197-D4FEF1521723}"/>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67F983C7-0EBA-43B0-833B-EB9A56B7FBC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A0B9EEC3-B846-4B48-9C40-AEE22A9BE01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A4BB644A-4164-433D-938B-49A5C64FADF1}"/>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829B475C-8D14-4AD2-83E5-1160EFABCE1B}"/>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E015F3EC-AFDD-46A8-A58F-DB2EB0871652}"/>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7" name="【認定こども園・幼稚園・保育所】&#10;有形固定資産減価償却率最大値テキスト">
          <a:extLst>
            <a:ext uri="{FF2B5EF4-FFF2-40B4-BE49-F238E27FC236}">
              <a16:creationId xmlns:a16="http://schemas.microsoft.com/office/drawing/2014/main" id="{5EB449C2-5E54-40B0-9A64-4C51D580DF95}"/>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8" name="直線コネクタ 427">
          <a:extLst>
            <a:ext uri="{FF2B5EF4-FFF2-40B4-BE49-F238E27FC236}">
              <a16:creationId xmlns:a16="http://schemas.microsoft.com/office/drawing/2014/main" id="{C491F623-54FA-4994-B122-4B0C2DD7B24A}"/>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109963</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5FE0BEDE-F299-4ECE-80DE-A8EF4875917E}"/>
            </a:ext>
          </a:extLst>
        </xdr:cNvPr>
        <xdr:cNvSpPr txBox="1"/>
      </xdr:nvSpPr>
      <xdr:spPr>
        <a:xfrm>
          <a:off x="16357600" y="6453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430" name="フローチャート: 判断 429">
          <a:extLst>
            <a:ext uri="{FF2B5EF4-FFF2-40B4-BE49-F238E27FC236}">
              <a16:creationId xmlns:a16="http://schemas.microsoft.com/office/drawing/2014/main" id="{67DCA162-0BEE-4993-8DE2-85BB378E0C75}"/>
            </a:ext>
          </a:extLst>
        </xdr:cNvPr>
        <xdr:cNvSpPr/>
      </xdr:nvSpPr>
      <xdr:spPr>
        <a:xfrm>
          <a:off x="162687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431" name="フローチャート: 判断 430">
          <a:extLst>
            <a:ext uri="{FF2B5EF4-FFF2-40B4-BE49-F238E27FC236}">
              <a16:creationId xmlns:a16="http://schemas.microsoft.com/office/drawing/2014/main" id="{4F1576BA-BC01-4A94-8EDC-F26277DD3299}"/>
            </a:ext>
          </a:extLst>
        </xdr:cNvPr>
        <xdr:cNvSpPr/>
      </xdr:nvSpPr>
      <xdr:spPr>
        <a:xfrm>
          <a:off x="15430500" y="645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2" name="フローチャート: 判断 431">
          <a:extLst>
            <a:ext uri="{FF2B5EF4-FFF2-40B4-BE49-F238E27FC236}">
              <a16:creationId xmlns:a16="http://schemas.microsoft.com/office/drawing/2014/main" id="{ABB590DF-91BE-4336-9767-0BF9A8DED106}"/>
            </a:ext>
          </a:extLst>
        </xdr:cNvPr>
        <xdr:cNvSpPr/>
      </xdr:nvSpPr>
      <xdr:spPr>
        <a:xfrm>
          <a:off x="14541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33" name="フローチャート: 判断 432">
          <a:extLst>
            <a:ext uri="{FF2B5EF4-FFF2-40B4-BE49-F238E27FC236}">
              <a16:creationId xmlns:a16="http://schemas.microsoft.com/office/drawing/2014/main" id="{D27BFFE8-4A6B-43DD-A060-28A1AB28C0C0}"/>
            </a:ext>
          </a:extLst>
        </xdr:cNvPr>
        <xdr:cNvSpPr/>
      </xdr:nvSpPr>
      <xdr:spPr>
        <a:xfrm>
          <a:off x="13652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34" name="フローチャート: 判断 433">
          <a:extLst>
            <a:ext uri="{FF2B5EF4-FFF2-40B4-BE49-F238E27FC236}">
              <a16:creationId xmlns:a16="http://schemas.microsoft.com/office/drawing/2014/main" id="{7D65749A-97C0-47C5-8C74-867CF364E20C}"/>
            </a:ext>
          </a:extLst>
        </xdr:cNvPr>
        <xdr:cNvSpPr/>
      </xdr:nvSpPr>
      <xdr:spPr>
        <a:xfrm>
          <a:off x="12763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A1627DCD-6921-4104-8E25-784CD6637B2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4FD38678-4B68-4DA8-886A-5B4FDA7C38E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7662AFE6-BCA2-4F4A-8FA1-9EADAD01B4D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78A40C5E-C86C-4236-BF52-A2AFF68D88C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FE4AB2BD-0FA0-44AC-BF64-034EC5ED7BE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36830</xdr:rowOff>
    </xdr:from>
    <xdr:to>
      <xdr:col>85</xdr:col>
      <xdr:colOff>177800</xdr:colOff>
      <xdr:row>34</xdr:row>
      <xdr:rowOff>138430</xdr:rowOff>
    </xdr:to>
    <xdr:sp macro="" textlink="">
      <xdr:nvSpPr>
        <xdr:cNvPr id="440" name="楕円 439">
          <a:extLst>
            <a:ext uri="{FF2B5EF4-FFF2-40B4-BE49-F238E27FC236}">
              <a16:creationId xmlns:a16="http://schemas.microsoft.com/office/drawing/2014/main" id="{50D171FA-4744-4E79-88AF-7808FCBF7EF3}"/>
            </a:ext>
          </a:extLst>
        </xdr:cNvPr>
        <xdr:cNvSpPr/>
      </xdr:nvSpPr>
      <xdr:spPr>
        <a:xfrm>
          <a:off x="16268700" y="586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59707</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8809556E-56B8-474D-973E-D0CF0576A1EE}"/>
            </a:ext>
          </a:extLst>
        </xdr:cNvPr>
        <xdr:cNvSpPr txBox="1"/>
      </xdr:nvSpPr>
      <xdr:spPr>
        <a:xfrm>
          <a:off x="16357600" y="571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154396</xdr:rowOff>
    </xdr:from>
    <xdr:to>
      <xdr:col>81</xdr:col>
      <xdr:colOff>101600</xdr:colOff>
      <xdr:row>34</xdr:row>
      <xdr:rowOff>84546</xdr:rowOff>
    </xdr:to>
    <xdr:sp macro="" textlink="">
      <xdr:nvSpPr>
        <xdr:cNvPr id="442" name="楕円 441">
          <a:extLst>
            <a:ext uri="{FF2B5EF4-FFF2-40B4-BE49-F238E27FC236}">
              <a16:creationId xmlns:a16="http://schemas.microsoft.com/office/drawing/2014/main" id="{EF8DFD16-D452-42E5-9E96-11EDD103FF5D}"/>
            </a:ext>
          </a:extLst>
        </xdr:cNvPr>
        <xdr:cNvSpPr/>
      </xdr:nvSpPr>
      <xdr:spPr>
        <a:xfrm>
          <a:off x="15430500" y="581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33746</xdr:rowOff>
    </xdr:from>
    <xdr:to>
      <xdr:col>85</xdr:col>
      <xdr:colOff>127000</xdr:colOff>
      <xdr:row>34</xdr:row>
      <xdr:rowOff>87630</xdr:rowOff>
    </xdr:to>
    <xdr:cxnSp macro="">
      <xdr:nvCxnSpPr>
        <xdr:cNvPr id="443" name="直線コネクタ 442">
          <a:extLst>
            <a:ext uri="{FF2B5EF4-FFF2-40B4-BE49-F238E27FC236}">
              <a16:creationId xmlns:a16="http://schemas.microsoft.com/office/drawing/2014/main" id="{E0A82942-A1E1-47E6-8391-1CF7912205AC}"/>
            </a:ext>
          </a:extLst>
        </xdr:cNvPr>
        <xdr:cNvCxnSpPr/>
      </xdr:nvCxnSpPr>
      <xdr:spPr>
        <a:xfrm>
          <a:off x="15481300" y="5863046"/>
          <a:ext cx="8382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108676</xdr:rowOff>
    </xdr:from>
    <xdr:to>
      <xdr:col>76</xdr:col>
      <xdr:colOff>165100</xdr:colOff>
      <xdr:row>34</xdr:row>
      <xdr:rowOff>38826</xdr:rowOff>
    </xdr:to>
    <xdr:sp macro="" textlink="">
      <xdr:nvSpPr>
        <xdr:cNvPr id="444" name="楕円 443">
          <a:extLst>
            <a:ext uri="{FF2B5EF4-FFF2-40B4-BE49-F238E27FC236}">
              <a16:creationId xmlns:a16="http://schemas.microsoft.com/office/drawing/2014/main" id="{1B2D364A-9152-4BD6-99BE-2767C1660174}"/>
            </a:ext>
          </a:extLst>
        </xdr:cNvPr>
        <xdr:cNvSpPr/>
      </xdr:nvSpPr>
      <xdr:spPr>
        <a:xfrm>
          <a:off x="14541500" y="5766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159476</xdr:rowOff>
    </xdr:from>
    <xdr:to>
      <xdr:col>81</xdr:col>
      <xdr:colOff>50800</xdr:colOff>
      <xdr:row>34</xdr:row>
      <xdr:rowOff>33746</xdr:rowOff>
    </xdr:to>
    <xdr:cxnSp macro="">
      <xdr:nvCxnSpPr>
        <xdr:cNvPr id="445" name="直線コネクタ 444">
          <a:extLst>
            <a:ext uri="{FF2B5EF4-FFF2-40B4-BE49-F238E27FC236}">
              <a16:creationId xmlns:a16="http://schemas.microsoft.com/office/drawing/2014/main" id="{B37627E2-7333-4E1B-AD54-4BF8920A92FF}"/>
            </a:ext>
          </a:extLst>
        </xdr:cNvPr>
        <xdr:cNvCxnSpPr/>
      </xdr:nvCxnSpPr>
      <xdr:spPr>
        <a:xfrm>
          <a:off x="14592300" y="581732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67854</xdr:rowOff>
    </xdr:from>
    <xdr:to>
      <xdr:col>72</xdr:col>
      <xdr:colOff>38100</xdr:colOff>
      <xdr:row>33</xdr:row>
      <xdr:rowOff>169454</xdr:rowOff>
    </xdr:to>
    <xdr:sp macro="" textlink="">
      <xdr:nvSpPr>
        <xdr:cNvPr id="446" name="楕円 445">
          <a:extLst>
            <a:ext uri="{FF2B5EF4-FFF2-40B4-BE49-F238E27FC236}">
              <a16:creationId xmlns:a16="http://schemas.microsoft.com/office/drawing/2014/main" id="{86DF5B0C-4521-46C2-979D-458C45B6698C}"/>
            </a:ext>
          </a:extLst>
        </xdr:cNvPr>
        <xdr:cNvSpPr/>
      </xdr:nvSpPr>
      <xdr:spPr>
        <a:xfrm>
          <a:off x="13652500" y="5725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118654</xdr:rowOff>
    </xdr:from>
    <xdr:to>
      <xdr:col>76</xdr:col>
      <xdr:colOff>114300</xdr:colOff>
      <xdr:row>33</xdr:row>
      <xdr:rowOff>159476</xdr:rowOff>
    </xdr:to>
    <xdr:cxnSp macro="">
      <xdr:nvCxnSpPr>
        <xdr:cNvPr id="447" name="直線コネクタ 446">
          <a:extLst>
            <a:ext uri="{FF2B5EF4-FFF2-40B4-BE49-F238E27FC236}">
              <a16:creationId xmlns:a16="http://schemas.microsoft.com/office/drawing/2014/main" id="{18DE8389-C5B8-433B-ABAE-FB00218B686A}"/>
            </a:ext>
          </a:extLst>
        </xdr:cNvPr>
        <xdr:cNvCxnSpPr/>
      </xdr:nvCxnSpPr>
      <xdr:spPr>
        <a:xfrm>
          <a:off x="13703300" y="5776504"/>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13970</xdr:rowOff>
    </xdr:from>
    <xdr:to>
      <xdr:col>67</xdr:col>
      <xdr:colOff>101600</xdr:colOff>
      <xdr:row>33</xdr:row>
      <xdr:rowOff>115570</xdr:rowOff>
    </xdr:to>
    <xdr:sp macro="" textlink="">
      <xdr:nvSpPr>
        <xdr:cNvPr id="448" name="楕円 447">
          <a:extLst>
            <a:ext uri="{FF2B5EF4-FFF2-40B4-BE49-F238E27FC236}">
              <a16:creationId xmlns:a16="http://schemas.microsoft.com/office/drawing/2014/main" id="{A93AF018-18ED-49DB-8C32-7027BB1B2A01}"/>
            </a:ext>
          </a:extLst>
        </xdr:cNvPr>
        <xdr:cNvSpPr/>
      </xdr:nvSpPr>
      <xdr:spPr>
        <a:xfrm>
          <a:off x="12763500" y="567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64770</xdr:rowOff>
    </xdr:from>
    <xdr:to>
      <xdr:col>71</xdr:col>
      <xdr:colOff>177800</xdr:colOff>
      <xdr:row>33</xdr:row>
      <xdr:rowOff>118654</xdr:rowOff>
    </xdr:to>
    <xdr:cxnSp macro="">
      <xdr:nvCxnSpPr>
        <xdr:cNvPr id="449" name="直線コネクタ 448">
          <a:extLst>
            <a:ext uri="{FF2B5EF4-FFF2-40B4-BE49-F238E27FC236}">
              <a16:creationId xmlns:a16="http://schemas.microsoft.com/office/drawing/2014/main" id="{55D27C58-FD2C-494E-A77D-2144D2750E49}"/>
            </a:ext>
          </a:extLst>
        </xdr:cNvPr>
        <xdr:cNvCxnSpPr/>
      </xdr:nvCxnSpPr>
      <xdr:spPr>
        <a:xfrm>
          <a:off x="12814300" y="5722620"/>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33218</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13783E0E-A9CD-4AA4-92B4-CFC8657D261F}"/>
            </a:ext>
          </a:extLst>
        </xdr:cNvPr>
        <xdr:cNvSpPr txBox="1"/>
      </xdr:nvSpPr>
      <xdr:spPr>
        <a:xfrm>
          <a:off x="15266044" y="6548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83837</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DD5FAF33-F141-4214-80AA-F7B6F8FA4655}"/>
            </a:ext>
          </a:extLst>
        </xdr:cNvPr>
        <xdr:cNvSpPr txBox="1"/>
      </xdr:nvSpPr>
      <xdr:spPr>
        <a:xfrm>
          <a:off x="143897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90368</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B210DCA1-357E-40A2-9058-A1C552248FAD}"/>
            </a:ext>
          </a:extLst>
        </xdr:cNvPr>
        <xdr:cNvSpPr txBox="1"/>
      </xdr:nvSpPr>
      <xdr:spPr>
        <a:xfrm>
          <a:off x="13500744" y="6605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72407</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3A463F83-885C-469F-8E66-9E779808F23B}"/>
            </a:ext>
          </a:extLst>
        </xdr:cNvPr>
        <xdr:cNvSpPr txBox="1"/>
      </xdr:nvSpPr>
      <xdr:spPr>
        <a:xfrm>
          <a:off x="12611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101073</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FF0FE3B1-B1DE-4A98-989B-EB2F889B8DD0}"/>
            </a:ext>
          </a:extLst>
        </xdr:cNvPr>
        <xdr:cNvSpPr txBox="1"/>
      </xdr:nvSpPr>
      <xdr:spPr>
        <a:xfrm>
          <a:off x="15266044" y="5587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32</xdr:row>
      <xdr:rowOff>55353</xdr:rowOff>
    </xdr:from>
    <xdr:ext cx="340478" cy="259045"/>
    <xdr:sp macro="" textlink="">
      <xdr:nvSpPr>
        <xdr:cNvPr id="455" name="n_2mainValue【認定こども園・幼稚園・保育所】&#10;有形固定資産減価償却率">
          <a:extLst>
            <a:ext uri="{FF2B5EF4-FFF2-40B4-BE49-F238E27FC236}">
              <a16:creationId xmlns:a16="http://schemas.microsoft.com/office/drawing/2014/main" id="{B4AA21CC-A75F-4969-8A53-FEA8A0F239E2}"/>
            </a:ext>
          </a:extLst>
        </xdr:cNvPr>
        <xdr:cNvSpPr txBox="1"/>
      </xdr:nvSpPr>
      <xdr:spPr>
        <a:xfrm>
          <a:off x="14422061" y="554175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32</xdr:row>
      <xdr:rowOff>14531</xdr:rowOff>
    </xdr:from>
    <xdr:ext cx="340478" cy="259045"/>
    <xdr:sp macro="" textlink="">
      <xdr:nvSpPr>
        <xdr:cNvPr id="456" name="n_3mainValue【認定こども園・幼稚園・保育所】&#10;有形固定資産減価償却率">
          <a:extLst>
            <a:ext uri="{FF2B5EF4-FFF2-40B4-BE49-F238E27FC236}">
              <a16:creationId xmlns:a16="http://schemas.microsoft.com/office/drawing/2014/main" id="{DA6E44D1-65BA-474A-9A8C-EA0F8F496E72}"/>
            </a:ext>
          </a:extLst>
        </xdr:cNvPr>
        <xdr:cNvSpPr txBox="1"/>
      </xdr:nvSpPr>
      <xdr:spPr>
        <a:xfrm>
          <a:off x="13533061" y="55009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31</xdr:row>
      <xdr:rowOff>132097</xdr:rowOff>
    </xdr:from>
    <xdr:ext cx="340478" cy="259045"/>
    <xdr:sp macro="" textlink="">
      <xdr:nvSpPr>
        <xdr:cNvPr id="457" name="n_4mainValue【認定こども園・幼稚園・保育所】&#10;有形固定資産減価償却率">
          <a:extLst>
            <a:ext uri="{FF2B5EF4-FFF2-40B4-BE49-F238E27FC236}">
              <a16:creationId xmlns:a16="http://schemas.microsoft.com/office/drawing/2014/main" id="{9FB5DCE9-D423-4E13-9C39-59345065A7E7}"/>
            </a:ext>
          </a:extLst>
        </xdr:cNvPr>
        <xdr:cNvSpPr txBox="1"/>
      </xdr:nvSpPr>
      <xdr:spPr>
        <a:xfrm>
          <a:off x="12644061" y="54470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13EF9233-EF98-4995-B391-92B1DB66DA6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3E06548D-EA33-457E-8C04-9A2D7817168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C0B155D1-A587-433B-86E8-4F8DBCED0E2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2D0783D8-C535-4668-8CF8-071CDE96BCD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AD29DCDC-09B7-4ADF-9680-11A059B2148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8C9E6D3F-F3F5-49B2-AE63-2CD0E720995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D5F9FAF0-03FA-40D8-842F-95CE6FDA92E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D053E908-2148-4146-82D1-6A0ECDF7AD1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632AAC00-66CA-4993-8B21-50C34F02106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3DF3DB07-B765-423F-9BEC-4CD8BCA81B0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8" name="直線コネクタ 467">
          <a:extLst>
            <a:ext uri="{FF2B5EF4-FFF2-40B4-BE49-F238E27FC236}">
              <a16:creationId xmlns:a16="http://schemas.microsoft.com/office/drawing/2014/main" id="{D8129C40-BD9D-48D2-B425-21ECC72C7242}"/>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9" name="テキスト ボックス 468">
          <a:extLst>
            <a:ext uri="{FF2B5EF4-FFF2-40B4-BE49-F238E27FC236}">
              <a16:creationId xmlns:a16="http://schemas.microsoft.com/office/drawing/2014/main" id="{14BFD91D-9987-4DF0-A1E9-77FF4F285D18}"/>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0" name="直線コネクタ 469">
          <a:extLst>
            <a:ext uri="{FF2B5EF4-FFF2-40B4-BE49-F238E27FC236}">
              <a16:creationId xmlns:a16="http://schemas.microsoft.com/office/drawing/2014/main" id="{8852CC6F-D677-4506-BC57-2A8D0669AA1E}"/>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1" name="テキスト ボックス 470">
          <a:extLst>
            <a:ext uri="{FF2B5EF4-FFF2-40B4-BE49-F238E27FC236}">
              <a16:creationId xmlns:a16="http://schemas.microsoft.com/office/drawing/2014/main" id="{FCCB42D6-EB7C-4370-B499-93176D476DCE}"/>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2" name="直線コネクタ 471">
          <a:extLst>
            <a:ext uri="{FF2B5EF4-FFF2-40B4-BE49-F238E27FC236}">
              <a16:creationId xmlns:a16="http://schemas.microsoft.com/office/drawing/2014/main" id="{26AE25BC-D330-4587-979F-0E77F9252E01}"/>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3" name="テキスト ボックス 472">
          <a:extLst>
            <a:ext uri="{FF2B5EF4-FFF2-40B4-BE49-F238E27FC236}">
              <a16:creationId xmlns:a16="http://schemas.microsoft.com/office/drawing/2014/main" id="{9A5EF5D0-0A63-42EB-8178-D08737A80162}"/>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4" name="直線コネクタ 473">
          <a:extLst>
            <a:ext uri="{FF2B5EF4-FFF2-40B4-BE49-F238E27FC236}">
              <a16:creationId xmlns:a16="http://schemas.microsoft.com/office/drawing/2014/main" id="{71F22AD6-00C0-4721-AC58-0FDC2F1B187D}"/>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5" name="テキスト ボックス 474">
          <a:extLst>
            <a:ext uri="{FF2B5EF4-FFF2-40B4-BE49-F238E27FC236}">
              <a16:creationId xmlns:a16="http://schemas.microsoft.com/office/drawing/2014/main" id="{47528C44-1302-43FC-94CB-02F5E928EB36}"/>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6" name="直線コネクタ 475">
          <a:extLst>
            <a:ext uri="{FF2B5EF4-FFF2-40B4-BE49-F238E27FC236}">
              <a16:creationId xmlns:a16="http://schemas.microsoft.com/office/drawing/2014/main" id="{C3202BB6-6E98-4BE0-B5EE-01497537F663}"/>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7" name="テキスト ボックス 476">
          <a:extLst>
            <a:ext uri="{FF2B5EF4-FFF2-40B4-BE49-F238E27FC236}">
              <a16:creationId xmlns:a16="http://schemas.microsoft.com/office/drawing/2014/main" id="{6971E6D7-6969-4757-9DF9-4EC6C4F80C8A}"/>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8" name="直線コネクタ 477">
          <a:extLst>
            <a:ext uri="{FF2B5EF4-FFF2-40B4-BE49-F238E27FC236}">
              <a16:creationId xmlns:a16="http://schemas.microsoft.com/office/drawing/2014/main" id="{536F6A34-124F-4EED-A9E9-E9330CF7E006}"/>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9" name="テキスト ボックス 478">
          <a:extLst>
            <a:ext uri="{FF2B5EF4-FFF2-40B4-BE49-F238E27FC236}">
              <a16:creationId xmlns:a16="http://schemas.microsoft.com/office/drawing/2014/main" id="{8C52D75A-1A95-4DB2-A2F5-5CFA2A31EE0E}"/>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0" name="直線コネクタ 479">
          <a:extLst>
            <a:ext uri="{FF2B5EF4-FFF2-40B4-BE49-F238E27FC236}">
              <a16:creationId xmlns:a16="http://schemas.microsoft.com/office/drawing/2014/main" id="{D0AB605F-B1D7-4B5A-A7AD-1EE14E9D249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1" name="テキスト ボックス 480">
          <a:extLst>
            <a:ext uri="{FF2B5EF4-FFF2-40B4-BE49-F238E27FC236}">
              <a16:creationId xmlns:a16="http://schemas.microsoft.com/office/drawing/2014/main" id="{379DFA05-EDD2-417C-84F6-B133C0E753C7}"/>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2" name="【認定こども園・幼稚園・保育所】&#10;一人当たり面積グラフ枠">
          <a:extLst>
            <a:ext uri="{FF2B5EF4-FFF2-40B4-BE49-F238E27FC236}">
              <a16:creationId xmlns:a16="http://schemas.microsoft.com/office/drawing/2014/main" id="{7FC5C8AE-4622-4B8A-96DC-9587B045E97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83" name="直線コネクタ 482">
          <a:extLst>
            <a:ext uri="{FF2B5EF4-FFF2-40B4-BE49-F238E27FC236}">
              <a16:creationId xmlns:a16="http://schemas.microsoft.com/office/drawing/2014/main" id="{E573D459-2412-4F2A-B6EB-D5980016E2B8}"/>
            </a:ext>
          </a:extLst>
        </xdr:cNvPr>
        <xdr:cNvCxnSpPr/>
      </xdr:nvCxnSpPr>
      <xdr:spPr>
        <a:xfrm flipV="1">
          <a:off x="22160864" y="5789567"/>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84" name="【認定こども園・幼稚園・保育所】&#10;一人当たり面積最小値テキスト">
          <a:extLst>
            <a:ext uri="{FF2B5EF4-FFF2-40B4-BE49-F238E27FC236}">
              <a16:creationId xmlns:a16="http://schemas.microsoft.com/office/drawing/2014/main" id="{AAD56B2C-3A3B-4864-9141-9C62B2E0EA7F}"/>
            </a:ext>
          </a:extLst>
        </xdr:cNvPr>
        <xdr:cNvSpPr txBox="1"/>
      </xdr:nvSpPr>
      <xdr:spPr>
        <a:xfrm>
          <a:off x="22199600" y="726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85" name="直線コネクタ 484">
          <a:extLst>
            <a:ext uri="{FF2B5EF4-FFF2-40B4-BE49-F238E27FC236}">
              <a16:creationId xmlns:a16="http://schemas.microsoft.com/office/drawing/2014/main" id="{A7FED587-AD6F-4BC3-9FB4-DBACF6F406D4}"/>
            </a:ext>
          </a:extLst>
        </xdr:cNvPr>
        <xdr:cNvCxnSpPr/>
      </xdr:nvCxnSpPr>
      <xdr:spPr>
        <a:xfrm>
          <a:off x="22072600" y="726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86" name="【認定こども園・幼稚園・保育所】&#10;一人当たり面積最大値テキスト">
          <a:extLst>
            <a:ext uri="{FF2B5EF4-FFF2-40B4-BE49-F238E27FC236}">
              <a16:creationId xmlns:a16="http://schemas.microsoft.com/office/drawing/2014/main" id="{50A125B5-FFEE-4476-BA2D-3D53883F729A}"/>
            </a:ext>
          </a:extLst>
        </xdr:cNvPr>
        <xdr:cNvSpPr txBox="1"/>
      </xdr:nvSpPr>
      <xdr:spPr>
        <a:xfrm>
          <a:off x="22199600" y="556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87" name="直線コネクタ 486">
          <a:extLst>
            <a:ext uri="{FF2B5EF4-FFF2-40B4-BE49-F238E27FC236}">
              <a16:creationId xmlns:a16="http://schemas.microsoft.com/office/drawing/2014/main" id="{03391987-0DDB-4BCB-B197-8982B1CCF69E}"/>
            </a:ext>
          </a:extLst>
        </xdr:cNvPr>
        <xdr:cNvCxnSpPr/>
      </xdr:nvCxnSpPr>
      <xdr:spPr>
        <a:xfrm>
          <a:off x="22072600" y="5789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114861</xdr:rowOff>
    </xdr:from>
    <xdr:ext cx="469744" cy="259045"/>
    <xdr:sp macro="" textlink="">
      <xdr:nvSpPr>
        <xdr:cNvPr id="488" name="【認定こども園・幼稚園・保育所】&#10;一人当たり面積平均値テキスト">
          <a:extLst>
            <a:ext uri="{FF2B5EF4-FFF2-40B4-BE49-F238E27FC236}">
              <a16:creationId xmlns:a16="http://schemas.microsoft.com/office/drawing/2014/main" id="{8E91A765-89C5-4410-98AF-FADB2EE0FE8D}"/>
            </a:ext>
          </a:extLst>
        </xdr:cNvPr>
        <xdr:cNvSpPr txBox="1"/>
      </xdr:nvSpPr>
      <xdr:spPr>
        <a:xfrm>
          <a:off x="22199600" y="6629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89" name="フローチャート: 判断 488">
          <a:extLst>
            <a:ext uri="{FF2B5EF4-FFF2-40B4-BE49-F238E27FC236}">
              <a16:creationId xmlns:a16="http://schemas.microsoft.com/office/drawing/2014/main" id="{53636CF5-E2DB-4A62-8A62-6CF7AA91F7FF}"/>
            </a:ext>
          </a:extLst>
        </xdr:cNvPr>
        <xdr:cNvSpPr/>
      </xdr:nvSpPr>
      <xdr:spPr>
        <a:xfrm>
          <a:off x="221107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90" name="フローチャート: 判断 489">
          <a:extLst>
            <a:ext uri="{FF2B5EF4-FFF2-40B4-BE49-F238E27FC236}">
              <a16:creationId xmlns:a16="http://schemas.microsoft.com/office/drawing/2014/main" id="{8786998C-C9B3-4D42-9C18-3108DF1106F7}"/>
            </a:ext>
          </a:extLst>
        </xdr:cNvPr>
        <xdr:cNvSpPr/>
      </xdr:nvSpPr>
      <xdr:spPr>
        <a:xfrm>
          <a:off x="212725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91" name="フローチャート: 判断 490">
          <a:extLst>
            <a:ext uri="{FF2B5EF4-FFF2-40B4-BE49-F238E27FC236}">
              <a16:creationId xmlns:a16="http://schemas.microsoft.com/office/drawing/2014/main" id="{F1968E7A-B227-42E4-B3AF-80C7D8FF4EDD}"/>
            </a:ext>
          </a:extLst>
        </xdr:cNvPr>
        <xdr:cNvSpPr/>
      </xdr:nvSpPr>
      <xdr:spPr>
        <a:xfrm>
          <a:off x="20383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2" name="フローチャート: 判断 491">
          <a:extLst>
            <a:ext uri="{FF2B5EF4-FFF2-40B4-BE49-F238E27FC236}">
              <a16:creationId xmlns:a16="http://schemas.microsoft.com/office/drawing/2014/main" id="{0B0251FC-779E-4B45-BAE3-D96D590AE1F7}"/>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93" name="フローチャート: 判断 492">
          <a:extLst>
            <a:ext uri="{FF2B5EF4-FFF2-40B4-BE49-F238E27FC236}">
              <a16:creationId xmlns:a16="http://schemas.microsoft.com/office/drawing/2014/main" id="{3C506B55-7F35-4E01-8EA2-28FCF4FF209F}"/>
            </a:ext>
          </a:extLst>
        </xdr:cNvPr>
        <xdr:cNvSpPr/>
      </xdr:nvSpPr>
      <xdr:spPr>
        <a:xfrm>
          <a:off x="18605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C95920AB-1B58-40D3-990B-5FD28A37FD6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CB08DB01-0448-43BA-BE0A-F5B49B81011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A8144822-E719-410F-A4A0-13FBA05221D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A05A5233-9495-4E4C-9EF0-DABBC1B9A76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D18D7F7D-A514-4A9A-93BA-947F4A208E1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80917</xdr:rowOff>
    </xdr:from>
    <xdr:to>
      <xdr:col>116</xdr:col>
      <xdr:colOff>114300</xdr:colOff>
      <xdr:row>34</xdr:row>
      <xdr:rowOff>11067</xdr:rowOff>
    </xdr:to>
    <xdr:sp macro="" textlink="">
      <xdr:nvSpPr>
        <xdr:cNvPr id="499" name="楕円 498">
          <a:extLst>
            <a:ext uri="{FF2B5EF4-FFF2-40B4-BE49-F238E27FC236}">
              <a16:creationId xmlns:a16="http://schemas.microsoft.com/office/drawing/2014/main" id="{AE9E101F-3C02-4345-B7DA-E9294D0B76C2}"/>
            </a:ext>
          </a:extLst>
        </xdr:cNvPr>
        <xdr:cNvSpPr/>
      </xdr:nvSpPr>
      <xdr:spPr>
        <a:xfrm>
          <a:off x="22110700" y="5738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33944</xdr:rowOff>
    </xdr:from>
    <xdr:ext cx="469744" cy="259045"/>
    <xdr:sp macro="" textlink="">
      <xdr:nvSpPr>
        <xdr:cNvPr id="500" name="【認定こども園・幼稚園・保育所】&#10;一人当たり面積該当値テキスト">
          <a:extLst>
            <a:ext uri="{FF2B5EF4-FFF2-40B4-BE49-F238E27FC236}">
              <a16:creationId xmlns:a16="http://schemas.microsoft.com/office/drawing/2014/main" id="{69092359-DE21-4AEC-B861-6582628A5FA0}"/>
            </a:ext>
          </a:extLst>
        </xdr:cNvPr>
        <xdr:cNvSpPr txBox="1"/>
      </xdr:nvSpPr>
      <xdr:spPr>
        <a:xfrm>
          <a:off x="22199600" y="5691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110308</xdr:rowOff>
    </xdr:from>
    <xdr:to>
      <xdr:col>112</xdr:col>
      <xdr:colOff>38100</xdr:colOff>
      <xdr:row>34</xdr:row>
      <xdr:rowOff>40458</xdr:rowOff>
    </xdr:to>
    <xdr:sp macro="" textlink="">
      <xdr:nvSpPr>
        <xdr:cNvPr id="501" name="楕円 500">
          <a:extLst>
            <a:ext uri="{FF2B5EF4-FFF2-40B4-BE49-F238E27FC236}">
              <a16:creationId xmlns:a16="http://schemas.microsoft.com/office/drawing/2014/main" id="{AEC82256-5DE1-4AE7-8945-8BFF4ED734A6}"/>
            </a:ext>
          </a:extLst>
        </xdr:cNvPr>
        <xdr:cNvSpPr/>
      </xdr:nvSpPr>
      <xdr:spPr>
        <a:xfrm>
          <a:off x="21272500" y="5768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33</xdr:row>
      <xdr:rowOff>131717</xdr:rowOff>
    </xdr:from>
    <xdr:to>
      <xdr:col>116</xdr:col>
      <xdr:colOff>63500</xdr:colOff>
      <xdr:row>33</xdr:row>
      <xdr:rowOff>161108</xdr:rowOff>
    </xdr:to>
    <xdr:cxnSp macro="">
      <xdr:nvCxnSpPr>
        <xdr:cNvPr id="502" name="直線コネクタ 501">
          <a:extLst>
            <a:ext uri="{FF2B5EF4-FFF2-40B4-BE49-F238E27FC236}">
              <a16:creationId xmlns:a16="http://schemas.microsoft.com/office/drawing/2014/main" id="{AB894D6F-D352-4CB0-8429-8B1D66DB85C5}"/>
            </a:ext>
          </a:extLst>
        </xdr:cNvPr>
        <xdr:cNvCxnSpPr/>
      </xdr:nvCxnSpPr>
      <xdr:spPr>
        <a:xfrm flipV="1">
          <a:off x="21323300" y="5789567"/>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149497</xdr:rowOff>
    </xdr:from>
    <xdr:to>
      <xdr:col>107</xdr:col>
      <xdr:colOff>101600</xdr:colOff>
      <xdr:row>34</xdr:row>
      <xdr:rowOff>79647</xdr:rowOff>
    </xdr:to>
    <xdr:sp macro="" textlink="">
      <xdr:nvSpPr>
        <xdr:cNvPr id="503" name="楕円 502">
          <a:extLst>
            <a:ext uri="{FF2B5EF4-FFF2-40B4-BE49-F238E27FC236}">
              <a16:creationId xmlns:a16="http://schemas.microsoft.com/office/drawing/2014/main" id="{896A04BA-551F-4A61-AE05-3208238E7939}"/>
            </a:ext>
          </a:extLst>
        </xdr:cNvPr>
        <xdr:cNvSpPr/>
      </xdr:nvSpPr>
      <xdr:spPr>
        <a:xfrm>
          <a:off x="20383500" y="5807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161108</xdr:rowOff>
    </xdr:from>
    <xdr:to>
      <xdr:col>111</xdr:col>
      <xdr:colOff>177800</xdr:colOff>
      <xdr:row>34</xdr:row>
      <xdr:rowOff>28847</xdr:rowOff>
    </xdr:to>
    <xdr:cxnSp macro="">
      <xdr:nvCxnSpPr>
        <xdr:cNvPr id="504" name="直線コネクタ 503">
          <a:extLst>
            <a:ext uri="{FF2B5EF4-FFF2-40B4-BE49-F238E27FC236}">
              <a16:creationId xmlns:a16="http://schemas.microsoft.com/office/drawing/2014/main" id="{8B053557-B681-4C6B-B08C-976EDBB070D7}"/>
            </a:ext>
          </a:extLst>
        </xdr:cNvPr>
        <xdr:cNvCxnSpPr/>
      </xdr:nvCxnSpPr>
      <xdr:spPr>
        <a:xfrm flipV="1">
          <a:off x="20434300" y="5818958"/>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2540</xdr:rowOff>
    </xdr:from>
    <xdr:to>
      <xdr:col>102</xdr:col>
      <xdr:colOff>165100</xdr:colOff>
      <xdr:row>34</xdr:row>
      <xdr:rowOff>104140</xdr:rowOff>
    </xdr:to>
    <xdr:sp macro="" textlink="">
      <xdr:nvSpPr>
        <xdr:cNvPr id="505" name="楕円 504">
          <a:extLst>
            <a:ext uri="{FF2B5EF4-FFF2-40B4-BE49-F238E27FC236}">
              <a16:creationId xmlns:a16="http://schemas.microsoft.com/office/drawing/2014/main" id="{4DC19C82-D972-48D5-ABFE-8524D32D7200}"/>
            </a:ext>
          </a:extLst>
        </xdr:cNvPr>
        <xdr:cNvSpPr/>
      </xdr:nvSpPr>
      <xdr:spPr>
        <a:xfrm>
          <a:off x="19494500" y="583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28847</xdr:rowOff>
    </xdr:from>
    <xdr:to>
      <xdr:col>107</xdr:col>
      <xdr:colOff>50800</xdr:colOff>
      <xdr:row>34</xdr:row>
      <xdr:rowOff>53340</xdr:rowOff>
    </xdr:to>
    <xdr:cxnSp macro="">
      <xdr:nvCxnSpPr>
        <xdr:cNvPr id="506" name="直線コネクタ 505">
          <a:extLst>
            <a:ext uri="{FF2B5EF4-FFF2-40B4-BE49-F238E27FC236}">
              <a16:creationId xmlns:a16="http://schemas.microsoft.com/office/drawing/2014/main" id="{15E4BD9B-9DE5-44D2-B726-07BADE837A4C}"/>
            </a:ext>
          </a:extLst>
        </xdr:cNvPr>
        <xdr:cNvCxnSpPr/>
      </xdr:nvCxnSpPr>
      <xdr:spPr>
        <a:xfrm flipV="1">
          <a:off x="19545300" y="585814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34</xdr:row>
      <xdr:rowOff>30299</xdr:rowOff>
    </xdr:from>
    <xdr:to>
      <xdr:col>98</xdr:col>
      <xdr:colOff>38100</xdr:colOff>
      <xdr:row>34</xdr:row>
      <xdr:rowOff>131899</xdr:rowOff>
    </xdr:to>
    <xdr:sp macro="" textlink="">
      <xdr:nvSpPr>
        <xdr:cNvPr id="507" name="楕円 506">
          <a:extLst>
            <a:ext uri="{FF2B5EF4-FFF2-40B4-BE49-F238E27FC236}">
              <a16:creationId xmlns:a16="http://schemas.microsoft.com/office/drawing/2014/main" id="{9297CF64-346E-49DB-B77C-FCFC78CF91A6}"/>
            </a:ext>
          </a:extLst>
        </xdr:cNvPr>
        <xdr:cNvSpPr/>
      </xdr:nvSpPr>
      <xdr:spPr>
        <a:xfrm>
          <a:off x="18605500" y="5859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53340</xdr:rowOff>
    </xdr:from>
    <xdr:to>
      <xdr:col>102</xdr:col>
      <xdr:colOff>114300</xdr:colOff>
      <xdr:row>34</xdr:row>
      <xdr:rowOff>81099</xdr:rowOff>
    </xdr:to>
    <xdr:cxnSp macro="">
      <xdr:nvCxnSpPr>
        <xdr:cNvPr id="508" name="直線コネクタ 507">
          <a:extLst>
            <a:ext uri="{FF2B5EF4-FFF2-40B4-BE49-F238E27FC236}">
              <a16:creationId xmlns:a16="http://schemas.microsoft.com/office/drawing/2014/main" id="{9B2D7D97-5CAF-4F04-A270-512465F1A13B}"/>
            </a:ext>
          </a:extLst>
        </xdr:cNvPr>
        <xdr:cNvCxnSpPr/>
      </xdr:nvCxnSpPr>
      <xdr:spPr>
        <a:xfrm flipV="1">
          <a:off x="18656300" y="5882640"/>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57711</xdr:rowOff>
    </xdr:from>
    <xdr:ext cx="469744" cy="259045"/>
    <xdr:sp macro="" textlink="">
      <xdr:nvSpPr>
        <xdr:cNvPr id="509" name="n_1aveValue【認定こども園・幼稚園・保育所】&#10;一人当たり面積">
          <a:extLst>
            <a:ext uri="{FF2B5EF4-FFF2-40B4-BE49-F238E27FC236}">
              <a16:creationId xmlns:a16="http://schemas.microsoft.com/office/drawing/2014/main" id="{D1CC13B0-B42A-46C4-81D3-07A2617E419B}"/>
            </a:ext>
          </a:extLst>
        </xdr:cNvPr>
        <xdr:cNvSpPr txBox="1"/>
      </xdr:nvSpPr>
      <xdr:spPr>
        <a:xfrm>
          <a:off x="21075727" y="6744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46281</xdr:rowOff>
    </xdr:from>
    <xdr:ext cx="469744" cy="259045"/>
    <xdr:sp macro="" textlink="">
      <xdr:nvSpPr>
        <xdr:cNvPr id="510" name="n_2aveValue【認定こども園・幼稚園・保育所】&#10;一人当たり面積">
          <a:extLst>
            <a:ext uri="{FF2B5EF4-FFF2-40B4-BE49-F238E27FC236}">
              <a16:creationId xmlns:a16="http://schemas.microsoft.com/office/drawing/2014/main" id="{CF73B9AE-BE2A-4217-916B-89E470BBB23B}"/>
            </a:ext>
          </a:extLst>
        </xdr:cNvPr>
        <xdr:cNvSpPr txBox="1"/>
      </xdr:nvSpPr>
      <xdr:spPr>
        <a:xfrm>
          <a:off x="20199427" y="673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80571</xdr:rowOff>
    </xdr:from>
    <xdr:ext cx="469744" cy="259045"/>
    <xdr:sp macro="" textlink="">
      <xdr:nvSpPr>
        <xdr:cNvPr id="511" name="n_3aveValue【認定こども園・幼稚園・保育所】&#10;一人当たり面積">
          <a:extLst>
            <a:ext uri="{FF2B5EF4-FFF2-40B4-BE49-F238E27FC236}">
              <a16:creationId xmlns:a16="http://schemas.microsoft.com/office/drawing/2014/main" id="{B61DA5E3-F89D-47D7-A68F-78E318E23195}"/>
            </a:ext>
          </a:extLst>
        </xdr:cNvPr>
        <xdr:cNvSpPr txBox="1"/>
      </xdr:nvSpPr>
      <xdr:spPr>
        <a:xfrm>
          <a:off x="193104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80571</xdr:rowOff>
    </xdr:from>
    <xdr:ext cx="469744" cy="259045"/>
    <xdr:sp macro="" textlink="">
      <xdr:nvSpPr>
        <xdr:cNvPr id="512" name="n_4aveValue【認定こども園・幼稚園・保育所】&#10;一人当たり面積">
          <a:extLst>
            <a:ext uri="{FF2B5EF4-FFF2-40B4-BE49-F238E27FC236}">
              <a16:creationId xmlns:a16="http://schemas.microsoft.com/office/drawing/2014/main" id="{3FD19D61-A5F2-4F15-AED7-3E985F5F5D27}"/>
            </a:ext>
          </a:extLst>
        </xdr:cNvPr>
        <xdr:cNvSpPr txBox="1"/>
      </xdr:nvSpPr>
      <xdr:spPr>
        <a:xfrm>
          <a:off x="184214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32</xdr:row>
      <xdr:rowOff>56985</xdr:rowOff>
    </xdr:from>
    <xdr:ext cx="469744" cy="259045"/>
    <xdr:sp macro="" textlink="">
      <xdr:nvSpPr>
        <xdr:cNvPr id="513" name="n_1mainValue【認定こども園・幼稚園・保育所】&#10;一人当たり面積">
          <a:extLst>
            <a:ext uri="{FF2B5EF4-FFF2-40B4-BE49-F238E27FC236}">
              <a16:creationId xmlns:a16="http://schemas.microsoft.com/office/drawing/2014/main" id="{65BE3A49-F1F6-4593-95A8-667D4A7C4B09}"/>
            </a:ext>
          </a:extLst>
        </xdr:cNvPr>
        <xdr:cNvSpPr txBox="1"/>
      </xdr:nvSpPr>
      <xdr:spPr>
        <a:xfrm>
          <a:off x="21075727" y="5543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32</xdr:row>
      <xdr:rowOff>96174</xdr:rowOff>
    </xdr:from>
    <xdr:ext cx="469744" cy="259045"/>
    <xdr:sp macro="" textlink="">
      <xdr:nvSpPr>
        <xdr:cNvPr id="514" name="n_2mainValue【認定こども園・幼稚園・保育所】&#10;一人当たり面積">
          <a:extLst>
            <a:ext uri="{FF2B5EF4-FFF2-40B4-BE49-F238E27FC236}">
              <a16:creationId xmlns:a16="http://schemas.microsoft.com/office/drawing/2014/main" id="{664938DA-421E-45A6-B2C9-F288D010C2EF}"/>
            </a:ext>
          </a:extLst>
        </xdr:cNvPr>
        <xdr:cNvSpPr txBox="1"/>
      </xdr:nvSpPr>
      <xdr:spPr>
        <a:xfrm>
          <a:off x="20199427" y="5582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32</xdr:row>
      <xdr:rowOff>120667</xdr:rowOff>
    </xdr:from>
    <xdr:ext cx="469744" cy="259045"/>
    <xdr:sp macro="" textlink="">
      <xdr:nvSpPr>
        <xdr:cNvPr id="515" name="n_3mainValue【認定こども園・幼稚園・保育所】&#10;一人当たり面積">
          <a:extLst>
            <a:ext uri="{FF2B5EF4-FFF2-40B4-BE49-F238E27FC236}">
              <a16:creationId xmlns:a16="http://schemas.microsoft.com/office/drawing/2014/main" id="{6FDBD09F-288E-4823-AD5D-9C3DB77F7CCD}"/>
            </a:ext>
          </a:extLst>
        </xdr:cNvPr>
        <xdr:cNvSpPr txBox="1"/>
      </xdr:nvSpPr>
      <xdr:spPr>
        <a:xfrm>
          <a:off x="19310427" y="560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32</xdr:row>
      <xdr:rowOff>148426</xdr:rowOff>
    </xdr:from>
    <xdr:ext cx="469744" cy="259045"/>
    <xdr:sp macro="" textlink="">
      <xdr:nvSpPr>
        <xdr:cNvPr id="516" name="n_4mainValue【認定こども園・幼稚園・保育所】&#10;一人当たり面積">
          <a:extLst>
            <a:ext uri="{FF2B5EF4-FFF2-40B4-BE49-F238E27FC236}">
              <a16:creationId xmlns:a16="http://schemas.microsoft.com/office/drawing/2014/main" id="{7B4EA4F0-4270-42EE-823A-7CA8C21646C8}"/>
            </a:ext>
          </a:extLst>
        </xdr:cNvPr>
        <xdr:cNvSpPr txBox="1"/>
      </xdr:nvSpPr>
      <xdr:spPr>
        <a:xfrm>
          <a:off x="18421427" y="5634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7" name="正方形/長方形 516">
          <a:extLst>
            <a:ext uri="{FF2B5EF4-FFF2-40B4-BE49-F238E27FC236}">
              <a16:creationId xmlns:a16="http://schemas.microsoft.com/office/drawing/2014/main" id="{85FB18F9-2889-4B96-BED9-C2B8728BB5F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8" name="正方形/長方形 517">
          <a:extLst>
            <a:ext uri="{FF2B5EF4-FFF2-40B4-BE49-F238E27FC236}">
              <a16:creationId xmlns:a16="http://schemas.microsoft.com/office/drawing/2014/main" id="{F652A285-63FD-4C40-B6DE-7AC6A922825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9" name="正方形/長方形 518">
          <a:extLst>
            <a:ext uri="{FF2B5EF4-FFF2-40B4-BE49-F238E27FC236}">
              <a16:creationId xmlns:a16="http://schemas.microsoft.com/office/drawing/2014/main" id="{614C8771-062A-42BC-909B-782492D3145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0" name="正方形/長方形 519">
          <a:extLst>
            <a:ext uri="{FF2B5EF4-FFF2-40B4-BE49-F238E27FC236}">
              <a16:creationId xmlns:a16="http://schemas.microsoft.com/office/drawing/2014/main" id="{A63A6D58-71B3-45CF-9B24-CDCDA44823F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1" name="正方形/長方形 520">
          <a:extLst>
            <a:ext uri="{FF2B5EF4-FFF2-40B4-BE49-F238E27FC236}">
              <a16:creationId xmlns:a16="http://schemas.microsoft.com/office/drawing/2014/main" id="{62BB9C48-AABC-4A85-AF03-DF21F01FD2C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2" name="正方形/長方形 521">
          <a:extLst>
            <a:ext uri="{FF2B5EF4-FFF2-40B4-BE49-F238E27FC236}">
              <a16:creationId xmlns:a16="http://schemas.microsoft.com/office/drawing/2014/main" id="{1B590D96-CEC5-412D-9F22-7498E808410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3" name="正方形/長方形 522">
          <a:extLst>
            <a:ext uri="{FF2B5EF4-FFF2-40B4-BE49-F238E27FC236}">
              <a16:creationId xmlns:a16="http://schemas.microsoft.com/office/drawing/2014/main" id="{12EE8371-03E4-46A5-B1A8-9FF332CE628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4" name="正方形/長方形 523">
          <a:extLst>
            <a:ext uri="{FF2B5EF4-FFF2-40B4-BE49-F238E27FC236}">
              <a16:creationId xmlns:a16="http://schemas.microsoft.com/office/drawing/2014/main" id="{FC934C9D-B91D-462D-9546-07756B6A407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5" name="テキスト ボックス 524">
          <a:extLst>
            <a:ext uri="{FF2B5EF4-FFF2-40B4-BE49-F238E27FC236}">
              <a16:creationId xmlns:a16="http://schemas.microsoft.com/office/drawing/2014/main" id="{80A61C6E-BFD5-4F07-BD13-0000285D516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6" name="直線コネクタ 525">
          <a:extLst>
            <a:ext uri="{FF2B5EF4-FFF2-40B4-BE49-F238E27FC236}">
              <a16:creationId xmlns:a16="http://schemas.microsoft.com/office/drawing/2014/main" id="{4790FC82-F371-4319-938F-9DCCF6E5C8B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7" name="テキスト ボックス 526">
          <a:extLst>
            <a:ext uri="{FF2B5EF4-FFF2-40B4-BE49-F238E27FC236}">
              <a16:creationId xmlns:a16="http://schemas.microsoft.com/office/drawing/2014/main" id="{575D29BF-A659-4317-B8E6-DA775451F6F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8" name="直線コネクタ 527">
          <a:extLst>
            <a:ext uri="{FF2B5EF4-FFF2-40B4-BE49-F238E27FC236}">
              <a16:creationId xmlns:a16="http://schemas.microsoft.com/office/drawing/2014/main" id="{1BB2DCBE-0ED2-452D-935E-4440DFCB0FD7}"/>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9" name="テキスト ボックス 528">
          <a:extLst>
            <a:ext uri="{FF2B5EF4-FFF2-40B4-BE49-F238E27FC236}">
              <a16:creationId xmlns:a16="http://schemas.microsoft.com/office/drawing/2014/main" id="{537D1E4C-AFE3-4F76-994E-C9F6CB9C1CE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0" name="直線コネクタ 529">
          <a:extLst>
            <a:ext uri="{FF2B5EF4-FFF2-40B4-BE49-F238E27FC236}">
              <a16:creationId xmlns:a16="http://schemas.microsoft.com/office/drawing/2014/main" id="{D557A081-88D7-484E-AE36-1A65AA01CBC9}"/>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1" name="テキスト ボックス 530">
          <a:extLst>
            <a:ext uri="{FF2B5EF4-FFF2-40B4-BE49-F238E27FC236}">
              <a16:creationId xmlns:a16="http://schemas.microsoft.com/office/drawing/2014/main" id="{6B469DC4-78A5-4A6A-A5B5-28E49CC6FBC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2" name="直線コネクタ 531">
          <a:extLst>
            <a:ext uri="{FF2B5EF4-FFF2-40B4-BE49-F238E27FC236}">
              <a16:creationId xmlns:a16="http://schemas.microsoft.com/office/drawing/2014/main" id="{C300CF0F-BD67-43FF-99E6-57E4EEFCDF8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3" name="テキスト ボックス 532">
          <a:extLst>
            <a:ext uri="{FF2B5EF4-FFF2-40B4-BE49-F238E27FC236}">
              <a16:creationId xmlns:a16="http://schemas.microsoft.com/office/drawing/2014/main" id="{0A56D2BE-368F-4F6B-B91E-A18ED7F08BD6}"/>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4" name="直線コネクタ 533">
          <a:extLst>
            <a:ext uri="{FF2B5EF4-FFF2-40B4-BE49-F238E27FC236}">
              <a16:creationId xmlns:a16="http://schemas.microsoft.com/office/drawing/2014/main" id="{FB2DF6FB-94B9-46ED-83AA-BBCB0A4B2EAB}"/>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5" name="テキスト ボックス 534">
          <a:extLst>
            <a:ext uri="{FF2B5EF4-FFF2-40B4-BE49-F238E27FC236}">
              <a16:creationId xmlns:a16="http://schemas.microsoft.com/office/drawing/2014/main" id="{3E55E61F-9D0D-44E1-AFD6-C89C8792084E}"/>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6" name="直線コネクタ 535">
          <a:extLst>
            <a:ext uri="{FF2B5EF4-FFF2-40B4-BE49-F238E27FC236}">
              <a16:creationId xmlns:a16="http://schemas.microsoft.com/office/drawing/2014/main" id="{9AAC019E-09A2-43A6-91B1-A29FA3A72C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7" name="テキスト ボックス 536">
          <a:extLst>
            <a:ext uri="{FF2B5EF4-FFF2-40B4-BE49-F238E27FC236}">
              <a16:creationId xmlns:a16="http://schemas.microsoft.com/office/drawing/2014/main" id="{B214F7A4-9998-44F9-8A1F-50F9E37D6282}"/>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3E9503A5-5653-45DF-AC24-0AE76B12638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9" name="テキスト ボックス 538">
          <a:extLst>
            <a:ext uri="{FF2B5EF4-FFF2-40B4-BE49-F238E27FC236}">
              <a16:creationId xmlns:a16="http://schemas.microsoft.com/office/drawing/2014/main" id="{93E50B60-B226-4DF3-9AEA-BE72DEF45D33}"/>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0" name="【学校施設】&#10;有形固定資産減価償却率グラフ枠">
          <a:extLst>
            <a:ext uri="{FF2B5EF4-FFF2-40B4-BE49-F238E27FC236}">
              <a16:creationId xmlns:a16="http://schemas.microsoft.com/office/drawing/2014/main" id="{F91103EC-BB9B-4EE0-85BD-6D7977FDE11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41" name="直線コネクタ 540">
          <a:extLst>
            <a:ext uri="{FF2B5EF4-FFF2-40B4-BE49-F238E27FC236}">
              <a16:creationId xmlns:a16="http://schemas.microsoft.com/office/drawing/2014/main" id="{4F391BE1-B485-44EC-B618-4C11FBA311F1}"/>
            </a:ext>
          </a:extLst>
        </xdr:cNvPr>
        <xdr:cNvCxnSpPr/>
      </xdr:nvCxnSpPr>
      <xdr:spPr>
        <a:xfrm flipV="1">
          <a:off x="16318864" y="9643110"/>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2" name="【学校施設】&#10;有形固定資産減価償却率最小値テキスト">
          <a:extLst>
            <a:ext uri="{FF2B5EF4-FFF2-40B4-BE49-F238E27FC236}">
              <a16:creationId xmlns:a16="http://schemas.microsoft.com/office/drawing/2014/main" id="{922F19CB-7049-43E5-ABBB-9EC4A77B6D23}"/>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3" name="直線コネクタ 542">
          <a:extLst>
            <a:ext uri="{FF2B5EF4-FFF2-40B4-BE49-F238E27FC236}">
              <a16:creationId xmlns:a16="http://schemas.microsoft.com/office/drawing/2014/main" id="{8A367861-7CD3-49D8-8BA1-1DECEDB9383B}"/>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44" name="【学校施設】&#10;有形固定資産減価償却率最大値テキスト">
          <a:extLst>
            <a:ext uri="{FF2B5EF4-FFF2-40B4-BE49-F238E27FC236}">
              <a16:creationId xmlns:a16="http://schemas.microsoft.com/office/drawing/2014/main" id="{81F8CDFC-86A0-4374-ABCB-2B37853953CC}"/>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45" name="直線コネクタ 544">
          <a:extLst>
            <a:ext uri="{FF2B5EF4-FFF2-40B4-BE49-F238E27FC236}">
              <a16:creationId xmlns:a16="http://schemas.microsoft.com/office/drawing/2014/main" id="{98883DFC-2E44-4A84-8443-B921A3C296D7}"/>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78757</xdr:rowOff>
    </xdr:from>
    <xdr:ext cx="405111" cy="259045"/>
    <xdr:sp macro="" textlink="">
      <xdr:nvSpPr>
        <xdr:cNvPr id="546" name="【学校施設】&#10;有形固定資産減価償却率平均値テキスト">
          <a:extLst>
            <a:ext uri="{FF2B5EF4-FFF2-40B4-BE49-F238E27FC236}">
              <a16:creationId xmlns:a16="http://schemas.microsoft.com/office/drawing/2014/main" id="{83DB3CC0-5B87-4455-9D3F-A49A39611F3A}"/>
            </a:ext>
          </a:extLst>
        </xdr:cNvPr>
        <xdr:cNvSpPr txBox="1"/>
      </xdr:nvSpPr>
      <xdr:spPr>
        <a:xfrm>
          <a:off x="16357600" y="10194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47" name="フローチャート: 判断 546">
          <a:extLst>
            <a:ext uri="{FF2B5EF4-FFF2-40B4-BE49-F238E27FC236}">
              <a16:creationId xmlns:a16="http://schemas.microsoft.com/office/drawing/2014/main" id="{066B1F15-9EF6-47E7-B791-D4901D756DEF}"/>
            </a:ext>
          </a:extLst>
        </xdr:cNvPr>
        <xdr:cNvSpPr/>
      </xdr:nvSpPr>
      <xdr:spPr>
        <a:xfrm>
          <a:off x="162687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8" name="フローチャート: 判断 547">
          <a:extLst>
            <a:ext uri="{FF2B5EF4-FFF2-40B4-BE49-F238E27FC236}">
              <a16:creationId xmlns:a16="http://schemas.microsoft.com/office/drawing/2014/main" id="{D0A44DAF-40AA-4F04-B565-7ED78A9190E8}"/>
            </a:ext>
          </a:extLst>
        </xdr:cNvPr>
        <xdr:cNvSpPr/>
      </xdr:nvSpPr>
      <xdr:spPr>
        <a:xfrm>
          <a:off x="15430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9" name="フローチャート: 判断 548">
          <a:extLst>
            <a:ext uri="{FF2B5EF4-FFF2-40B4-BE49-F238E27FC236}">
              <a16:creationId xmlns:a16="http://schemas.microsoft.com/office/drawing/2014/main" id="{C29B343C-F8CC-4154-A90D-C8989F441814}"/>
            </a:ext>
          </a:extLst>
        </xdr:cNvPr>
        <xdr:cNvSpPr/>
      </xdr:nvSpPr>
      <xdr:spPr>
        <a:xfrm>
          <a:off x="14541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50" name="フローチャート: 判断 549">
          <a:extLst>
            <a:ext uri="{FF2B5EF4-FFF2-40B4-BE49-F238E27FC236}">
              <a16:creationId xmlns:a16="http://schemas.microsoft.com/office/drawing/2014/main" id="{4ADCDD5D-9AE4-4BEB-961F-D6972F7C03DD}"/>
            </a:ext>
          </a:extLst>
        </xdr:cNvPr>
        <xdr:cNvSpPr/>
      </xdr:nvSpPr>
      <xdr:spPr>
        <a:xfrm>
          <a:off x="13652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51" name="フローチャート: 判断 550">
          <a:extLst>
            <a:ext uri="{FF2B5EF4-FFF2-40B4-BE49-F238E27FC236}">
              <a16:creationId xmlns:a16="http://schemas.microsoft.com/office/drawing/2014/main" id="{BD7F9E04-6C80-4224-B7A1-698726653D8D}"/>
            </a:ext>
          </a:extLst>
        </xdr:cNvPr>
        <xdr:cNvSpPr/>
      </xdr:nvSpPr>
      <xdr:spPr>
        <a:xfrm>
          <a:off x="12763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15C2D83F-5301-4ED6-812B-B6BB9F5134A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DB21E6C7-2DC6-412B-8E76-20B5FCF08A7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DF5B0420-D647-4BA3-943A-9C03061427F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E92093C6-D200-40C6-B8B3-3559F0635F4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87396EB9-948C-47C0-B982-2037EDA73C1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57" name="楕円 556">
          <a:extLst>
            <a:ext uri="{FF2B5EF4-FFF2-40B4-BE49-F238E27FC236}">
              <a16:creationId xmlns:a16="http://schemas.microsoft.com/office/drawing/2014/main" id="{46500688-9980-493C-8B8C-DD2D756BEE5D}"/>
            </a:ext>
          </a:extLst>
        </xdr:cNvPr>
        <xdr:cNvSpPr/>
      </xdr:nvSpPr>
      <xdr:spPr>
        <a:xfrm>
          <a:off x="16268700" y="1037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62882</xdr:rowOff>
    </xdr:from>
    <xdr:ext cx="405111" cy="259045"/>
    <xdr:sp macro="" textlink="">
      <xdr:nvSpPr>
        <xdr:cNvPr id="558" name="【学校施設】&#10;有形固定資産減価償却率該当値テキスト">
          <a:extLst>
            <a:ext uri="{FF2B5EF4-FFF2-40B4-BE49-F238E27FC236}">
              <a16:creationId xmlns:a16="http://schemas.microsoft.com/office/drawing/2014/main" id="{24544ADC-776C-4831-8E30-8FB356318954}"/>
            </a:ext>
          </a:extLst>
        </xdr:cNvPr>
        <xdr:cNvSpPr txBox="1"/>
      </xdr:nvSpPr>
      <xdr:spPr>
        <a:xfrm>
          <a:off x="16357600" y="1034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33020</xdr:rowOff>
    </xdr:from>
    <xdr:to>
      <xdr:col>81</xdr:col>
      <xdr:colOff>101600</xdr:colOff>
      <xdr:row>60</xdr:row>
      <xdr:rowOff>134620</xdr:rowOff>
    </xdr:to>
    <xdr:sp macro="" textlink="">
      <xdr:nvSpPr>
        <xdr:cNvPr id="559" name="楕円 558">
          <a:extLst>
            <a:ext uri="{FF2B5EF4-FFF2-40B4-BE49-F238E27FC236}">
              <a16:creationId xmlns:a16="http://schemas.microsoft.com/office/drawing/2014/main" id="{F1E831AE-B578-409B-B71A-2D4798B37149}"/>
            </a:ext>
          </a:extLst>
        </xdr:cNvPr>
        <xdr:cNvSpPr/>
      </xdr:nvSpPr>
      <xdr:spPr>
        <a:xfrm>
          <a:off x="15430500" y="1032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83820</xdr:rowOff>
    </xdr:from>
    <xdr:to>
      <xdr:col>85</xdr:col>
      <xdr:colOff>127000</xdr:colOff>
      <xdr:row>60</xdr:row>
      <xdr:rowOff>135255</xdr:rowOff>
    </xdr:to>
    <xdr:cxnSp macro="">
      <xdr:nvCxnSpPr>
        <xdr:cNvPr id="560" name="直線コネクタ 559">
          <a:extLst>
            <a:ext uri="{FF2B5EF4-FFF2-40B4-BE49-F238E27FC236}">
              <a16:creationId xmlns:a16="http://schemas.microsoft.com/office/drawing/2014/main" id="{5BD6BA69-C9A8-4A4C-B4FF-7BAB178730CB}"/>
            </a:ext>
          </a:extLst>
        </xdr:cNvPr>
        <xdr:cNvCxnSpPr/>
      </xdr:nvCxnSpPr>
      <xdr:spPr>
        <a:xfrm>
          <a:off x="15481300" y="10370820"/>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162560</xdr:rowOff>
    </xdr:from>
    <xdr:to>
      <xdr:col>76</xdr:col>
      <xdr:colOff>165100</xdr:colOff>
      <xdr:row>60</xdr:row>
      <xdr:rowOff>92710</xdr:rowOff>
    </xdr:to>
    <xdr:sp macro="" textlink="">
      <xdr:nvSpPr>
        <xdr:cNvPr id="561" name="楕円 560">
          <a:extLst>
            <a:ext uri="{FF2B5EF4-FFF2-40B4-BE49-F238E27FC236}">
              <a16:creationId xmlns:a16="http://schemas.microsoft.com/office/drawing/2014/main" id="{F084BFC4-E81A-4810-B310-E8F6BFCE6D53}"/>
            </a:ext>
          </a:extLst>
        </xdr:cNvPr>
        <xdr:cNvSpPr/>
      </xdr:nvSpPr>
      <xdr:spPr>
        <a:xfrm>
          <a:off x="14541500" y="1027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41910</xdr:rowOff>
    </xdr:from>
    <xdr:to>
      <xdr:col>81</xdr:col>
      <xdr:colOff>50800</xdr:colOff>
      <xdr:row>60</xdr:row>
      <xdr:rowOff>83820</xdr:rowOff>
    </xdr:to>
    <xdr:cxnSp macro="">
      <xdr:nvCxnSpPr>
        <xdr:cNvPr id="562" name="直線コネクタ 561">
          <a:extLst>
            <a:ext uri="{FF2B5EF4-FFF2-40B4-BE49-F238E27FC236}">
              <a16:creationId xmlns:a16="http://schemas.microsoft.com/office/drawing/2014/main" id="{2612D19A-704F-459F-AF55-4F10518FF56A}"/>
            </a:ext>
          </a:extLst>
        </xdr:cNvPr>
        <xdr:cNvCxnSpPr/>
      </xdr:nvCxnSpPr>
      <xdr:spPr>
        <a:xfrm>
          <a:off x="14592300" y="1032891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120650</xdr:rowOff>
    </xdr:from>
    <xdr:to>
      <xdr:col>72</xdr:col>
      <xdr:colOff>38100</xdr:colOff>
      <xdr:row>60</xdr:row>
      <xdr:rowOff>50800</xdr:rowOff>
    </xdr:to>
    <xdr:sp macro="" textlink="">
      <xdr:nvSpPr>
        <xdr:cNvPr id="563" name="楕円 562">
          <a:extLst>
            <a:ext uri="{FF2B5EF4-FFF2-40B4-BE49-F238E27FC236}">
              <a16:creationId xmlns:a16="http://schemas.microsoft.com/office/drawing/2014/main" id="{64D0A552-3D28-41EB-BFFF-7F6355029BDC}"/>
            </a:ext>
          </a:extLst>
        </xdr:cNvPr>
        <xdr:cNvSpPr/>
      </xdr:nvSpPr>
      <xdr:spPr>
        <a:xfrm>
          <a:off x="136525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0</xdr:rowOff>
    </xdr:from>
    <xdr:to>
      <xdr:col>76</xdr:col>
      <xdr:colOff>114300</xdr:colOff>
      <xdr:row>60</xdr:row>
      <xdr:rowOff>41910</xdr:rowOff>
    </xdr:to>
    <xdr:cxnSp macro="">
      <xdr:nvCxnSpPr>
        <xdr:cNvPr id="564" name="直線コネクタ 563">
          <a:extLst>
            <a:ext uri="{FF2B5EF4-FFF2-40B4-BE49-F238E27FC236}">
              <a16:creationId xmlns:a16="http://schemas.microsoft.com/office/drawing/2014/main" id="{217B4C06-61A1-4BE2-8535-46B805812D2D}"/>
            </a:ext>
          </a:extLst>
        </xdr:cNvPr>
        <xdr:cNvCxnSpPr/>
      </xdr:nvCxnSpPr>
      <xdr:spPr>
        <a:xfrm>
          <a:off x="13703300" y="1028700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73025</xdr:rowOff>
    </xdr:from>
    <xdr:to>
      <xdr:col>67</xdr:col>
      <xdr:colOff>101600</xdr:colOff>
      <xdr:row>60</xdr:row>
      <xdr:rowOff>3175</xdr:rowOff>
    </xdr:to>
    <xdr:sp macro="" textlink="">
      <xdr:nvSpPr>
        <xdr:cNvPr id="565" name="楕円 564">
          <a:extLst>
            <a:ext uri="{FF2B5EF4-FFF2-40B4-BE49-F238E27FC236}">
              <a16:creationId xmlns:a16="http://schemas.microsoft.com/office/drawing/2014/main" id="{3D287C88-0B6D-413B-BC19-ACD5A6522B9D}"/>
            </a:ext>
          </a:extLst>
        </xdr:cNvPr>
        <xdr:cNvSpPr/>
      </xdr:nvSpPr>
      <xdr:spPr>
        <a:xfrm>
          <a:off x="12763500" y="1018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123825</xdr:rowOff>
    </xdr:from>
    <xdr:to>
      <xdr:col>71</xdr:col>
      <xdr:colOff>177800</xdr:colOff>
      <xdr:row>60</xdr:row>
      <xdr:rowOff>0</xdr:rowOff>
    </xdr:to>
    <xdr:cxnSp macro="">
      <xdr:nvCxnSpPr>
        <xdr:cNvPr id="566" name="直線コネクタ 565">
          <a:extLst>
            <a:ext uri="{FF2B5EF4-FFF2-40B4-BE49-F238E27FC236}">
              <a16:creationId xmlns:a16="http://schemas.microsoft.com/office/drawing/2014/main" id="{02A2AF12-23D0-40CE-B2FA-40E259940538}"/>
            </a:ext>
          </a:extLst>
        </xdr:cNvPr>
        <xdr:cNvCxnSpPr/>
      </xdr:nvCxnSpPr>
      <xdr:spPr>
        <a:xfrm>
          <a:off x="12814300" y="1023937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142892</xdr:rowOff>
    </xdr:from>
    <xdr:ext cx="405111" cy="259045"/>
    <xdr:sp macro="" textlink="">
      <xdr:nvSpPr>
        <xdr:cNvPr id="567" name="n_1aveValue【学校施設】&#10;有形固定資産減価償却率">
          <a:extLst>
            <a:ext uri="{FF2B5EF4-FFF2-40B4-BE49-F238E27FC236}">
              <a16:creationId xmlns:a16="http://schemas.microsoft.com/office/drawing/2014/main" id="{7E1F2EA8-F909-4D59-9EDC-60A708A74A68}"/>
            </a:ext>
          </a:extLst>
        </xdr:cNvPr>
        <xdr:cNvSpPr txBox="1"/>
      </xdr:nvSpPr>
      <xdr:spPr>
        <a:xfrm>
          <a:off x="15266044"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99077</xdr:rowOff>
    </xdr:from>
    <xdr:ext cx="405111" cy="259045"/>
    <xdr:sp macro="" textlink="">
      <xdr:nvSpPr>
        <xdr:cNvPr id="568" name="n_2aveValue【学校施設】&#10;有形固定資産減価償却率">
          <a:extLst>
            <a:ext uri="{FF2B5EF4-FFF2-40B4-BE49-F238E27FC236}">
              <a16:creationId xmlns:a16="http://schemas.microsoft.com/office/drawing/2014/main" id="{7BEA4793-54E6-4373-9477-4677826F8C37}"/>
            </a:ext>
          </a:extLst>
        </xdr:cNvPr>
        <xdr:cNvSpPr txBox="1"/>
      </xdr:nvSpPr>
      <xdr:spPr>
        <a:xfrm>
          <a:off x="143897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74312</xdr:rowOff>
    </xdr:from>
    <xdr:ext cx="405111" cy="259045"/>
    <xdr:sp macro="" textlink="">
      <xdr:nvSpPr>
        <xdr:cNvPr id="569" name="n_3aveValue【学校施設】&#10;有形固定資産減価償却率">
          <a:extLst>
            <a:ext uri="{FF2B5EF4-FFF2-40B4-BE49-F238E27FC236}">
              <a16:creationId xmlns:a16="http://schemas.microsoft.com/office/drawing/2014/main" id="{0C75AC64-5116-4189-BF85-385B61749D41}"/>
            </a:ext>
          </a:extLst>
        </xdr:cNvPr>
        <xdr:cNvSpPr txBox="1"/>
      </xdr:nvSpPr>
      <xdr:spPr>
        <a:xfrm>
          <a:off x="13500744"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93362</xdr:rowOff>
    </xdr:from>
    <xdr:ext cx="405111" cy="259045"/>
    <xdr:sp macro="" textlink="">
      <xdr:nvSpPr>
        <xdr:cNvPr id="570" name="n_4aveValue【学校施設】&#10;有形固定資産減価償却率">
          <a:extLst>
            <a:ext uri="{FF2B5EF4-FFF2-40B4-BE49-F238E27FC236}">
              <a16:creationId xmlns:a16="http://schemas.microsoft.com/office/drawing/2014/main" id="{367C09B2-A846-4043-88EA-69792C2827F3}"/>
            </a:ext>
          </a:extLst>
        </xdr:cNvPr>
        <xdr:cNvSpPr txBox="1"/>
      </xdr:nvSpPr>
      <xdr:spPr>
        <a:xfrm>
          <a:off x="1261174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151147</xdr:rowOff>
    </xdr:from>
    <xdr:ext cx="405111" cy="259045"/>
    <xdr:sp macro="" textlink="">
      <xdr:nvSpPr>
        <xdr:cNvPr id="571" name="n_1mainValue【学校施設】&#10;有形固定資産減価償却率">
          <a:extLst>
            <a:ext uri="{FF2B5EF4-FFF2-40B4-BE49-F238E27FC236}">
              <a16:creationId xmlns:a16="http://schemas.microsoft.com/office/drawing/2014/main" id="{B858B5EB-213F-48CD-ADC5-48865E95EDE1}"/>
            </a:ext>
          </a:extLst>
        </xdr:cNvPr>
        <xdr:cNvSpPr txBox="1"/>
      </xdr:nvSpPr>
      <xdr:spPr>
        <a:xfrm>
          <a:off x="152660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109237</xdr:rowOff>
    </xdr:from>
    <xdr:ext cx="405111" cy="259045"/>
    <xdr:sp macro="" textlink="">
      <xdr:nvSpPr>
        <xdr:cNvPr id="572" name="n_2mainValue【学校施設】&#10;有形固定資産減価償却率">
          <a:extLst>
            <a:ext uri="{FF2B5EF4-FFF2-40B4-BE49-F238E27FC236}">
              <a16:creationId xmlns:a16="http://schemas.microsoft.com/office/drawing/2014/main" id="{D5FCD208-913B-4180-8D64-E37EF72183F9}"/>
            </a:ext>
          </a:extLst>
        </xdr:cNvPr>
        <xdr:cNvSpPr txBox="1"/>
      </xdr:nvSpPr>
      <xdr:spPr>
        <a:xfrm>
          <a:off x="143897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67327</xdr:rowOff>
    </xdr:from>
    <xdr:ext cx="405111" cy="259045"/>
    <xdr:sp macro="" textlink="">
      <xdr:nvSpPr>
        <xdr:cNvPr id="573" name="n_3mainValue【学校施設】&#10;有形固定資産減価償却率">
          <a:extLst>
            <a:ext uri="{FF2B5EF4-FFF2-40B4-BE49-F238E27FC236}">
              <a16:creationId xmlns:a16="http://schemas.microsoft.com/office/drawing/2014/main" id="{1A1A8496-8E3D-4F48-AFB0-5AB24C4D5878}"/>
            </a:ext>
          </a:extLst>
        </xdr:cNvPr>
        <xdr:cNvSpPr txBox="1"/>
      </xdr:nvSpPr>
      <xdr:spPr>
        <a:xfrm>
          <a:off x="13500744"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19702</xdr:rowOff>
    </xdr:from>
    <xdr:ext cx="405111" cy="259045"/>
    <xdr:sp macro="" textlink="">
      <xdr:nvSpPr>
        <xdr:cNvPr id="574" name="n_4mainValue【学校施設】&#10;有形固定資産減価償却率">
          <a:extLst>
            <a:ext uri="{FF2B5EF4-FFF2-40B4-BE49-F238E27FC236}">
              <a16:creationId xmlns:a16="http://schemas.microsoft.com/office/drawing/2014/main" id="{FDB0623D-06CA-431A-B410-E7BC6C3638AD}"/>
            </a:ext>
          </a:extLst>
        </xdr:cNvPr>
        <xdr:cNvSpPr txBox="1"/>
      </xdr:nvSpPr>
      <xdr:spPr>
        <a:xfrm>
          <a:off x="12611744" y="996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5" name="正方形/長方形 574">
          <a:extLst>
            <a:ext uri="{FF2B5EF4-FFF2-40B4-BE49-F238E27FC236}">
              <a16:creationId xmlns:a16="http://schemas.microsoft.com/office/drawing/2014/main" id="{5D1FCACC-0CAD-482E-99F7-B69555E7619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6" name="正方形/長方形 575">
          <a:extLst>
            <a:ext uri="{FF2B5EF4-FFF2-40B4-BE49-F238E27FC236}">
              <a16:creationId xmlns:a16="http://schemas.microsoft.com/office/drawing/2014/main" id="{203542BA-E0E1-4AC3-91B5-595725D3A07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7" name="正方形/長方形 576">
          <a:extLst>
            <a:ext uri="{FF2B5EF4-FFF2-40B4-BE49-F238E27FC236}">
              <a16:creationId xmlns:a16="http://schemas.microsoft.com/office/drawing/2014/main" id="{8DD8FA96-E897-4345-AEFB-15A8688B157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8" name="正方形/長方形 577">
          <a:extLst>
            <a:ext uri="{FF2B5EF4-FFF2-40B4-BE49-F238E27FC236}">
              <a16:creationId xmlns:a16="http://schemas.microsoft.com/office/drawing/2014/main" id="{CBDF21AC-2382-495E-BA4A-55CD2AF67B8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9" name="正方形/長方形 578">
          <a:extLst>
            <a:ext uri="{FF2B5EF4-FFF2-40B4-BE49-F238E27FC236}">
              <a16:creationId xmlns:a16="http://schemas.microsoft.com/office/drawing/2014/main" id="{17201264-BBCD-49B2-9C3F-52EF8994A76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0" name="正方形/長方形 579">
          <a:extLst>
            <a:ext uri="{FF2B5EF4-FFF2-40B4-BE49-F238E27FC236}">
              <a16:creationId xmlns:a16="http://schemas.microsoft.com/office/drawing/2014/main" id="{953775A6-56D3-42CA-99F7-6B532DCDE82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1" name="正方形/長方形 580">
          <a:extLst>
            <a:ext uri="{FF2B5EF4-FFF2-40B4-BE49-F238E27FC236}">
              <a16:creationId xmlns:a16="http://schemas.microsoft.com/office/drawing/2014/main" id="{F2A78F78-C174-4396-BF9E-D7CAAFEB959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2" name="正方形/長方形 581">
          <a:extLst>
            <a:ext uri="{FF2B5EF4-FFF2-40B4-BE49-F238E27FC236}">
              <a16:creationId xmlns:a16="http://schemas.microsoft.com/office/drawing/2014/main" id="{89580184-F9F9-42D6-84B8-A028144E375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3" name="テキスト ボックス 582">
          <a:extLst>
            <a:ext uri="{FF2B5EF4-FFF2-40B4-BE49-F238E27FC236}">
              <a16:creationId xmlns:a16="http://schemas.microsoft.com/office/drawing/2014/main" id="{D03C04B5-14E9-4E96-9E58-A7964383F8E4}"/>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4" name="直線コネクタ 583">
          <a:extLst>
            <a:ext uri="{FF2B5EF4-FFF2-40B4-BE49-F238E27FC236}">
              <a16:creationId xmlns:a16="http://schemas.microsoft.com/office/drawing/2014/main" id="{31D61FCB-8B18-4B7C-800E-E7BEC98B6AB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5" name="直線コネクタ 584">
          <a:extLst>
            <a:ext uri="{FF2B5EF4-FFF2-40B4-BE49-F238E27FC236}">
              <a16:creationId xmlns:a16="http://schemas.microsoft.com/office/drawing/2014/main" id="{582E3783-960A-48AB-99E1-C025711CAE32}"/>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6" name="テキスト ボックス 585">
          <a:extLst>
            <a:ext uri="{FF2B5EF4-FFF2-40B4-BE49-F238E27FC236}">
              <a16:creationId xmlns:a16="http://schemas.microsoft.com/office/drawing/2014/main" id="{29EA75E4-AF7C-4EC1-ACE7-E450521D98C5}"/>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7" name="直線コネクタ 586">
          <a:extLst>
            <a:ext uri="{FF2B5EF4-FFF2-40B4-BE49-F238E27FC236}">
              <a16:creationId xmlns:a16="http://schemas.microsoft.com/office/drawing/2014/main" id="{DEA7D439-CB6F-47A0-913F-B62F95C926DA}"/>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8" name="テキスト ボックス 587">
          <a:extLst>
            <a:ext uri="{FF2B5EF4-FFF2-40B4-BE49-F238E27FC236}">
              <a16:creationId xmlns:a16="http://schemas.microsoft.com/office/drawing/2014/main" id="{D30D61CF-DA81-4971-B662-32A4388B7C8B}"/>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a:extLst>
            <a:ext uri="{FF2B5EF4-FFF2-40B4-BE49-F238E27FC236}">
              <a16:creationId xmlns:a16="http://schemas.microsoft.com/office/drawing/2014/main" id="{AB2D4A3A-AD52-4921-8690-7DF0E04776F2}"/>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0" name="テキスト ボックス 589">
          <a:extLst>
            <a:ext uri="{FF2B5EF4-FFF2-40B4-BE49-F238E27FC236}">
              <a16:creationId xmlns:a16="http://schemas.microsoft.com/office/drawing/2014/main" id="{3424CB7D-B916-47C8-9D33-ED927F0AFB7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1" name="直線コネクタ 590">
          <a:extLst>
            <a:ext uri="{FF2B5EF4-FFF2-40B4-BE49-F238E27FC236}">
              <a16:creationId xmlns:a16="http://schemas.microsoft.com/office/drawing/2014/main" id="{87F9AD61-8F0B-4F2B-AF28-0F6E41F1F4AB}"/>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2" name="テキスト ボックス 591">
          <a:extLst>
            <a:ext uri="{FF2B5EF4-FFF2-40B4-BE49-F238E27FC236}">
              <a16:creationId xmlns:a16="http://schemas.microsoft.com/office/drawing/2014/main" id="{4B88C1D1-39FC-4E1F-8CA6-D079C5238B8F}"/>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3" name="直線コネクタ 592">
          <a:extLst>
            <a:ext uri="{FF2B5EF4-FFF2-40B4-BE49-F238E27FC236}">
              <a16:creationId xmlns:a16="http://schemas.microsoft.com/office/drawing/2014/main" id="{EED1E033-7FD5-4C73-BE00-340824F0FB22}"/>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4" name="テキスト ボックス 593">
          <a:extLst>
            <a:ext uri="{FF2B5EF4-FFF2-40B4-BE49-F238E27FC236}">
              <a16:creationId xmlns:a16="http://schemas.microsoft.com/office/drawing/2014/main" id="{783E92B3-168E-4EB8-A433-6CB59886996C}"/>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a:extLst>
            <a:ext uri="{FF2B5EF4-FFF2-40B4-BE49-F238E27FC236}">
              <a16:creationId xmlns:a16="http://schemas.microsoft.com/office/drawing/2014/main" id="{0598475B-5F8B-4217-A094-CE9952D97E5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6" name="テキスト ボックス 595">
          <a:extLst>
            <a:ext uri="{FF2B5EF4-FFF2-40B4-BE49-F238E27FC236}">
              <a16:creationId xmlns:a16="http://schemas.microsoft.com/office/drawing/2014/main" id="{9D0821CA-C513-49FA-9FA1-E5751C11FEBA}"/>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a:extLst>
            <a:ext uri="{FF2B5EF4-FFF2-40B4-BE49-F238E27FC236}">
              <a16:creationId xmlns:a16="http://schemas.microsoft.com/office/drawing/2014/main" id="{B9A3FA33-8231-4E5C-A859-912344E07B7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98" name="直線コネクタ 597">
          <a:extLst>
            <a:ext uri="{FF2B5EF4-FFF2-40B4-BE49-F238E27FC236}">
              <a16:creationId xmlns:a16="http://schemas.microsoft.com/office/drawing/2014/main" id="{8F9C5584-574E-4670-8BDC-692D566FA13A}"/>
            </a:ext>
          </a:extLst>
        </xdr:cNvPr>
        <xdr:cNvCxnSpPr/>
      </xdr:nvCxnSpPr>
      <xdr:spPr>
        <a:xfrm flipV="1">
          <a:off x="22160864" y="9557194"/>
          <a:ext cx="0" cy="1349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99" name="【学校施設】&#10;一人当たり面積最小値テキスト">
          <a:extLst>
            <a:ext uri="{FF2B5EF4-FFF2-40B4-BE49-F238E27FC236}">
              <a16:creationId xmlns:a16="http://schemas.microsoft.com/office/drawing/2014/main" id="{3E4C01CA-6574-40BC-8960-BED42FE7173D}"/>
            </a:ext>
          </a:extLst>
        </xdr:cNvPr>
        <xdr:cNvSpPr txBox="1"/>
      </xdr:nvSpPr>
      <xdr:spPr>
        <a:xfrm>
          <a:off x="22199600" y="10910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600" name="直線コネクタ 599">
          <a:extLst>
            <a:ext uri="{FF2B5EF4-FFF2-40B4-BE49-F238E27FC236}">
              <a16:creationId xmlns:a16="http://schemas.microsoft.com/office/drawing/2014/main" id="{23FEA1C4-6D88-4E83-8C28-08DA01551E7D}"/>
            </a:ext>
          </a:extLst>
        </xdr:cNvPr>
        <xdr:cNvCxnSpPr/>
      </xdr:nvCxnSpPr>
      <xdr:spPr>
        <a:xfrm>
          <a:off x="22072600" y="1090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601" name="【学校施設】&#10;一人当たり面積最大値テキスト">
          <a:extLst>
            <a:ext uri="{FF2B5EF4-FFF2-40B4-BE49-F238E27FC236}">
              <a16:creationId xmlns:a16="http://schemas.microsoft.com/office/drawing/2014/main" id="{1D11C4F8-9095-4EF2-A924-87FA3D9843C0}"/>
            </a:ext>
          </a:extLst>
        </xdr:cNvPr>
        <xdr:cNvSpPr txBox="1"/>
      </xdr:nvSpPr>
      <xdr:spPr>
        <a:xfrm>
          <a:off x="22199600" y="933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602" name="直線コネクタ 601">
          <a:extLst>
            <a:ext uri="{FF2B5EF4-FFF2-40B4-BE49-F238E27FC236}">
              <a16:creationId xmlns:a16="http://schemas.microsoft.com/office/drawing/2014/main" id="{E0ADA7E5-4B43-4E91-B608-229FC8E91B25}"/>
            </a:ext>
          </a:extLst>
        </xdr:cNvPr>
        <xdr:cNvCxnSpPr/>
      </xdr:nvCxnSpPr>
      <xdr:spPr>
        <a:xfrm>
          <a:off x="22072600" y="955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33608</xdr:rowOff>
    </xdr:from>
    <xdr:ext cx="469744" cy="259045"/>
    <xdr:sp macro="" textlink="">
      <xdr:nvSpPr>
        <xdr:cNvPr id="603" name="【学校施設】&#10;一人当たり面積平均値テキスト">
          <a:extLst>
            <a:ext uri="{FF2B5EF4-FFF2-40B4-BE49-F238E27FC236}">
              <a16:creationId xmlns:a16="http://schemas.microsoft.com/office/drawing/2014/main" id="{5BE90907-0C43-4BC7-BF00-4D7E08FEFECC}"/>
            </a:ext>
          </a:extLst>
        </xdr:cNvPr>
        <xdr:cNvSpPr txBox="1"/>
      </xdr:nvSpPr>
      <xdr:spPr>
        <a:xfrm>
          <a:off x="22199600" y="10320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4" name="フローチャート: 判断 603">
          <a:extLst>
            <a:ext uri="{FF2B5EF4-FFF2-40B4-BE49-F238E27FC236}">
              <a16:creationId xmlns:a16="http://schemas.microsoft.com/office/drawing/2014/main" id="{74D9ADF8-C2D5-45F7-B9C0-0257E97C7379}"/>
            </a:ext>
          </a:extLst>
        </xdr:cNvPr>
        <xdr:cNvSpPr/>
      </xdr:nvSpPr>
      <xdr:spPr>
        <a:xfrm>
          <a:off x="22110700" y="1046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605" name="フローチャート: 判断 604">
          <a:extLst>
            <a:ext uri="{FF2B5EF4-FFF2-40B4-BE49-F238E27FC236}">
              <a16:creationId xmlns:a16="http://schemas.microsoft.com/office/drawing/2014/main" id="{078B09EA-86CF-47AC-9687-71CD86687023}"/>
            </a:ext>
          </a:extLst>
        </xdr:cNvPr>
        <xdr:cNvSpPr/>
      </xdr:nvSpPr>
      <xdr:spPr>
        <a:xfrm>
          <a:off x="21272500" y="104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606" name="フローチャート: 判断 605">
          <a:extLst>
            <a:ext uri="{FF2B5EF4-FFF2-40B4-BE49-F238E27FC236}">
              <a16:creationId xmlns:a16="http://schemas.microsoft.com/office/drawing/2014/main" id="{0FECA20D-F08F-4025-87C8-C8CB9330976F}"/>
            </a:ext>
          </a:extLst>
        </xdr:cNvPr>
        <xdr:cNvSpPr/>
      </xdr:nvSpPr>
      <xdr:spPr>
        <a:xfrm>
          <a:off x="20383500" y="1047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607" name="フローチャート: 判断 606">
          <a:extLst>
            <a:ext uri="{FF2B5EF4-FFF2-40B4-BE49-F238E27FC236}">
              <a16:creationId xmlns:a16="http://schemas.microsoft.com/office/drawing/2014/main" id="{12B7670D-A978-42AE-B316-34B4280BD8B0}"/>
            </a:ext>
          </a:extLst>
        </xdr:cNvPr>
        <xdr:cNvSpPr/>
      </xdr:nvSpPr>
      <xdr:spPr>
        <a:xfrm>
          <a:off x="19494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608" name="フローチャート: 判断 607">
          <a:extLst>
            <a:ext uri="{FF2B5EF4-FFF2-40B4-BE49-F238E27FC236}">
              <a16:creationId xmlns:a16="http://schemas.microsoft.com/office/drawing/2014/main" id="{31B9680D-DAE2-406F-8569-97F222DCE27B}"/>
            </a:ext>
          </a:extLst>
        </xdr:cNvPr>
        <xdr:cNvSpPr/>
      </xdr:nvSpPr>
      <xdr:spPr>
        <a:xfrm>
          <a:off x="18605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527A2F2D-151E-4766-AE4E-8AC9233E676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FA72EC0A-E09F-4C82-AC09-981F98A556D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CEE36411-41CF-4F4A-A77E-BE0CACD43E8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DB9798C8-A72A-4982-BD84-774341E60E5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876F65E3-1C21-429B-90BC-3A00FE067E9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28257</xdr:rowOff>
    </xdr:from>
    <xdr:to>
      <xdr:col>116</xdr:col>
      <xdr:colOff>114300</xdr:colOff>
      <xdr:row>62</xdr:row>
      <xdr:rowOff>129857</xdr:rowOff>
    </xdr:to>
    <xdr:sp macro="" textlink="">
      <xdr:nvSpPr>
        <xdr:cNvPr id="614" name="楕円 613">
          <a:extLst>
            <a:ext uri="{FF2B5EF4-FFF2-40B4-BE49-F238E27FC236}">
              <a16:creationId xmlns:a16="http://schemas.microsoft.com/office/drawing/2014/main" id="{7B3A1587-1EA2-49B7-9E43-13627CA8BFC2}"/>
            </a:ext>
          </a:extLst>
        </xdr:cNvPr>
        <xdr:cNvSpPr/>
      </xdr:nvSpPr>
      <xdr:spPr>
        <a:xfrm>
          <a:off x="22110700" y="1065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6684</xdr:rowOff>
    </xdr:from>
    <xdr:ext cx="469744" cy="259045"/>
    <xdr:sp macro="" textlink="">
      <xdr:nvSpPr>
        <xdr:cNvPr id="615" name="【学校施設】&#10;一人当たり面積該当値テキスト">
          <a:extLst>
            <a:ext uri="{FF2B5EF4-FFF2-40B4-BE49-F238E27FC236}">
              <a16:creationId xmlns:a16="http://schemas.microsoft.com/office/drawing/2014/main" id="{2B6F3C7E-DBA4-40DA-BC12-832ECE476AEB}"/>
            </a:ext>
          </a:extLst>
        </xdr:cNvPr>
        <xdr:cNvSpPr txBox="1"/>
      </xdr:nvSpPr>
      <xdr:spPr>
        <a:xfrm>
          <a:off x="22199600" y="1063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34925</xdr:rowOff>
    </xdr:from>
    <xdr:to>
      <xdr:col>112</xdr:col>
      <xdr:colOff>38100</xdr:colOff>
      <xdr:row>62</xdr:row>
      <xdr:rowOff>136525</xdr:rowOff>
    </xdr:to>
    <xdr:sp macro="" textlink="">
      <xdr:nvSpPr>
        <xdr:cNvPr id="616" name="楕円 615">
          <a:extLst>
            <a:ext uri="{FF2B5EF4-FFF2-40B4-BE49-F238E27FC236}">
              <a16:creationId xmlns:a16="http://schemas.microsoft.com/office/drawing/2014/main" id="{5E53AB65-07A4-4DF0-997B-3A0214935DBD}"/>
            </a:ext>
          </a:extLst>
        </xdr:cNvPr>
        <xdr:cNvSpPr/>
      </xdr:nvSpPr>
      <xdr:spPr>
        <a:xfrm>
          <a:off x="21272500" y="1066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79057</xdr:rowOff>
    </xdr:from>
    <xdr:to>
      <xdr:col>116</xdr:col>
      <xdr:colOff>63500</xdr:colOff>
      <xdr:row>62</xdr:row>
      <xdr:rowOff>85725</xdr:rowOff>
    </xdr:to>
    <xdr:cxnSp macro="">
      <xdr:nvCxnSpPr>
        <xdr:cNvPr id="617" name="直線コネクタ 616">
          <a:extLst>
            <a:ext uri="{FF2B5EF4-FFF2-40B4-BE49-F238E27FC236}">
              <a16:creationId xmlns:a16="http://schemas.microsoft.com/office/drawing/2014/main" id="{681683DF-AC02-4795-8E12-B2E310DBE847}"/>
            </a:ext>
          </a:extLst>
        </xdr:cNvPr>
        <xdr:cNvCxnSpPr/>
      </xdr:nvCxnSpPr>
      <xdr:spPr>
        <a:xfrm flipV="1">
          <a:off x="21323300" y="10708957"/>
          <a:ext cx="838200" cy="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43879</xdr:rowOff>
    </xdr:from>
    <xdr:to>
      <xdr:col>107</xdr:col>
      <xdr:colOff>101600</xdr:colOff>
      <xdr:row>62</xdr:row>
      <xdr:rowOff>145479</xdr:rowOff>
    </xdr:to>
    <xdr:sp macro="" textlink="">
      <xdr:nvSpPr>
        <xdr:cNvPr id="618" name="楕円 617">
          <a:extLst>
            <a:ext uri="{FF2B5EF4-FFF2-40B4-BE49-F238E27FC236}">
              <a16:creationId xmlns:a16="http://schemas.microsoft.com/office/drawing/2014/main" id="{A9603176-07D2-4DE8-8C39-F267C9DD6E54}"/>
            </a:ext>
          </a:extLst>
        </xdr:cNvPr>
        <xdr:cNvSpPr/>
      </xdr:nvSpPr>
      <xdr:spPr>
        <a:xfrm>
          <a:off x="20383500" y="10673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85725</xdr:rowOff>
    </xdr:from>
    <xdr:to>
      <xdr:col>111</xdr:col>
      <xdr:colOff>177800</xdr:colOff>
      <xdr:row>62</xdr:row>
      <xdr:rowOff>94679</xdr:rowOff>
    </xdr:to>
    <xdr:cxnSp macro="">
      <xdr:nvCxnSpPr>
        <xdr:cNvPr id="619" name="直線コネクタ 618">
          <a:extLst>
            <a:ext uri="{FF2B5EF4-FFF2-40B4-BE49-F238E27FC236}">
              <a16:creationId xmlns:a16="http://schemas.microsoft.com/office/drawing/2014/main" id="{1A8460D9-9F34-41FD-B452-FCCF6D6353BF}"/>
            </a:ext>
          </a:extLst>
        </xdr:cNvPr>
        <xdr:cNvCxnSpPr/>
      </xdr:nvCxnSpPr>
      <xdr:spPr>
        <a:xfrm flipV="1">
          <a:off x="20434300" y="10715625"/>
          <a:ext cx="889000" cy="8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49403</xdr:rowOff>
    </xdr:from>
    <xdr:to>
      <xdr:col>102</xdr:col>
      <xdr:colOff>165100</xdr:colOff>
      <xdr:row>62</xdr:row>
      <xdr:rowOff>151003</xdr:rowOff>
    </xdr:to>
    <xdr:sp macro="" textlink="">
      <xdr:nvSpPr>
        <xdr:cNvPr id="620" name="楕円 619">
          <a:extLst>
            <a:ext uri="{FF2B5EF4-FFF2-40B4-BE49-F238E27FC236}">
              <a16:creationId xmlns:a16="http://schemas.microsoft.com/office/drawing/2014/main" id="{31A8933D-31C7-428C-B46D-CF9593FADEB3}"/>
            </a:ext>
          </a:extLst>
        </xdr:cNvPr>
        <xdr:cNvSpPr/>
      </xdr:nvSpPr>
      <xdr:spPr>
        <a:xfrm>
          <a:off x="19494500" y="1067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94679</xdr:rowOff>
    </xdr:from>
    <xdr:to>
      <xdr:col>107</xdr:col>
      <xdr:colOff>50800</xdr:colOff>
      <xdr:row>62</xdr:row>
      <xdr:rowOff>100203</xdr:rowOff>
    </xdr:to>
    <xdr:cxnSp macro="">
      <xdr:nvCxnSpPr>
        <xdr:cNvPr id="621" name="直線コネクタ 620">
          <a:extLst>
            <a:ext uri="{FF2B5EF4-FFF2-40B4-BE49-F238E27FC236}">
              <a16:creationId xmlns:a16="http://schemas.microsoft.com/office/drawing/2014/main" id="{4EF34ADF-856E-4416-AFCC-BAD3312E7B65}"/>
            </a:ext>
          </a:extLst>
        </xdr:cNvPr>
        <xdr:cNvCxnSpPr/>
      </xdr:nvCxnSpPr>
      <xdr:spPr>
        <a:xfrm flipV="1">
          <a:off x="19545300" y="10724579"/>
          <a:ext cx="889000" cy="5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53975</xdr:rowOff>
    </xdr:from>
    <xdr:to>
      <xdr:col>98</xdr:col>
      <xdr:colOff>38100</xdr:colOff>
      <xdr:row>62</xdr:row>
      <xdr:rowOff>155575</xdr:rowOff>
    </xdr:to>
    <xdr:sp macro="" textlink="">
      <xdr:nvSpPr>
        <xdr:cNvPr id="622" name="楕円 621">
          <a:extLst>
            <a:ext uri="{FF2B5EF4-FFF2-40B4-BE49-F238E27FC236}">
              <a16:creationId xmlns:a16="http://schemas.microsoft.com/office/drawing/2014/main" id="{91BDA0FC-16B7-44E0-AED2-F793A26DEC3D}"/>
            </a:ext>
          </a:extLst>
        </xdr:cNvPr>
        <xdr:cNvSpPr/>
      </xdr:nvSpPr>
      <xdr:spPr>
        <a:xfrm>
          <a:off x="18605500" y="1068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100203</xdr:rowOff>
    </xdr:from>
    <xdr:to>
      <xdr:col>102</xdr:col>
      <xdr:colOff>114300</xdr:colOff>
      <xdr:row>62</xdr:row>
      <xdr:rowOff>104775</xdr:rowOff>
    </xdr:to>
    <xdr:cxnSp macro="">
      <xdr:nvCxnSpPr>
        <xdr:cNvPr id="623" name="直線コネクタ 622">
          <a:extLst>
            <a:ext uri="{FF2B5EF4-FFF2-40B4-BE49-F238E27FC236}">
              <a16:creationId xmlns:a16="http://schemas.microsoft.com/office/drawing/2014/main" id="{07795C9F-0BA6-454C-9B38-2FBCE6537F19}"/>
            </a:ext>
          </a:extLst>
        </xdr:cNvPr>
        <xdr:cNvCxnSpPr/>
      </xdr:nvCxnSpPr>
      <xdr:spPr>
        <a:xfrm flipV="1">
          <a:off x="18656300" y="1073010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141432</xdr:rowOff>
    </xdr:from>
    <xdr:ext cx="469744" cy="259045"/>
    <xdr:sp macro="" textlink="">
      <xdr:nvSpPr>
        <xdr:cNvPr id="624" name="n_1aveValue【学校施設】&#10;一人当たり面積">
          <a:extLst>
            <a:ext uri="{FF2B5EF4-FFF2-40B4-BE49-F238E27FC236}">
              <a16:creationId xmlns:a16="http://schemas.microsoft.com/office/drawing/2014/main" id="{8A8E4A4E-9382-4685-98A8-4AB56ABF06D7}"/>
            </a:ext>
          </a:extLst>
        </xdr:cNvPr>
        <xdr:cNvSpPr txBox="1"/>
      </xdr:nvSpPr>
      <xdr:spPr>
        <a:xfrm>
          <a:off x="21075727" y="10256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137241</xdr:rowOff>
    </xdr:from>
    <xdr:ext cx="469744" cy="259045"/>
    <xdr:sp macro="" textlink="">
      <xdr:nvSpPr>
        <xdr:cNvPr id="625" name="n_2aveValue【学校施設】&#10;一人当たり面積">
          <a:extLst>
            <a:ext uri="{FF2B5EF4-FFF2-40B4-BE49-F238E27FC236}">
              <a16:creationId xmlns:a16="http://schemas.microsoft.com/office/drawing/2014/main" id="{B0F7A614-C1AE-4BDA-91E3-2098B06CC21B}"/>
            </a:ext>
          </a:extLst>
        </xdr:cNvPr>
        <xdr:cNvSpPr txBox="1"/>
      </xdr:nvSpPr>
      <xdr:spPr>
        <a:xfrm>
          <a:off x="20199427" y="10252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146194</xdr:rowOff>
    </xdr:from>
    <xdr:ext cx="469744" cy="259045"/>
    <xdr:sp macro="" textlink="">
      <xdr:nvSpPr>
        <xdr:cNvPr id="626" name="n_3aveValue【学校施設】&#10;一人当たり面積">
          <a:extLst>
            <a:ext uri="{FF2B5EF4-FFF2-40B4-BE49-F238E27FC236}">
              <a16:creationId xmlns:a16="http://schemas.microsoft.com/office/drawing/2014/main" id="{6999E74C-4F02-46BE-B55B-AE988B1EFE1D}"/>
            </a:ext>
          </a:extLst>
        </xdr:cNvPr>
        <xdr:cNvSpPr txBox="1"/>
      </xdr:nvSpPr>
      <xdr:spPr>
        <a:xfrm>
          <a:off x="19310427" y="1026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169435</xdr:rowOff>
    </xdr:from>
    <xdr:ext cx="469744" cy="259045"/>
    <xdr:sp macro="" textlink="">
      <xdr:nvSpPr>
        <xdr:cNvPr id="627" name="n_4aveValue【学校施設】&#10;一人当たり面積">
          <a:extLst>
            <a:ext uri="{FF2B5EF4-FFF2-40B4-BE49-F238E27FC236}">
              <a16:creationId xmlns:a16="http://schemas.microsoft.com/office/drawing/2014/main" id="{F72643F1-944D-4DBD-965C-A174E5916DA9}"/>
            </a:ext>
          </a:extLst>
        </xdr:cNvPr>
        <xdr:cNvSpPr txBox="1"/>
      </xdr:nvSpPr>
      <xdr:spPr>
        <a:xfrm>
          <a:off x="18421427" y="1028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127652</xdr:rowOff>
    </xdr:from>
    <xdr:ext cx="469744" cy="259045"/>
    <xdr:sp macro="" textlink="">
      <xdr:nvSpPr>
        <xdr:cNvPr id="628" name="n_1mainValue【学校施設】&#10;一人当たり面積">
          <a:extLst>
            <a:ext uri="{FF2B5EF4-FFF2-40B4-BE49-F238E27FC236}">
              <a16:creationId xmlns:a16="http://schemas.microsoft.com/office/drawing/2014/main" id="{5FDA820D-17CA-4CF3-887C-DDC0919E39FD}"/>
            </a:ext>
          </a:extLst>
        </xdr:cNvPr>
        <xdr:cNvSpPr txBox="1"/>
      </xdr:nvSpPr>
      <xdr:spPr>
        <a:xfrm>
          <a:off x="21075727" y="10757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136606</xdr:rowOff>
    </xdr:from>
    <xdr:ext cx="469744" cy="259045"/>
    <xdr:sp macro="" textlink="">
      <xdr:nvSpPr>
        <xdr:cNvPr id="629" name="n_2mainValue【学校施設】&#10;一人当たり面積">
          <a:extLst>
            <a:ext uri="{FF2B5EF4-FFF2-40B4-BE49-F238E27FC236}">
              <a16:creationId xmlns:a16="http://schemas.microsoft.com/office/drawing/2014/main" id="{CEF81C4F-91C5-42FA-941F-C9F1D5886894}"/>
            </a:ext>
          </a:extLst>
        </xdr:cNvPr>
        <xdr:cNvSpPr txBox="1"/>
      </xdr:nvSpPr>
      <xdr:spPr>
        <a:xfrm>
          <a:off x="20199427" y="10766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142130</xdr:rowOff>
    </xdr:from>
    <xdr:ext cx="469744" cy="259045"/>
    <xdr:sp macro="" textlink="">
      <xdr:nvSpPr>
        <xdr:cNvPr id="630" name="n_3mainValue【学校施設】&#10;一人当たり面積">
          <a:extLst>
            <a:ext uri="{FF2B5EF4-FFF2-40B4-BE49-F238E27FC236}">
              <a16:creationId xmlns:a16="http://schemas.microsoft.com/office/drawing/2014/main" id="{BFAE8D81-20C9-4AE9-AF39-5C86EA806BC9}"/>
            </a:ext>
          </a:extLst>
        </xdr:cNvPr>
        <xdr:cNvSpPr txBox="1"/>
      </xdr:nvSpPr>
      <xdr:spPr>
        <a:xfrm>
          <a:off x="19310427" y="10772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146702</xdr:rowOff>
    </xdr:from>
    <xdr:ext cx="469744" cy="259045"/>
    <xdr:sp macro="" textlink="">
      <xdr:nvSpPr>
        <xdr:cNvPr id="631" name="n_4mainValue【学校施設】&#10;一人当たり面積">
          <a:extLst>
            <a:ext uri="{FF2B5EF4-FFF2-40B4-BE49-F238E27FC236}">
              <a16:creationId xmlns:a16="http://schemas.microsoft.com/office/drawing/2014/main" id="{EE83B885-A471-4E63-8672-DD4FDE21A498}"/>
            </a:ext>
          </a:extLst>
        </xdr:cNvPr>
        <xdr:cNvSpPr txBox="1"/>
      </xdr:nvSpPr>
      <xdr:spPr>
        <a:xfrm>
          <a:off x="18421427" y="10776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a:extLst>
            <a:ext uri="{FF2B5EF4-FFF2-40B4-BE49-F238E27FC236}">
              <a16:creationId xmlns:a16="http://schemas.microsoft.com/office/drawing/2014/main" id="{4A37E199-987B-4B45-8858-C7B7CB91C4E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a:extLst>
            <a:ext uri="{FF2B5EF4-FFF2-40B4-BE49-F238E27FC236}">
              <a16:creationId xmlns:a16="http://schemas.microsoft.com/office/drawing/2014/main" id="{E501AB1D-BC29-4DCE-8709-20C9F66985F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a:extLst>
            <a:ext uri="{FF2B5EF4-FFF2-40B4-BE49-F238E27FC236}">
              <a16:creationId xmlns:a16="http://schemas.microsoft.com/office/drawing/2014/main" id="{ADF5FF4F-9A47-4D96-850A-D995F1E7F16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a:extLst>
            <a:ext uri="{FF2B5EF4-FFF2-40B4-BE49-F238E27FC236}">
              <a16:creationId xmlns:a16="http://schemas.microsoft.com/office/drawing/2014/main" id="{9C905878-BA68-4193-A9E2-FB72281ED01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a:extLst>
            <a:ext uri="{FF2B5EF4-FFF2-40B4-BE49-F238E27FC236}">
              <a16:creationId xmlns:a16="http://schemas.microsoft.com/office/drawing/2014/main" id="{300830DF-FCED-4B40-928A-D939DE562D1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a:extLst>
            <a:ext uri="{FF2B5EF4-FFF2-40B4-BE49-F238E27FC236}">
              <a16:creationId xmlns:a16="http://schemas.microsoft.com/office/drawing/2014/main" id="{19BE9756-3B41-4696-A52B-AA0288DA1AD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a:extLst>
            <a:ext uri="{FF2B5EF4-FFF2-40B4-BE49-F238E27FC236}">
              <a16:creationId xmlns:a16="http://schemas.microsoft.com/office/drawing/2014/main" id="{67F484BA-2376-4C87-954E-B74C3777E16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a:extLst>
            <a:ext uri="{FF2B5EF4-FFF2-40B4-BE49-F238E27FC236}">
              <a16:creationId xmlns:a16="http://schemas.microsoft.com/office/drawing/2014/main" id="{3E496F63-8B94-40DA-A835-19E9FE0CEFF5}"/>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0" name="正方形/長方形 639">
          <a:extLst>
            <a:ext uri="{FF2B5EF4-FFF2-40B4-BE49-F238E27FC236}">
              <a16:creationId xmlns:a16="http://schemas.microsoft.com/office/drawing/2014/main" id="{26B637DF-E859-47E3-B242-01A1EFCE9AB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1" name="正方形/長方形 640">
          <a:extLst>
            <a:ext uri="{FF2B5EF4-FFF2-40B4-BE49-F238E27FC236}">
              <a16:creationId xmlns:a16="http://schemas.microsoft.com/office/drawing/2014/main" id="{31546005-4E05-4330-A030-76D0FBA55A3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2" name="正方形/長方形 641">
          <a:extLst>
            <a:ext uri="{FF2B5EF4-FFF2-40B4-BE49-F238E27FC236}">
              <a16:creationId xmlns:a16="http://schemas.microsoft.com/office/drawing/2014/main" id="{148EBC9A-AF5E-43FD-B091-55FF8B5F575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3" name="正方形/長方形 642">
          <a:extLst>
            <a:ext uri="{FF2B5EF4-FFF2-40B4-BE49-F238E27FC236}">
              <a16:creationId xmlns:a16="http://schemas.microsoft.com/office/drawing/2014/main" id="{F3ED441C-6B08-48D5-A41E-2E0BCEFC4D5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4" name="正方形/長方形 643">
          <a:extLst>
            <a:ext uri="{FF2B5EF4-FFF2-40B4-BE49-F238E27FC236}">
              <a16:creationId xmlns:a16="http://schemas.microsoft.com/office/drawing/2014/main" id="{24699432-4A4A-43CC-9FB6-C29A4F062DE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5" name="正方形/長方形 644">
          <a:extLst>
            <a:ext uri="{FF2B5EF4-FFF2-40B4-BE49-F238E27FC236}">
              <a16:creationId xmlns:a16="http://schemas.microsoft.com/office/drawing/2014/main" id="{2CD72E37-F820-495B-B116-6AEF588D6E1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6" name="正方形/長方形 645">
          <a:extLst>
            <a:ext uri="{FF2B5EF4-FFF2-40B4-BE49-F238E27FC236}">
              <a16:creationId xmlns:a16="http://schemas.microsoft.com/office/drawing/2014/main" id="{24967D03-2886-45EC-8B7F-3305B144315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7" name="正方形/長方形 646">
          <a:extLst>
            <a:ext uri="{FF2B5EF4-FFF2-40B4-BE49-F238E27FC236}">
              <a16:creationId xmlns:a16="http://schemas.microsoft.com/office/drawing/2014/main" id="{D1132AB4-715D-4CE3-B1F4-19007A8C854B}"/>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a:extLst>
            <a:ext uri="{FF2B5EF4-FFF2-40B4-BE49-F238E27FC236}">
              <a16:creationId xmlns:a16="http://schemas.microsoft.com/office/drawing/2014/main" id="{6B4B2412-FD0A-48FD-9E6E-F6D96FD4435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a:extLst>
            <a:ext uri="{FF2B5EF4-FFF2-40B4-BE49-F238E27FC236}">
              <a16:creationId xmlns:a16="http://schemas.microsoft.com/office/drawing/2014/main" id="{C4D871C5-DF2A-4B55-8EF6-A557874D100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a:extLst>
            <a:ext uri="{FF2B5EF4-FFF2-40B4-BE49-F238E27FC236}">
              <a16:creationId xmlns:a16="http://schemas.microsoft.com/office/drawing/2014/main" id="{115B116C-1B47-47A9-B194-B68713BD698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a:extLst>
            <a:ext uri="{FF2B5EF4-FFF2-40B4-BE49-F238E27FC236}">
              <a16:creationId xmlns:a16="http://schemas.microsoft.com/office/drawing/2014/main" id="{C79AD839-F347-42CC-9606-6EF0BBB0A39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a:extLst>
            <a:ext uri="{FF2B5EF4-FFF2-40B4-BE49-F238E27FC236}">
              <a16:creationId xmlns:a16="http://schemas.microsoft.com/office/drawing/2014/main" id="{0189BE40-FE7C-49C1-BF13-E18EAF5F664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a:extLst>
            <a:ext uri="{FF2B5EF4-FFF2-40B4-BE49-F238E27FC236}">
              <a16:creationId xmlns:a16="http://schemas.microsoft.com/office/drawing/2014/main" id="{5C8D494F-9FD0-48BB-A12A-9F8D2006013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a:extLst>
            <a:ext uri="{FF2B5EF4-FFF2-40B4-BE49-F238E27FC236}">
              <a16:creationId xmlns:a16="http://schemas.microsoft.com/office/drawing/2014/main" id="{A57D020D-819D-4016-9ABA-420B46A824D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a:extLst>
            <a:ext uri="{FF2B5EF4-FFF2-40B4-BE49-F238E27FC236}">
              <a16:creationId xmlns:a16="http://schemas.microsoft.com/office/drawing/2014/main" id="{31E9E042-78F0-4005-AAA6-92139943C59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6" name="テキスト ボックス 655">
          <a:extLst>
            <a:ext uri="{FF2B5EF4-FFF2-40B4-BE49-F238E27FC236}">
              <a16:creationId xmlns:a16="http://schemas.microsoft.com/office/drawing/2014/main" id="{B5CD27D4-5882-4F0E-BDAE-412D8B28475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7" name="直線コネクタ 656">
          <a:extLst>
            <a:ext uri="{FF2B5EF4-FFF2-40B4-BE49-F238E27FC236}">
              <a16:creationId xmlns:a16="http://schemas.microsoft.com/office/drawing/2014/main" id="{4B532D6D-0D11-4D87-A73C-796B284F1A3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8" name="テキスト ボックス 657">
          <a:extLst>
            <a:ext uri="{FF2B5EF4-FFF2-40B4-BE49-F238E27FC236}">
              <a16:creationId xmlns:a16="http://schemas.microsoft.com/office/drawing/2014/main" id="{447FE951-B2A1-4EEF-8F8D-11783F5D83B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9" name="直線コネクタ 658">
          <a:extLst>
            <a:ext uri="{FF2B5EF4-FFF2-40B4-BE49-F238E27FC236}">
              <a16:creationId xmlns:a16="http://schemas.microsoft.com/office/drawing/2014/main" id="{03862CB2-F5DC-4D48-888C-376A3E56DD7F}"/>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0" name="テキスト ボックス 659">
          <a:extLst>
            <a:ext uri="{FF2B5EF4-FFF2-40B4-BE49-F238E27FC236}">
              <a16:creationId xmlns:a16="http://schemas.microsoft.com/office/drawing/2014/main" id="{298C4EED-9262-4336-B729-4450A4D22539}"/>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1" name="直線コネクタ 660">
          <a:extLst>
            <a:ext uri="{FF2B5EF4-FFF2-40B4-BE49-F238E27FC236}">
              <a16:creationId xmlns:a16="http://schemas.microsoft.com/office/drawing/2014/main" id="{A333031F-DAFE-49D0-96C7-FA0C2B1FC3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2" name="テキスト ボックス 661">
          <a:extLst>
            <a:ext uri="{FF2B5EF4-FFF2-40B4-BE49-F238E27FC236}">
              <a16:creationId xmlns:a16="http://schemas.microsoft.com/office/drawing/2014/main" id="{FF2E87CF-2270-459E-AB94-29EB255C7E65}"/>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3" name="直線コネクタ 662">
          <a:extLst>
            <a:ext uri="{FF2B5EF4-FFF2-40B4-BE49-F238E27FC236}">
              <a16:creationId xmlns:a16="http://schemas.microsoft.com/office/drawing/2014/main" id="{BF3D8A0C-90E3-4CB3-87FD-41ADE050A1D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4" name="テキスト ボックス 663">
          <a:extLst>
            <a:ext uri="{FF2B5EF4-FFF2-40B4-BE49-F238E27FC236}">
              <a16:creationId xmlns:a16="http://schemas.microsoft.com/office/drawing/2014/main" id="{4363D2A2-A964-4515-9F99-FEA4DB179A8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5" name="直線コネクタ 664">
          <a:extLst>
            <a:ext uri="{FF2B5EF4-FFF2-40B4-BE49-F238E27FC236}">
              <a16:creationId xmlns:a16="http://schemas.microsoft.com/office/drawing/2014/main" id="{E7E41171-4BC2-4B9E-B194-8B6340043E1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6" name="テキスト ボックス 665">
          <a:extLst>
            <a:ext uri="{FF2B5EF4-FFF2-40B4-BE49-F238E27FC236}">
              <a16:creationId xmlns:a16="http://schemas.microsoft.com/office/drawing/2014/main" id="{34783AA8-C135-45AA-9334-86805C36F863}"/>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7" name="直線コネクタ 666">
          <a:extLst>
            <a:ext uri="{FF2B5EF4-FFF2-40B4-BE49-F238E27FC236}">
              <a16:creationId xmlns:a16="http://schemas.microsoft.com/office/drawing/2014/main" id="{3A3F6D4D-0743-4735-9D53-D6AA8171EBE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8" name="テキスト ボックス 667">
          <a:extLst>
            <a:ext uri="{FF2B5EF4-FFF2-40B4-BE49-F238E27FC236}">
              <a16:creationId xmlns:a16="http://schemas.microsoft.com/office/drawing/2014/main" id="{7DF3A19C-0D67-41CE-8A53-C5BF4A0ADC1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9" name="直線コネクタ 668">
          <a:extLst>
            <a:ext uri="{FF2B5EF4-FFF2-40B4-BE49-F238E27FC236}">
              <a16:creationId xmlns:a16="http://schemas.microsoft.com/office/drawing/2014/main" id="{32993E6F-2694-49A4-8E62-1F364143F6C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0" name="テキスト ボックス 669">
          <a:extLst>
            <a:ext uri="{FF2B5EF4-FFF2-40B4-BE49-F238E27FC236}">
              <a16:creationId xmlns:a16="http://schemas.microsoft.com/office/drawing/2014/main" id="{DF78E78F-3ABD-4869-9908-CCD765517383}"/>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1" name="直線コネクタ 670">
          <a:extLst>
            <a:ext uri="{FF2B5EF4-FFF2-40B4-BE49-F238E27FC236}">
              <a16:creationId xmlns:a16="http://schemas.microsoft.com/office/drawing/2014/main" id="{BA12B77F-A90E-45D6-BE70-970BA457F8F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2" name="【公民館】&#10;有形固定資産減価償却率グラフ枠">
          <a:extLst>
            <a:ext uri="{FF2B5EF4-FFF2-40B4-BE49-F238E27FC236}">
              <a16:creationId xmlns:a16="http://schemas.microsoft.com/office/drawing/2014/main" id="{BF6527E8-598A-4F62-9A13-E89FCE19E8D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673" name="直線コネクタ 672">
          <a:extLst>
            <a:ext uri="{FF2B5EF4-FFF2-40B4-BE49-F238E27FC236}">
              <a16:creationId xmlns:a16="http://schemas.microsoft.com/office/drawing/2014/main" id="{FE95AE45-5C07-42D3-A987-F5C0DFCEAD3B}"/>
            </a:ext>
          </a:extLst>
        </xdr:cNvPr>
        <xdr:cNvCxnSpPr/>
      </xdr:nvCxnSpPr>
      <xdr:spPr>
        <a:xfrm flipV="1">
          <a:off x="16318864" y="17102001"/>
          <a:ext cx="0" cy="1621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4" name="【公民館】&#10;有形固定資産減価償却率最小値テキスト">
          <a:extLst>
            <a:ext uri="{FF2B5EF4-FFF2-40B4-BE49-F238E27FC236}">
              <a16:creationId xmlns:a16="http://schemas.microsoft.com/office/drawing/2014/main" id="{384503C9-1AE9-4BD2-A360-6F9D6B6745C3}"/>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5" name="直線コネクタ 674">
          <a:extLst>
            <a:ext uri="{FF2B5EF4-FFF2-40B4-BE49-F238E27FC236}">
              <a16:creationId xmlns:a16="http://schemas.microsoft.com/office/drawing/2014/main" id="{10D36850-528B-4AE9-8D54-D926FDE9C6F1}"/>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76" name="【公民館】&#10;有形固定資産減価償却率最大値テキスト">
          <a:extLst>
            <a:ext uri="{FF2B5EF4-FFF2-40B4-BE49-F238E27FC236}">
              <a16:creationId xmlns:a16="http://schemas.microsoft.com/office/drawing/2014/main" id="{EAA3EEF5-2DC1-4B00-9955-C393BF5C0054}"/>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77" name="直線コネクタ 676">
          <a:extLst>
            <a:ext uri="{FF2B5EF4-FFF2-40B4-BE49-F238E27FC236}">
              <a16:creationId xmlns:a16="http://schemas.microsoft.com/office/drawing/2014/main" id="{C6C047F5-6E5A-4435-B899-3892F54EC590}"/>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38479</xdr:rowOff>
    </xdr:from>
    <xdr:ext cx="405111" cy="259045"/>
    <xdr:sp macro="" textlink="">
      <xdr:nvSpPr>
        <xdr:cNvPr id="678" name="【公民館】&#10;有形固定資産減価償却率平均値テキスト">
          <a:extLst>
            <a:ext uri="{FF2B5EF4-FFF2-40B4-BE49-F238E27FC236}">
              <a16:creationId xmlns:a16="http://schemas.microsoft.com/office/drawing/2014/main" id="{A4D25ACE-8345-480B-AB56-320B9AC50FA3}"/>
            </a:ext>
          </a:extLst>
        </xdr:cNvPr>
        <xdr:cNvSpPr txBox="1"/>
      </xdr:nvSpPr>
      <xdr:spPr>
        <a:xfrm>
          <a:off x="16357600" y="18040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679" name="フローチャート: 判断 678">
          <a:extLst>
            <a:ext uri="{FF2B5EF4-FFF2-40B4-BE49-F238E27FC236}">
              <a16:creationId xmlns:a16="http://schemas.microsoft.com/office/drawing/2014/main" id="{8C6C8C06-42D1-4EC0-B14E-6788DE7A3E8D}"/>
            </a:ext>
          </a:extLst>
        </xdr:cNvPr>
        <xdr:cNvSpPr/>
      </xdr:nvSpPr>
      <xdr:spPr>
        <a:xfrm>
          <a:off x="162687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680" name="フローチャート: 判断 679">
          <a:extLst>
            <a:ext uri="{FF2B5EF4-FFF2-40B4-BE49-F238E27FC236}">
              <a16:creationId xmlns:a16="http://schemas.microsoft.com/office/drawing/2014/main" id="{E80F0DB3-A7FC-4826-AB2C-0E4C48BFFC6F}"/>
            </a:ext>
          </a:extLst>
        </xdr:cNvPr>
        <xdr:cNvSpPr/>
      </xdr:nvSpPr>
      <xdr:spPr>
        <a:xfrm>
          <a:off x="15430500" y="182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681" name="フローチャート: 判断 680">
          <a:extLst>
            <a:ext uri="{FF2B5EF4-FFF2-40B4-BE49-F238E27FC236}">
              <a16:creationId xmlns:a16="http://schemas.microsoft.com/office/drawing/2014/main" id="{499C04C7-D636-4897-9474-6948DD2B3181}"/>
            </a:ext>
          </a:extLst>
        </xdr:cNvPr>
        <xdr:cNvSpPr/>
      </xdr:nvSpPr>
      <xdr:spPr>
        <a:xfrm>
          <a:off x="145415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682" name="フローチャート: 判断 681">
          <a:extLst>
            <a:ext uri="{FF2B5EF4-FFF2-40B4-BE49-F238E27FC236}">
              <a16:creationId xmlns:a16="http://schemas.microsoft.com/office/drawing/2014/main" id="{3A317F5D-27D3-4295-8C59-245E1AA1FF67}"/>
            </a:ext>
          </a:extLst>
        </xdr:cNvPr>
        <xdr:cNvSpPr/>
      </xdr:nvSpPr>
      <xdr:spPr>
        <a:xfrm>
          <a:off x="1365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683" name="フローチャート: 判断 682">
          <a:extLst>
            <a:ext uri="{FF2B5EF4-FFF2-40B4-BE49-F238E27FC236}">
              <a16:creationId xmlns:a16="http://schemas.microsoft.com/office/drawing/2014/main" id="{4EC4910E-8C07-446E-9190-7C6CECD3CDD2}"/>
            </a:ext>
          </a:extLst>
        </xdr:cNvPr>
        <xdr:cNvSpPr/>
      </xdr:nvSpPr>
      <xdr:spPr>
        <a:xfrm>
          <a:off x="12763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998A7104-ABCE-4BB4-B2EA-A6F484D091A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67091306-88D0-4710-8FD6-4AB9ED179D7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0AA740D7-3CF2-4BC8-BAD4-1AD4868640A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AD4BA42B-B0D2-47A8-A34F-F918519503B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06A58651-2C49-4F20-8788-70ABDFD3B93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108676</xdr:rowOff>
    </xdr:from>
    <xdr:to>
      <xdr:col>85</xdr:col>
      <xdr:colOff>177800</xdr:colOff>
      <xdr:row>108</xdr:row>
      <xdr:rowOff>38826</xdr:rowOff>
    </xdr:to>
    <xdr:sp macro="" textlink="">
      <xdr:nvSpPr>
        <xdr:cNvPr id="689" name="楕円 688">
          <a:extLst>
            <a:ext uri="{FF2B5EF4-FFF2-40B4-BE49-F238E27FC236}">
              <a16:creationId xmlns:a16="http://schemas.microsoft.com/office/drawing/2014/main" id="{E554588C-3271-483D-AABA-25D1A69D035E}"/>
            </a:ext>
          </a:extLst>
        </xdr:cNvPr>
        <xdr:cNvSpPr/>
      </xdr:nvSpPr>
      <xdr:spPr>
        <a:xfrm>
          <a:off x="16268700" y="1845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87103</xdr:rowOff>
    </xdr:from>
    <xdr:ext cx="405111" cy="259045"/>
    <xdr:sp macro="" textlink="">
      <xdr:nvSpPr>
        <xdr:cNvPr id="690" name="【公民館】&#10;有形固定資産減価償却率該当値テキスト">
          <a:extLst>
            <a:ext uri="{FF2B5EF4-FFF2-40B4-BE49-F238E27FC236}">
              <a16:creationId xmlns:a16="http://schemas.microsoft.com/office/drawing/2014/main" id="{027D8726-4068-4F4C-8122-A7BBEF1FDB46}"/>
            </a:ext>
          </a:extLst>
        </xdr:cNvPr>
        <xdr:cNvSpPr txBox="1"/>
      </xdr:nvSpPr>
      <xdr:spPr>
        <a:xfrm>
          <a:off x="16357600" y="1843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84182</xdr:rowOff>
    </xdr:from>
    <xdr:to>
      <xdr:col>81</xdr:col>
      <xdr:colOff>101600</xdr:colOff>
      <xdr:row>108</xdr:row>
      <xdr:rowOff>14332</xdr:rowOff>
    </xdr:to>
    <xdr:sp macro="" textlink="">
      <xdr:nvSpPr>
        <xdr:cNvPr id="691" name="楕円 690">
          <a:extLst>
            <a:ext uri="{FF2B5EF4-FFF2-40B4-BE49-F238E27FC236}">
              <a16:creationId xmlns:a16="http://schemas.microsoft.com/office/drawing/2014/main" id="{17CDD0BE-A028-4E6C-889B-FFAEB286495C}"/>
            </a:ext>
          </a:extLst>
        </xdr:cNvPr>
        <xdr:cNvSpPr/>
      </xdr:nvSpPr>
      <xdr:spPr>
        <a:xfrm>
          <a:off x="15430500" y="1842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134982</xdr:rowOff>
    </xdr:from>
    <xdr:to>
      <xdr:col>85</xdr:col>
      <xdr:colOff>127000</xdr:colOff>
      <xdr:row>107</xdr:row>
      <xdr:rowOff>159476</xdr:rowOff>
    </xdr:to>
    <xdr:cxnSp macro="">
      <xdr:nvCxnSpPr>
        <xdr:cNvPr id="692" name="直線コネクタ 691">
          <a:extLst>
            <a:ext uri="{FF2B5EF4-FFF2-40B4-BE49-F238E27FC236}">
              <a16:creationId xmlns:a16="http://schemas.microsoft.com/office/drawing/2014/main" id="{B2EA886D-91D8-4E34-A443-D8529C9B25F3}"/>
            </a:ext>
          </a:extLst>
        </xdr:cNvPr>
        <xdr:cNvCxnSpPr/>
      </xdr:nvCxnSpPr>
      <xdr:spPr>
        <a:xfrm>
          <a:off x="15481300" y="18480132"/>
          <a:ext cx="838200" cy="2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56424</xdr:rowOff>
    </xdr:from>
    <xdr:to>
      <xdr:col>76</xdr:col>
      <xdr:colOff>165100</xdr:colOff>
      <xdr:row>107</xdr:row>
      <xdr:rowOff>158024</xdr:rowOff>
    </xdr:to>
    <xdr:sp macro="" textlink="">
      <xdr:nvSpPr>
        <xdr:cNvPr id="693" name="楕円 692">
          <a:extLst>
            <a:ext uri="{FF2B5EF4-FFF2-40B4-BE49-F238E27FC236}">
              <a16:creationId xmlns:a16="http://schemas.microsoft.com/office/drawing/2014/main" id="{E22B2CB6-D762-4C71-80FC-8954E98E8508}"/>
            </a:ext>
          </a:extLst>
        </xdr:cNvPr>
        <xdr:cNvSpPr/>
      </xdr:nvSpPr>
      <xdr:spPr>
        <a:xfrm>
          <a:off x="14541500" y="1840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107224</xdr:rowOff>
    </xdr:from>
    <xdr:to>
      <xdr:col>81</xdr:col>
      <xdr:colOff>50800</xdr:colOff>
      <xdr:row>107</xdr:row>
      <xdr:rowOff>134982</xdr:rowOff>
    </xdr:to>
    <xdr:cxnSp macro="">
      <xdr:nvCxnSpPr>
        <xdr:cNvPr id="694" name="直線コネクタ 693">
          <a:extLst>
            <a:ext uri="{FF2B5EF4-FFF2-40B4-BE49-F238E27FC236}">
              <a16:creationId xmlns:a16="http://schemas.microsoft.com/office/drawing/2014/main" id="{CD64CA4E-754A-4B9D-ACB7-FAB45AC263CB}"/>
            </a:ext>
          </a:extLst>
        </xdr:cNvPr>
        <xdr:cNvCxnSpPr/>
      </xdr:nvCxnSpPr>
      <xdr:spPr>
        <a:xfrm>
          <a:off x="14592300" y="18452374"/>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28666</xdr:rowOff>
    </xdr:from>
    <xdr:to>
      <xdr:col>72</xdr:col>
      <xdr:colOff>38100</xdr:colOff>
      <xdr:row>107</xdr:row>
      <xdr:rowOff>130266</xdr:rowOff>
    </xdr:to>
    <xdr:sp macro="" textlink="">
      <xdr:nvSpPr>
        <xdr:cNvPr id="695" name="楕円 694">
          <a:extLst>
            <a:ext uri="{FF2B5EF4-FFF2-40B4-BE49-F238E27FC236}">
              <a16:creationId xmlns:a16="http://schemas.microsoft.com/office/drawing/2014/main" id="{A672E6F6-2108-4E70-82A2-50EEE2DF4A85}"/>
            </a:ext>
          </a:extLst>
        </xdr:cNvPr>
        <xdr:cNvSpPr/>
      </xdr:nvSpPr>
      <xdr:spPr>
        <a:xfrm>
          <a:off x="13652500" y="1837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79466</xdr:rowOff>
    </xdr:from>
    <xdr:to>
      <xdr:col>76</xdr:col>
      <xdr:colOff>114300</xdr:colOff>
      <xdr:row>107</xdr:row>
      <xdr:rowOff>107224</xdr:rowOff>
    </xdr:to>
    <xdr:cxnSp macro="">
      <xdr:nvCxnSpPr>
        <xdr:cNvPr id="696" name="直線コネクタ 695">
          <a:extLst>
            <a:ext uri="{FF2B5EF4-FFF2-40B4-BE49-F238E27FC236}">
              <a16:creationId xmlns:a16="http://schemas.microsoft.com/office/drawing/2014/main" id="{7292C704-9912-439F-A0B7-6C919F855E7C}"/>
            </a:ext>
          </a:extLst>
        </xdr:cNvPr>
        <xdr:cNvCxnSpPr/>
      </xdr:nvCxnSpPr>
      <xdr:spPr>
        <a:xfrm>
          <a:off x="13703300" y="1842461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7438</xdr:rowOff>
    </xdr:from>
    <xdr:to>
      <xdr:col>67</xdr:col>
      <xdr:colOff>101600</xdr:colOff>
      <xdr:row>107</xdr:row>
      <xdr:rowOff>109038</xdr:rowOff>
    </xdr:to>
    <xdr:sp macro="" textlink="">
      <xdr:nvSpPr>
        <xdr:cNvPr id="697" name="楕円 696">
          <a:extLst>
            <a:ext uri="{FF2B5EF4-FFF2-40B4-BE49-F238E27FC236}">
              <a16:creationId xmlns:a16="http://schemas.microsoft.com/office/drawing/2014/main" id="{11E407E9-D949-4911-BE5A-AA28DBD8C082}"/>
            </a:ext>
          </a:extLst>
        </xdr:cNvPr>
        <xdr:cNvSpPr/>
      </xdr:nvSpPr>
      <xdr:spPr>
        <a:xfrm>
          <a:off x="12763500" y="1835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58238</xdr:rowOff>
    </xdr:from>
    <xdr:to>
      <xdr:col>71</xdr:col>
      <xdr:colOff>177800</xdr:colOff>
      <xdr:row>107</xdr:row>
      <xdr:rowOff>79466</xdr:rowOff>
    </xdr:to>
    <xdr:cxnSp macro="">
      <xdr:nvCxnSpPr>
        <xdr:cNvPr id="698" name="直線コネクタ 697">
          <a:extLst>
            <a:ext uri="{FF2B5EF4-FFF2-40B4-BE49-F238E27FC236}">
              <a16:creationId xmlns:a16="http://schemas.microsoft.com/office/drawing/2014/main" id="{4CCD3F85-13B8-4721-9465-4023CA1BDA30}"/>
            </a:ext>
          </a:extLst>
        </xdr:cNvPr>
        <xdr:cNvCxnSpPr/>
      </xdr:nvCxnSpPr>
      <xdr:spPr>
        <a:xfrm>
          <a:off x="12814300" y="18403388"/>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156590</xdr:rowOff>
    </xdr:from>
    <xdr:ext cx="405111" cy="259045"/>
    <xdr:sp macro="" textlink="">
      <xdr:nvSpPr>
        <xdr:cNvPr id="699" name="n_1aveValue【公民館】&#10;有形固定資産減価償却率">
          <a:extLst>
            <a:ext uri="{FF2B5EF4-FFF2-40B4-BE49-F238E27FC236}">
              <a16:creationId xmlns:a16="http://schemas.microsoft.com/office/drawing/2014/main" id="{C930414F-CD82-4340-ADD5-975817628105}"/>
            </a:ext>
          </a:extLst>
        </xdr:cNvPr>
        <xdr:cNvSpPr txBox="1"/>
      </xdr:nvSpPr>
      <xdr:spPr>
        <a:xfrm>
          <a:off x="15266044" y="17987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143527</xdr:rowOff>
    </xdr:from>
    <xdr:ext cx="405111" cy="259045"/>
    <xdr:sp macro="" textlink="">
      <xdr:nvSpPr>
        <xdr:cNvPr id="700" name="n_2aveValue【公民館】&#10;有形固定資産減価償却率">
          <a:extLst>
            <a:ext uri="{FF2B5EF4-FFF2-40B4-BE49-F238E27FC236}">
              <a16:creationId xmlns:a16="http://schemas.microsoft.com/office/drawing/2014/main" id="{906ABB5A-6704-4B01-A0A0-696C1868199E}"/>
            </a:ext>
          </a:extLst>
        </xdr:cNvPr>
        <xdr:cNvSpPr txBox="1"/>
      </xdr:nvSpPr>
      <xdr:spPr>
        <a:xfrm>
          <a:off x="14389744" y="1797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132097</xdr:rowOff>
    </xdr:from>
    <xdr:ext cx="405111" cy="259045"/>
    <xdr:sp macro="" textlink="">
      <xdr:nvSpPr>
        <xdr:cNvPr id="701" name="n_3aveValue【公民館】&#10;有形固定資産減価償却率">
          <a:extLst>
            <a:ext uri="{FF2B5EF4-FFF2-40B4-BE49-F238E27FC236}">
              <a16:creationId xmlns:a16="http://schemas.microsoft.com/office/drawing/2014/main" id="{36A30EB3-EE79-428E-98D7-C2115794E929}"/>
            </a:ext>
          </a:extLst>
        </xdr:cNvPr>
        <xdr:cNvSpPr txBox="1"/>
      </xdr:nvSpPr>
      <xdr:spPr>
        <a:xfrm>
          <a:off x="13500744" y="1796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74947</xdr:rowOff>
    </xdr:from>
    <xdr:ext cx="405111" cy="259045"/>
    <xdr:sp macro="" textlink="">
      <xdr:nvSpPr>
        <xdr:cNvPr id="702" name="n_4aveValue【公民館】&#10;有形固定資産減価償却率">
          <a:extLst>
            <a:ext uri="{FF2B5EF4-FFF2-40B4-BE49-F238E27FC236}">
              <a16:creationId xmlns:a16="http://schemas.microsoft.com/office/drawing/2014/main" id="{2289A7DF-A12E-4B3F-B154-DEF9C892154D}"/>
            </a:ext>
          </a:extLst>
        </xdr:cNvPr>
        <xdr:cNvSpPr txBox="1"/>
      </xdr:nvSpPr>
      <xdr:spPr>
        <a:xfrm>
          <a:off x="12611744" y="1790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5459</xdr:rowOff>
    </xdr:from>
    <xdr:ext cx="405111" cy="259045"/>
    <xdr:sp macro="" textlink="">
      <xdr:nvSpPr>
        <xdr:cNvPr id="703" name="n_1mainValue【公民館】&#10;有形固定資産減価償却率">
          <a:extLst>
            <a:ext uri="{FF2B5EF4-FFF2-40B4-BE49-F238E27FC236}">
              <a16:creationId xmlns:a16="http://schemas.microsoft.com/office/drawing/2014/main" id="{5E293E19-27D2-48EA-BEC8-13BBE2510AA7}"/>
            </a:ext>
          </a:extLst>
        </xdr:cNvPr>
        <xdr:cNvSpPr txBox="1"/>
      </xdr:nvSpPr>
      <xdr:spPr>
        <a:xfrm>
          <a:off x="15266044" y="1852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149151</xdr:rowOff>
    </xdr:from>
    <xdr:ext cx="405111" cy="259045"/>
    <xdr:sp macro="" textlink="">
      <xdr:nvSpPr>
        <xdr:cNvPr id="704" name="n_2mainValue【公民館】&#10;有形固定資産減価償却率">
          <a:extLst>
            <a:ext uri="{FF2B5EF4-FFF2-40B4-BE49-F238E27FC236}">
              <a16:creationId xmlns:a16="http://schemas.microsoft.com/office/drawing/2014/main" id="{0A8570CC-4A49-45CD-8573-FFA96A40F1EE}"/>
            </a:ext>
          </a:extLst>
        </xdr:cNvPr>
        <xdr:cNvSpPr txBox="1"/>
      </xdr:nvSpPr>
      <xdr:spPr>
        <a:xfrm>
          <a:off x="14389744" y="18494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121393</xdr:rowOff>
    </xdr:from>
    <xdr:ext cx="405111" cy="259045"/>
    <xdr:sp macro="" textlink="">
      <xdr:nvSpPr>
        <xdr:cNvPr id="705" name="n_3mainValue【公民館】&#10;有形固定資産減価償却率">
          <a:extLst>
            <a:ext uri="{FF2B5EF4-FFF2-40B4-BE49-F238E27FC236}">
              <a16:creationId xmlns:a16="http://schemas.microsoft.com/office/drawing/2014/main" id="{9ED20E32-F5C5-4CF1-AE95-A36C9D3051B4}"/>
            </a:ext>
          </a:extLst>
        </xdr:cNvPr>
        <xdr:cNvSpPr txBox="1"/>
      </xdr:nvSpPr>
      <xdr:spPr>
        <a:xfrm>
          <a:off x="13500744" y="1846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100165</xdr:rowOff>
    </xdr:from>
    <xdr:ext cx="405111" cy="259045"/>
    <xdr:sp macro="" textlink="">
      <xdr:nvSpPr>
        <xdr:cNvPr id="706" name="n_4mainValue【公民館】&#10;有形固定資産減価償却率">
          <a:extLst>
            <a:ext uri="{FF2B5EF4-FFF2-40B4-BE49-F238E27FC236}">
              <a16:creationId xmlns:a16="http://schemas.microsoft.com/office/drawing/2014/main" id="{0710043F-876C-4FD7-AEDB-FA682FD19831}"/>
            </a:ext>
          </a:extLst>
        </xdr:cNvPr>
        <xdr:cNvSpPr txBox="1"/>
      </xdr:nvSpPr>
      <xdr:spPr>
        <a:xfrm>
          <a:off x="12611744" y="18445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7" name="正方形/長方形 706">
          <a:extLst>
            <a:ext uri="{FF2B5EF4-FFF2-40B4-BE49-F238E27FC236}">
              <a16:creationId xmlns:a16="http://schemas.microsoft.com/office/drawing/2014/main" id="{A7EED596-BBCD-4CF9-9CA4-64C724F84EA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8" name="正方形/長方形 707">
          <a:extLst>
            <a:ext uri="{FF2B5EF4-FFF2-40B4-BE49-F238E27FC236}">
              <a16:creationId xmlns:a16="http://schemas.microsoft.com/office/drawing/2014/main" id="{BF9F48E1-EAEB-4C3E-8CF9-0723ECBD562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9" name="正方形/長方形 708">
          <a:extLst>
            <a:ext uri="{FF2B5EF4-FFF2-40B4-BE49-F238E27FC236}">
              <a16:creationId xmlns:a16="http://schemas.microsoft.com/office/drawing/2014/main" id="{1F165480-61E0-44B0-A258-15A0E5DAC34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0" name="正方形/長方形 709">
          <a:extLst>
            <a:ext uri="{FF2B5EF4-FFF2-40B4-BE49-F238E27FC236}">
              <a16:creationId xmlns:a16="http://schemas.microsoft.com/office/drawing/2014/main" id="{D3836202-0929-404B-8917-5D1B27567CD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1" name="正方形/長方形 710">
          <a:extLst>
            <a:ext uri="{FF2B5EF4-FFF2-40B4-BE49-F238E27FC236}">
              <a16:creationId xmlns:a16="http://schemas.microsoft.com/office/drawing/2014/main" id="{FA60A879-F43A-4109-885E-CCE413406A7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2" name="正方形/長方形 711">
          <a:extLst>
            <a:ext uri="{FF2B5EF4-FFF2-40B4-BE49-F238E27FC236}">
              <a16:creationId xmlns:a16="http://schemas.microsoft.com/office/drawing/2014/main" id="{FEF90E39-C6AC-435B-A6DF-32225DA842F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3" name="正方形/長方形 712">
          <a:extLst>
            <a:ext uri="{FF2B5EF4-FFF2-40B4-BE49-F238E27FC236}">
              <a16:creationId xmlns:a16="http://schemas.microsoft.com/office/drawing/2014/main" id="{D9896070-EAF3-45C4-A6F2-571FEBD3624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4" name="正方形/長方形 713">
          <a:extLst>
            <a:ext uri="{FF2B5EF4-FFF2-40B4-BE49-F238E27FC236}">
              <a16:creationId xmlns:a16="http://schemas.microsoft.com/office/drawing/2014/main" id="{69EEE150-54E3-4A83-B794-EAEF77D640A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5" name="テキスト ボックス 714">
          <a:extLst>
            <a:ext uri="{FF2B5EF4-FFF2-40B4-BE49-F238E27FC236}">
              <a16:creationId xmlns:a16="http://schemas.microsoft.com/office/drawing/2014/main" id="{CCEB80F7-B989-4CB0-821D-7F190513E96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6" name="直線コネクタ 715">
          <a:extLst>
            <a:ext uri="{FF2B5EF4-FFF2-40B4-BE49-F238E27FC236}">
              <a16:creationId xmlns:a16="http://schemas.microsoft.com/office/drawing/2014/main" id="{58968DBC-8AFD-40B3-B33B-BC9BC4B4439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7" name="直線コネクタ 716">
          <a:extLst>
            <a:ext uri="{FF2B5EF4-FFF2-40B4-BE49-F238E27FC236}">
              <a16:creationId xmlns:a16="http://schemas.microsoft.com/office/drawing/2014/main" id="{AEA73CB1-3D0F-4347-AEE3-E03F04CE9C3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8" name="テキスト ボックス 717">
          <a:extLst>
            <a:ext uri="{FF2B5EF4-FFF2-40B4-BE49-F238E27FC236}">
              <a16:creationId xmlns:a16="http://schemas.microsoft.com/office/drawing/2014/main" id="{07AD8462-ABCE-427C-9982-481D07D33D66}"/>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9" name="直線コネクタ 718">
          <a:extLst>
            <a:ext uri="{FF2B5EF4-FFF2-40B4-BE49-F238E27FC236}">
              <a16:creationId xmlns:a16="http://schemas.microsoft.com/office/drawing/2014/main" id="{CB3F76C5-C798-4E02-AD7D-48D458D2DAE2}"/>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20" name="テキスト ボックス 719">
          <a:extLst>
            <a:ext uri="{FF2B5EF4-FFF2-40B4-BE49-F238E27FC236}">
              <a16:creationId xmlns:a16="http://schemas.microsoft.com/office/drawing/2014/main" id="{5438E50F-1BB2-40E4-A58F-E1E9FED3ADE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1" name="直線コネクタ 720">
          <a:extLst>
            <a:ext uri="{FF2B5EF4-FFF2-40B4-BE49-F238E27FC236}">
              <a16:creationId xmlns:a16="http://schemas.microsoft.com/office/drawing/2014/main" id="{674FB35A-7D60-4F6D-85C6-431B77B3793E}"/>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2" name="テキスト ボックス 721">
          <a:extLst>
            <a:ext uri="{FF2B5EF4-FFF2-40B4-BE49-F238E27FC236}">
              <a16:creationId xmlns:a16="http://schemas.microsoft.com/office/drawing/2014/main" id="{64B6B2EA-8BB4-49C3-A3C8-088C24E2B5DB}"/>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3" name="直線コネクタ 722">
          <a:extLst>
            <a:ext uri="{FF2B5EF4-FFF2-40B4-BE49-F238E27FC236}">
              <a16:creationId xmlns:a16="http://schemas.microsoft.com/office/drawing/2014/main" id="{D5FB7AA2-3573-4C99-96CE-12B27FBE7EE2}"/>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4" name="テキスト ボックス 723">
          <a:extLst>
            <a:ext uri="{FF2B5EF4-FFF2-40B4-BE49-F238E27FC236}">
              <a16:creationId xmlns:a16="http://schemas.microsoft.com/office/drawing/2014/main" id="{FDC8A524-6FF1-4D69-84F5-39E4245722FC}"/>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5" name="直線コネクタ 724">
          <a:extLst>
            <a:ext uri="{FF2B5EF4-FFF2-40B4-BE49-F238E27FC236}">
              <a16:creationId xmlns:a16="http://schemas.microsoft.com/office/drawing/2014/main" id="{1E87A84E-0DA9-4A51-8538-97902C9075B4}"/>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6" name="テキスト ボックス 725">
          <a:extLst>
            <a:ext uri="{FF2B5EF4-FFF2-40B4-BE49-F238E27FC236}">
              <a16:creationId xmlns:a16="http://schemas.microsoft.com/office/drawing/2014/main" id="{AB32272C-E0B3-45EE-ACA0-FBB05F86CD39}"/>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7" name="直線コネクタ 726">
          <a:extLst>
            <a:ext uri="{FF2B5EF4-FFF2-40B4-BE49-F238E27FC236}">
              <a16:creationId xmlns:a16="http://schemas.microsoft.com/office/drawing/2014/main" id="{D5E42A1F-C0BF-4C30-A8E4-EE949617DF22}"/>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8" name="テキスト ボックス 727">
          <a:extLst>
            <a:ext uri="{FF2B5EF4-FFF2-40B4-BE49-F238E27FC236}">
              <a16:creationId xmlns:a16="http://schemas.microsoft.com/office/drawing/2014/main" id="{3D6391BF-AA70-439B-BECE-CD3E3CB31792}"/>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9" name="直線コネクタ 728">
          <a:extLst>
            <a:ext uri="{FF2B5EF4-FFF2-40B4-BE49-F238E27FC236}">
              <a16:creationId xmlns:a16="http://schemas.microsoft.com/office/drawing/2014/main" id="{13D16A85-FD94-442D-8FA6-6542F5B2D52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30" name="テキスト ボックス 729">
          <a:extLst>
            <a:ext uri="{FF2B5EF4-FFF2-40B4-BE49-F238E27FC236}">
              <a16:creationId xmlns:a16="http://schemas.microsoft.com/office/drawing/2014/main" id="{DF8310B5-67CC-4E9F-B162-218ABCAA14B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1" name="【公民館】&#10;一人当たり面積グラフ枠">
          <a:extLst>
            <a:ext uri="{FF2B5EF4-FFF2-40B4-BE49-F238E27FC236}">
              <a16:creationId xmlns:a16="http://schemas.microsoft.com/office/drawing/2014/main" id="{BF0C000E-46A9-4DF3-B4BB-74DE5F21654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732" name="直線コネクタ 731">
          <a:extLst>
            <a:ext uri="{FF2B5EF4-FFF2-40B4-BE49-F238E27FC236}">
              <a16:creationId xmlns:a16="http://schemas.microsoft.com/office/drawing/2014/main" id="{3FD93729-C5B7-4384-8B80-46844DB88DB9}"/>
            </a:ext>
          </a:extLst>
        </xdr:cNvPr>
        <xdr:cNvCxnSpPr/>
      </xdr:nvCxnSpPr>
      <xdr:spPr>
        <a:xfrm flipV="1">
          <a:off x="22160864" y="17172541"/>
          <a:ext cx="0" cy="1546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733" name="【公民館】&#10;一人当たり面積最小値テキスト">
          <a:extLst>
            <a:ext uri="{FF2B5EF4-FFF2-40B4-BE49-F238E27FC236}">
              <a16:creationId xmlns:a16="http://schemas.microsoft.com/office/drawing/2014/main" id="{E6AE78EA-005E-4886-AD5E-049CB615C052}"/>
            </a:ext>
          </a:extLst>
        </xdr:cNvPr>
        <xdr:cNvSpPr txBox="1"/>
      </xdr:nvSpPr>
      <xdr:spPr>
        <a:xfrm>
          <a:off x="2219960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734" name="直線コネクタ 733">
          <a:extLst>
            <a:ext uri="{FF2B5EF4-FFF2-40B4-BE49-F238E27FC236}">
              <a16:creationId xmlns:a16="http://schemas.microsoft.com/office/drawing/2014/main" id="{232E7197-DC75-4B84-81B1-9756BD951918}"/>
            </a:ext>
          </a:extLst>
        </xdr:cNvPr>
        <xdr:cNvCxnSpPr/>
      </xdr:nvCxnSpPr>
      <xdr:spPr>
        <a:xfrm>
          <a:off x="22072600" y="1871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735" name="【公民館】&#10;一人当たり面積最大値テキスト">
          <a:extLst>
            <a:ext uri="{FF2B5EF4-FFF2-40B4-BE49-F238E27FC236}">
              <a16:creationId xmlns:a16="http://schemas.microsoft.com/office/drawing/2014/main" id="{5C498BBE-911C-484D-AC09-31C58CFC0714}"/>
            </a:ext>
          </a:extLst>
        </xdr:cNvPr>
        <xdr:cNvSpPr txBox="1"/>
      </xdr:nvSpPr>
      <xdr:spPr>
        <a:xfrm>
          <a:off x="22199600" y="16947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736" name="直線コネクタ 735">
          <a:extLst>
            <a:ext uri="{FF2B5EF4-FFF2-40B4-BE49-F238E27FC236}">
              <a16:creationId xmlns:a16="http://schemas.microsoft.com/office/drawing/2014/main" id="{81BB3F62-915F-4AD1-9B5B-DD74E9A0ABB8}"/>
            </a:ext>
          </a:extLst>
        </xdr:cNvPr>
        <xdr:cNvCxnSpPr/>
      </xdr:nvCxnSpPr>
      <xdr:spPr>
        <a:xfrm>
          <a:off x="22072600" y="17172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137721</xdr:rowOff>
    </xdr:from>
    <xdr:ext cx="469744" cy="259045"/>
    <xdr:sp macro="" textlink="">
      <xdr:nvSpPr>
        <xdr:cNvPr id="737" name="【公民館】&#10;一人当たり面積平均値テキスト">
          <a:extLst>
            <a:ext uri="{FF2B5EF4-FFF2-40B4-BE49-F238E27FC236}">
              <a16:creationId xmlns:a16="http://schemas.microsoft.com/office/drawing/2014/main" id="{F35D6FD8-9931-48B9-B3D0-67B4FFB2E13F}"/>
            </a:ext>
          </a:extLst>
        </xdr:cNvPr>
        <xdr:cNvSpPr txBox="1"/>
      </xdr:nvSpPr>
      <xdr:spPr>
        <a:xfrm>
          <a:off x="22199600" y="184828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738" name="フローチャート: 判断 737">
          <a:extLst>
            <a:ext uri="{FF2B5EF4-FFF2-40B4-BE49-F238E27FC236}">
              <a16:creationId xmlns:a16="http://schemas.microsoft.com/office/drawing/2014/main" id="{1A83966B-B048-4A5A-88D9-88B18006C263}"/>
            </a:ext>
          </a:extLst>
        </xdr:cNvPr>
        <xdr:cNvSpPr/>
      </xdr:nvSpPr>
      <xdr:spPr>
        <a:xfrm>
          <a:off x="22110700" y="18504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739" name="フローチャート: 判断 738">
          <a:extLst>
            <a:ext uri="{FF2B5EF4-FFF2-40B4-BE49-F238E27FC236}">
              <a16:creationId xmlns:a16="http://schemas.microsoft.com/office/drawing/2014/main" id="{BC2E6A7E-89A0-4105-B250-FF9728BB4694}"/>
            </a:ext>
          </a:extLst>
        </xdr:cNvPr>
        <xdr:cNvSpPr/>
      </xdr:nvSpPr>
      <xdr:spPr>
        <a:xfrm>
          <a:off x="21272500" y="1847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740" name="フローチャート: 判断 739">
          <a:extLst>
            <a:ext uri="{FF2B5EF4-FFF2-40B4-BE49-F238E27FC236}">
              <a16:creationId xmlns:a16="http://schemas.microsoft.com/office/drawing/2014/main" id="{BF744371-BC35-42A7-9A68-221125105536}"/>
            </a:ext>
          </a:extLst>
        </xdr:cNvPr>
        <xdr:cNvSpPr/>
      </xdr:nvSpPr>
      <xdr:spPr>
        <a:xfrm>
          <a:off x="20383500" y="18489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741" name="フローチャート: 判断 740">
          <a:extLst>
            <a:ext uri="{FF2B5EF4-FFF2-40B4-BE49-F238E27FC236}">
              <a16:creationId xmlns:a16="http://schemas.microsoft.com/office/drawing/2014/main" id="{F45AA7AF-4774-44B3-B960-93562C871129}"/>
            </a:ext>
          </a:extLst>
        </xdr:cNvPr>
        <xdr:cNvSpPr/>
      </xdr:nvSpPr>
      <xdr:spPr>
        <a:xfrm>
          <a:off x="19494500" y="185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macro="" textlink="">
      <xdr:nvSpPr>
        <xdr:cNvPr id="742" name="フローチャート: 判断 741">
          <a:extLst>
            <a:ext uri="{FF2B5EF4-FFF2-40B4-BE49-F238E27FC236}">
              <a16:creationId xmlns:a16="http://schemas.microsoft.com/office/drawing/2014/main" id="{99C6F403-60EC-41BF-A2F1-B87B81AD0B78}"/>
            </a:ext>
          </a:extLst>
        </xdr:cNvPr>
        <xdr:cNvSpPr/>
      </xdr:nvSpPr>
      <xdr:spPr>
        <a:xfrm>
          <a:off x="18605500" y="1851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7D10DF27-6028-45B1-9EB0-833B83E979C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1D0BDC30-99AB-4E65-802E-D7F17360F37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C8A02798-ACC1-4221-A3F3-BB18B5383E8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DBA2FE24-E658-4C47-8812-D6B84D7B311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CF74A524-699B-48DE-A88F-E98985CEDFE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62956</xdr:rowOff>
    </xdr:from>
    <xdr:to>
      <xdr:col>116</xdr:col>
      <xdr:colOff>114300</xdr:colOff>
      <xdr:row>107</xdr:row>
      <xdr:rowOff>164556</xdr:rowOff>
    </xdr:to>
    <xdr:sp macro="" textlink="">
      <xdr:nvSpPr>
        <xdr:cNvPr id="748" name="楕円 747">
          <a:extLst>
            <a:ext uri="{FF2B5EF4-FFF2-40B4-BE49-F238E27FC236}">
              <a16:creationId xmlns:a16="http://schemas.microsoft.com/office/drawing/2014/main" id="{E6721613-BEA6-496E-A94C-245DB7A591BC}"/>
            </a:ext>
          </a:extLst>
        </xdr:cNvPr>
        <xdr:cNvSpPr/>
      </xdr:nvSpPr>
      <xdr:spPr>
        <a:xfrm>
          <a:off x="22110700" y="1840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85833</xdr:rowOff>
    </xdr:from>
    <xdr:ext cx="469744" cy="259045"/>
    <xdr:sp macro="" textlink="">
      <xdr:nvSpPr>
        <xdr:cNvPr id="749" name="【公民館】&#10;一人当たり面積該当値テキスト">
          <a:extLst>
            <a:ext uri="{FF2B5EF4-FFF2-40B4-BE49-F238E27FC236}">
              <a16:creationId xmlns:a16="http://schemas.microsoft.com/office/drawing/2014/main" id="{50CD9DBB-3F3F-4F1F-8A4E-E0BBAB961027}"/>
            </a:ext>
          </a:extLst>
        </xdr:cNvPr>
        <xdr:cNvSpPr txBox="1"/>
      </xdr:nvSpPr>
      <xdr:spPr>
        <a:xfrm>
          <a:off x="22199600" y="18259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68180</xdr:rowOff>
    </xdr:from>
    <xdr:to>
      <xdr:col>112</xdr:col>
      <xdr:colOff>38100</xdr:colOff>
      <xdr:row>107</xdr:row>
      <xdr:rowOff>169780</xdr:rowOff>
    </xdr:to>
    <xdr:sp macro="" textlink="">
      <xdr:nvSpPr>
        <xdr:cNvPr id="750" name="楕円 749">
          <a:extLst>
            <a:ext uri="{FF2B5EF4-FFF2-40B4-BE49-F238E27FC236}">
              <a16:creationId xmlns:a16="http://schemas.microsoft.com/office/drawing/2014/main" id="{5F5A692B-8665-4060-B08F-F5D7D26A0EE2}"/>
            </a:ext>
          </a:extLst>
        </xdr:cNvPr>
        <xdr:cNvSpPr/>
      </xdr:nvSpPr>
      <xdr:spPr>
        <a:xfrm>
          <a:off x="21272500" y="1841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113756</xdr:rowOff>
    </xdr:from>
    <xdr:to>
      <xdr:col>116</xdr:col>
      <xdr:colOff>63500</xdr:colOff>
      <xdr:row>107</xdr:row>
      <xdr:rowOff>118980</xdr:rowOff>
    </xdr:to>
    <xdr:cxnSp macro="">
      <xdr:nvCxnSpPr>
        <xdr:cNvPr id="751" name="直線コネクタ 750">
          <a:extLst>
            <a:ext uri="{FF2B5EF4-FFF2-40B4-BE49-F238E27FC236}">
              <a16:creationId xmlns:a16="http://schemas.microsoft.com/office/drawing/2014/main" id="{3E922F95-0618-403F-8431-65508420520F}"/>
            </a:ext>
          </a:extLst>
        </xdr:cNvPr>
        <xdr:cNvCxnSpPr/>
      </xdr:nvCxnSpPr>
      <xdr:spPr>
        <a:xfrm flipV="1">
          <a:off x="21323300" y="18458906"/>
          <a:ext cx="838200" cy="5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75039</xdr:rowOff>
    </xdr:from>
    <xdr:to>
      <xdr:col>107</xdr:col>
      <xdr:colOff>101600</xdr:colOff>
      <xdr:row>108</xdr:row>
      <xdr:rowOff>5189</xdr:rowOff>
    </xdr:to>
    <xdr:sp macro="" textlink="">
      <xdr:nvSpPr>
        <xdr:cNvPr id="752" name="楕円 751">
          <a:extLst>
            <a:ext uri="{FF2B5EF4-FFF2-40B4-BE49-F238E27FC236}">
              <a16:creationId xmlns:a16="http://schemas.microsoft.com/office/drawing/2014/main" id="{50EA19CB-0682-4E5A-BF31-5DF3117DAC4F}"/>
            </a:ext>
          </a:extLst>
        </xdr:cNvPr>
        <xdr:cNvSpPr/>
      </xdr:nvSpPr>
      <xdr:spPr>
        <a:xfrm>
          <a:off x="20383500" y="1842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118980</xdr:rowOff>
    </xdr:from>
    <xdr:to>
      <xdr:col>111</xdr:col>
      <xdr:colOff>177800</xdr:colOff>
      <xdr:row>107</xdr:row>
      <xdr:rowOff>125839</xdr:rowOff>
    </xdr:to>
    <xdr:cxnSp macro="">
      <xdr:nvCxnSpPr>
        <xdr:cNvPr id="753" name="直線コネクタ 752">
          <a:extLst>
            <a:ext uri="{FF2B5EF4-FFF2-40B4-BE49-F238E27FC236}">
              <a16:creationId xmlns:a16="http://schemas.microsoft.com/office/drawing/2014/main" id="{9231CBF6-539C-486A-A7DA-59025507F6E9}"/>
            </a:ext>
          </a:extLst>
        </xdr:cNvPr>
        <xdr:cNvCxnSpPr/>
      </xdr:nvCxnSpPr>
      <xdr:spPr>
        <a:xfrm flipV="1">
          <a:off x="20434300" y="18464130"/>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79284</xdr:rowOff>
    </xdr:from>
    <xdr:to>
      <xdr:col>102</xdr:col>
      <xdr:colOff>165100</xdr:colOff>
      <xdr:row>108</xdr:row>
      <xdr:rowOff>9434</xdr:rowOff>
    </xdr:to>
    <xdr:sp macro="" textlink="">
      <xdr:nvSpPr>
        <xdr:cNvPr id="754" name="楕円 753">
          <a:extLst>
            <a:ext uri="{FF2B5EF4-FFF2-40B4-BE49-F238E27FC236}">
              <a16:creationId xmlns:a16="http://schemas.microsoft.com/office/drawing/2014/main" id="{7276BAFE-1E91-4DF8-B549-263A8CB027AE}"/>
            </a:ext>
          </a:extLst>
        </xdr:cNvPr>
        <xdr:cNvSpPr/>
      </xdr:nvSpPr>
      <xdr:spPr>
        <a:xfrm>
          <a:off x="19494500" y="1842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125839</xdr:rowOff>
    </xdr:from>
    <xdr:to>
      <xdr:col>107</xdr:col>
      <xdr:colOff>50800</xdr:colOff>
      <xdr:row>107</xdr:row>
      <xdr:rowOff>130084</xdr:rowOff>
    </xdr:to>
    <xdr:cxnSp macro="">
      <xdr:nvCxnSpPr>
        <xdr:cNvPr id="755" name="直線コネクタ 754">
          <a:extLst>
            <a:ext uri="{FF2B5EF4-FFF2-40B4-BE49-F238E27FC236}">
              <a16:creationId xmlns:a16="http://schemas.microsoft.com/office/drawing/2014/main" id="{271750D4-6125-4917-840C-B8C3F05977C6}"/>
            </a:ext>
          </a:extLst>
        </xdr:cNvPr>
        <xdr:cNvCxnSpPr/>
      </xdr:nvCxnSpPr>
      <xdr:spPr>
        <a:xfrm flipV="1">
          <a:off x="19545300" y="18470989"/>
          <a:ext cx="889000" cy="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82877</xdr:rowOff>
    </xdr:from>
    <xdr:to>
      <xdr:col>98</xdr:col>
      <xdr:colOff>38100</xdr:colOff>
      <xdr:row>108</xdr:row>
      <xdr:rowOff>13027</xdr:rowOff>
    </xdr:to>
    <xdr:sp macro="" textlink="">
      <xdr:nvSpPr>
        <xdr:cNvPr id="756" name="楕円 755">
          <a:extLst>
            <a:ext uri="{FF2B5EF4-FFF2-40B4-BE49-F238E27FC236}">
              <a16:creationId xmlns:a16="http://schemas.microsoft.com/office/drawing/2014/main" id="{3D3BC25C-BAA5-40CC-85B4-1418B5EF0DFE}"/>
            </a:ext>
          </a:extLst>
        </xdr:cNvPr>
        <xdr:cNvSpPr/>
      </xdr:nvSpPr>
      <xdr:spPr>
        <a:xfrm>
          <a:off x="18605500" y="18428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130084</xdr:rowOff>
    </xdr:from>
    <xdr:to>
      <xdr:col>102</xdr:col>
      <xdr:colOff>114300</xdr:colOff>
      <xdr:row>107</xdr:row>
      <xdr:rowOff>133677</xdr:rowOff>
    </xdr:to>
    <xdr:cxnSp macro="">
      <xdr:nvCxnSpPr>
        <xdr:cNvPr id="757" name="直線コネクタ 756">
          <a:extLst>
            <a:ext uri="{FF2B5EF4-FFF2-40B4-BE49-F238E27FC236}">
              <a16:creationId xmlns:a16="http://schemas.microsoft.com/office/drawing/2014/main" id="{EC05AA2B-A507-44B6-B1CE-D0C0F744CA6D}"/>
            </a:ext>
          </a:extLst>
        </xdr:cNvPr>
        <xdr:cNvCxnSpPr/>
      </xdr:nvCxnSpPr>
      <xdr:spPr>
        <a:xfrm flipV="1">
          <a:off x="18656300" y="18475234"/>
          <a:ext cx="889000" cy="3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54446</xdr:rowOff>
    </xdr:from>
    <xdr:ext cx="469744" cy="259045"/>
    <xdr:sp macro="" textlink="">
      <xdr:nvSpPr>
        <xdr:cNvPr id="758" name="n_1aveValue【公民館】&#10;一人当たり面積">
          <a:extLst>
            <a:ext uri="{FF2B5EF4-FFF2-40B4-BE49-F238E27FC236}">
              <a16:creationId xmlns:a16="http://schemas.microsoft.com/office/drawing/2014/main" id="{7CD9D701-8438-4AB0-B0A0-05047BE8D931}"/>
            </a:ext>
          </a:extLst>
        </xdr:cNvPr>
        <xdr:cNvSpPr txBox="1"/>
      </xdr:nvSpPr>
      <xdr:spPr>
        <a:xfrm>
          <a:off x="21075727" y="18571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65549</xdr:rowOff>
    </xdr:from>
    <xdr:ext cx="469744" cy="259045"/>
    <xdr:sp macro="" textlink="">
      <xdr:nvSpPr>
        <xdr:cNvPr id="759" name="n_2aveValue【公民館】&#10;一人当たり面積">
          <a:extLst>
            <a:ext uri="{FF2B5EF4-FFF2-40B4-BE49-F238E27FC236}">
              <a16:creationId xmlns:a16="http://schemas.microsoft.com/office/drawing/2014/main" id="{0A19070C-EE5D-42A8-8F69-BD601C537E6D}"/>
            </a:ext>
          </a:extLst>
        </xdr:cNvPr>
        <xdr:cNvSpPr txBox="1"/>
      </xdr:nvSpPr>
      <xdr:spPr>
        <a:xfrm>
          <a:off x="20199427" y="1858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82204</xdr:rowOff>
    </xdr:from>
    <xdr:ext cx="469744" cy="259045"/>
    <xdr:sp macro="" textlink="">
      <xdr:nvSpPr>
        <xdr:cNvPr id="760" name="n_3aveValue【公民館】&#10;一人当たり面積">
          <a:extLst>
            <a:ext uri="{FF2B5EF4-FFF2-40B4-BE49-F238E27FC236}">
              <a16:creationId xmlns:a16="http://schemas.microsoft.com/office/drawing/2014/main" id="{1581BAC5-A715-48AB-A97D-394AEBB2C878}"/>
            </a:ext>
          </a:extLst>
        </xdr:cNvPr>
        <xdr:cNvSpPr txBox="1"/>
      </xdr:nvSpPr>
      <xdr:spPr>
        <a:xfrm>
          <a:off x="19310427" y="1859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95593</xdr:rowOff>
    </xdr:from>
    <xdr:ext cx="469744" cy="259045"/>
    <xdr:sp macro="" textlink="">
      <xdr:nvSpPr>
        <xdr:cNvPr id="761" name="n_4aveValue【公民館】&#10;一人当たり面積">
          <a:extLst>
            <a:ext uri="{FF2B5EF4-FFF2-40B4-BE49-F238E27FC236}">
              <a16:creationId xmlns:a16="http://schemas.microsoft.com/office/drawing/2014/main" id="{CBBC9764-C3A2-4A24-B0B7-39BD56D27C07}"/>
            </a:ext>
          </a:extLst>
        </xdr:cNvPr>
        <xdr:cNvSpPr txBox="1"/>
      </xdr:nvSpPr>
      <xdr:spPr>
        <a:xfrm>
          <a:off x="18421427" y="1861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14857</xdr:rowOff>
    </xdr:from>
    <xdr:ext cx="469744" cy="259045"/>
    <xdr:sp macro="" textlink="">
      <xdr:nvSpPr>
        <xdr:cNvPr id="762" name="n_1mainValue【公民館】&#10;一人当たり面積">
          <a:extLst>
            <a:ext uri="{FF2B5EF4-FFF2-40B4-BE49-F238E27FC236}">
              <a16:creationId xmlns:a16="http://schemas.microsoft.com/office/drawing/2014/main" id="{2A0246CB-4FEF-4845-A367-D24F77CE927A}"/>
            </a:ext>
          </a:extLst>
        </xdr:cNvPr>
        <xdr:cNvSpPr txBox="1"/>
      </xdr:nvSpPr>
      <xdr:spPr>
        <a:xfrm>
          <a:off x="21075727" y="1818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21716</xdr:rowOff>
    </xdr:from>
    <xdr:ext cx="469744" cy="259045"/>
    <xdr:sp macro="" textlink="">
      <xdr:nvSpPr>
        <xdr:cNvPr id="763" name="n_2mainValue【公民館】&#10;一人当たり面積">
          <a:extLst>
            <a:ext uri="{FF2B5EF4-FFF2-40B4-BE49-F238E27FC236}">
              <a16:creationId xmlns:a16="http://schemas.microsoft.com/office/drawing/2014/main" id="{8B2415F3-8EA5-4221-9F40-D66C3EC072F3}"/>
            </a:ext>
          </a:extLst>
        </xdr:cNvPr>
        <xdr:cNvSpPr txBox="1"/>
      </xdr:nvSpPr>
      <xdr:spPr>
        <a:xfrm>
          <a:off x="20199427" y="18195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25961</xdr:rowOff>
    </xdr:from>
    <xdr:ext cx="469744" cy="259045"/>
    <xdr:sp macro="" textlink="">
      <xdr:nvSpPr>
        <xdr:cNvPr id="764" name="n_3mainValue【公民館】&#10;一人当たり面積">
          <a:extLst>
            <a:ext uri="{FF2B5EF4-FFF2-40B4-BE49-F238E27FC236}">
              <a16:creationId xmlns:a16="http://schemas.microsoft.com/office/drawing/2014/main" id="{96FB087A-D65A-4004-A64B-FC47A1AF489A}"/>
            </a:ext>
          </a:extLst>
        </xdr:cNvPr>
        <xdr:cNvSpPr txBox="1"/>
      </xdr:nvSpPr>
      <xdr:spPr>
        <a:xfrm>
          <a:off x="19310427" y="18199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29554</xdr:rowOff>
    </xdr:from>
    <xdr:ext cx="469744" cy="259045"/>
    <xdr:sp macro="" textlink="">
      <xdr:nvSpPr>
        <xdr:cNvPr id="765" name="n_4mainValue【公民館】&#10;一人当たり面積">
          <a:extLst>
            <a:ext uri="{FF2B5EF4-FFF2-40B4-BE49-F238E27FC236}">
              <a16:creationId xmlns:a16="http://schemas.microsoft.com/office/drawing/2014/main" id="{1DE38A54-98BB-47E4-9206-DC42478B3B18}"/>
            </a:ext>
          </a:extLst>
        </xdr:cNvPr>
        <xdr:cNvSpPr txBox="1"/>
      </xdr:nvSpPr>
      <xdr:spPr>
        <a:xfrm>
          <a:off x="18421427" y="18203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6" name="正方形/長方形 765">
          <a:extLst>
            <a:ext uri="{FF2B5EF4-FFF2-40B4-BE49-F238E27FC236}">
              <a16:creationId xmlns:a16="http://schemas.microsoft.com/office/drawing/2014/main" id="{248B009E-AD5E-4CCE-95F3-D7370D36AD0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7" name="正方形/長方形 766">
          <a:extLst>
            <a:ext uri="{FF2B5EF4-FFF2-40B4-BE49-F238E27FC236}">
              <a16:creationId xmlns:a16="http://schemas.microsoft.com/office/drawing/2014/main" id="{A01FCEB3-EBB2-4F7C-9C17-038F755F0E2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8" name="テキスト ボックス 767">
          <a:extLst>
            <a:ext uri="{FF2B5EF4-FFF2-40B4-BE49-F238E27FC236}">
              <a16:creationId xmlns:a16="http://schemas.microsoft.com/office/drawing/2014/main" id="{DE8B22C5-4FCC-4915-B326-728786ADFF6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道路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及び</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学校施設について、有形固定資産減価償却率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類似団体平均値に近いものとなって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たが、道路については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更新が進み令和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からは有形固定資産減価償却率が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回ることとなった。認定こども園・幼稚園・保育所については令和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元</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年度に施設整備を実施したため大幅に改善された状況にある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橋梁・トンネル、公営住宅、公民館については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継続して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減価償却率が類似団体平均値</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を大幅に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上回る状況</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となってしまっている。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橋梁・トンネルや公営住宅、公民館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施設整備</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今後の公共施設等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総合管理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計画等により更新の必要有無</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を含めて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適正</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な規模で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計画的に進めていく必要がある。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5FC6916-37B9-4184-9938-48639F90140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6DEB656-59DF-405F-8902-0AA219D3647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308EEED-F3E2-4710-BF2C-48DE7BA55A7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2873413-873A-489C-8F21-A86297D1FEC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福島県塙町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56D5E81-10D3-4700-98A1-628CA736E07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2EFC72B-91C6-4F06-9147-90FE0F29303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E2C4C93-732A-4050-A1EF-1E56A9A93DA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1010FB1-0DCD-464D-AC0A-0EB0E384290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92884F1-55B3-484C-B587-9D77437086D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5E9351E-3AF4-4AB7-9844-C1D3644AFD1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7,821
7,691
211.41
6,765,688
6,500,861
172,966
3,987,700
7,574,206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D7716CF-C032-47D1-9AF9-5E96A27D58F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F821420-1937-41B6-8ED0-FC8E9B10469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80E8207-4F66-4838-B600-19CA10FAD94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34.3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7D9513A-A4AA-4D36-9E84-1B9334A1E56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991041A-588F-492A-A5A0-471249C30FA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B3D80A6-C69C-4293-8DC1-457B240D461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5858940-75A4-4391-9780-09E21900C74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F576757-6117-44A8-94DC-0F089D16718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FD70F03-D757-4B3D-BACF-1943175C7AE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A5AEFB3-4A0E-483B-A6CA-B9D7EA0438D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1A0AFB5-9A79-4A19-B0E2-4E19E437F06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87E121A-D5B3-4C97-8C03-87C9C207B78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261E6B7-2743-4B95-B35A-4011E8F4376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C951CFC-F07D-4614-A2EC-630D27ECACC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F0D5D75-DAD2-4832-AEA2-5E0D98B8984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2385A2D-0894-4A93-A167-E11F38E8C68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37FBA63-B790-4923-8AB6-979B27F54C9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5017A06-A610-4191-A165-0BDE79C7A49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4E40302-9D57-4457-B251-C05F8443D84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910FE41-EA1A-4108-BCC1-6DA6E955A13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B6619A8-8F2E-4F32-BB88-41C71979B9F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F5D10E1-8211-4750-A86F-09D1CCF9C2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A5965FF-8B8B-4CB5-8C86-2E102E9C94D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59CC545-0354-4469-895B-CE58106B151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3D2FE25-BBB0-4741-ABA2-985E4366971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4891666-C174-46C1-B60A-EE18F00F83B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78D58FA-CE35-48C0-B0E7-2D09165E10A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8F04362-CFE8-429F-8990-4E3492606E6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7B0BD9C-2E68-4B22-A8E2-E68831B144E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80A44EA-B528-4FB8-BE23-9238049936B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10616C1-BAA7-4FF9-9A70-EE396D2B64F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46CD90A-B2C6-4306-B4C7-DBE91470E1E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C77A7B91-E569-4749-A8A2-97AFDEEDD1AB}"/>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63420EB-D637-444C-AF46-A785B410F1EA}"/>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90A21E7-9083-4675-A31A-270063A3212A}"/>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9E221082-50C5-4DB3-946C-D8688476C341}"/>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D4190F4-EF41-4258-9208-17E5D1E40BCC}"/>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1E6CB696-6F0C-4B06-99F9-AFC245068513}"/>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C6BD4BFC-69DB-4B6F-AEF3-E2878A5DC758}"/>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4D7B227-E54A-4446-BA32-7ED284655292}"/>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40AFB91-9192-48F3-A60E-8B999E8C216C}"/>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C57B968-561B-41D1-8782-411A4CA327C1}"/>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C7D5BF0-512B-45F5-A0B8-8B3500027AD7}"/>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5709D2D0-E40E-4BA1-BC7A-CF433C554A3D}"/>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2048089-8244-463F-BD58-1F08E4C6C0D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18547A7B-275B-489A-B955-6300443566C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74567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921DA4C3-4CFB-4CAC-ADD2-9FBF136E4EA6}"/>
            </a:ext>
          </a:extLst>
        </xdr:cNvPr>
        <xdr:cNvCxnSpPr/>
      </xdr:nvCxnSpPr>
      <xdr:spPr>
        <a:xfrm flipV="1">
          <a:off x="4634865" y="5732417"/>
          <a:ext cx="0" cy="156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5FD0F458-2897-4676-B7ED-E3E24394D64D}"/>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8EEDC7CE-502E-4067-8545-B823ED90F4D5}"/>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21244</xdr:rowOff>
    </xdr:from>
    <xdr:ext cx="340478" cy="259045"/>
    <xdr:sp macro="" textlink="">
      <xdr:nvSpPr>
        <xdr:cNvPr id="61" name="【図書館】&#10;有形固定資産減価償却率最大値テキスト">
          <a:extLst>
            <a:ext uri="{FF2B5EF4-FFF2-40B4-BE49-F238E27FC236}">
              <a16:creationId xmlns:a16="http://schemas.microsoft.com/office/drawing/2014/main" id="{3F322AAD-A030-4623-B3EB-E3F72E562673}"/>
            </a:ext>
          </a:extLst>
        </xdr:cNvPr>
        <xdr:cNvSpPr txBox="1"/>
      </xdr:nvSpPr>
      <xdr:spPr>
        <a:xfrm>
          <a:off x="4673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74567</xdr:rowOff>
    </xdr:from>
    <xdr:to>
      <xdr:col>24</xdr:col>
      <xdr:colOff>152400</xdr:colOff>
      <xdr:row>33</xdr:row>
      <xdr:rowOff>74567</xdr:rowOff>
    </xdr:to>
    <xdr:cxnSp macro="">
      <xdr:nvCxnSpPr>
        <xdr:cNvPr id="62" name="直線コネクタ 61">
          <a:extLst>
            <a:ext uri="{FF2B5EF4-FFF2-40B4-BE49-F238E27FC236}">
              <a16:creationId xmlns:a16="http://schemas.microsoft.com/office/drawing/2014/main" id="{05F5D21F-72C4-4994-9FAA-76A3129E47EB}"/>
            </a:ext>
          </a:extLst>
        </xdr:cNvPr>
        <xdr:cNvCxnSpPr/>
      </xdr:nvCxnSpPr>
      <xdr:spPr>
        <a:xfrm>
          <a:off x="4546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53176</xdr:rowOff>
    </xdr:from>
    <xdr:ext cx="405111" cy="259045"/>
    <xdr:sp macro="" textlink="">
      <xdr:nvSpPr>
        <xdr:cNvPr id="63" name="【図書館】&#10;有形固定資産減価償却率平均値テキスト">
          <a:extLst>
            <a:ext uri="{FF2B5EF4-FFF2-40B4-BE49-F238E27FC236}">
              <a16:creationId xmlns:a16="http://schemas.microsoft.com/office/drawing/2014/main" id="{8FEBEE4C-7767-45DB-B208-231D3A2FE0E3}"/>
            </a:ext>
          </a:extLst>
        </xdr:cNvPr>
        <xdr:cNvSpPr txBox="1"/>
      </xdr:nvSpPr>
      <xdr:spPr>
        <a:xfrm>
          <a:off x="4673600" y="62253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30299</xdr:rowOff>
    </xdr:from>
    <xdr:to>
      <xdr:col>24</xdr:col>
      <xdr:colOff>114300</xdr:colOff>
      <xdr:row>37</xdr:row>
      <xdr:rowOff>131899</xdr:rowOff>
    </xdr:to>
    <xdr:sp macro="" textlink="">
      <xdr:nvSpPr>
        <xdr:cNvPr id="64" name="フローチャート: 判断 63">
          <a:extLst>
            <a:ext uri="{FF2B5EF4-FFF2-40B4-BE49-F238E27FC236}">
              <a16:creationId xmlns:a16="http://schemas.microsoft.com/office/drawing/2014/main" id="{254B16D3-D1EC-41D1-8F0B-A9B4991C9BF9}"/>
            </a:ext>
          </a:extLst>
        </xdr:cNvPr>
        <xdr:cNvSpPr/>
      </xdr:nvSpPr>
      <xdr:spPr>
        <a:xfrm>
          <a:off x="4584700" y="637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12337</xdr:rowOff>
    </xdr:from>
    <xdr:to>
      <xdr:col>20</xdr:col>
      <xdr:colOff>38100</xdr:colOff>
      <xdr:row>37</xdr:row>
      <xdr:rowOff>113937</xdr:rowOff>
    </xdr:to>
    <xdr:sp macro="" textlink="">
      <xdr:nvSpPr>
        <xdr:cNvPr id="65" name="フローチャート: 判断 64">
          <a:extLst>
            <a:ext uri="{FF2B5EF4-FFF2-40B4-BE49-F238E27FC236}">
              <a16:creationId xmlns:a16="http://schemas.microsoft.com/office/drawing/2014/main" id="{619FAF10-6890-47BA-99E5-E44575219F54}"/>
            </a:ext>
          </a:extLst>
        </xdr:cNvPr>
        <xdr:cNvSpPr/>
      </xdr:nvSpPr>
      <xdr:spPr>
        <a:xfrm>
          <a:off x="37465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53158</xdr:rowOff>
    </xdr:from>
    <xdr:to>
      <xdr:col>15</xdr:col>
      <xdr:colOff>101600</xdr:colOff>
      <xdr:row>37</xdr:row>
      <xdr:rowOff>154758</xdr:rowOff>
    </xdr:to>
    <xdr:sp macro="" textlink="">
      <xdr:nvSpPr>
        <xdr:cNvPr id="66" name="フローチャート: 判断 65">
          <a:extLst>
            <a:ext uri="{FF2B5EF4-FFF2-40B4-BE49-F238E27FC236}">
              <a16:creationId xmlns:a16="http://schemas.microsoft.com/office/drawing/2014/main" id="{385DF301-E0D2-46AD-9567-120A4F6E2157}"/>
            </a:ext>
          </a:extLst>
        </xdr:cNvPr>
        <xdr:cNvSpPr/>
      </xdr:nvSpPr>
      <xdr:spPr>
        <a:xfrm>
          <a:off x="28575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xdr:rowOff>
    </xdr:from>
    <xdr:to>
      <xdr:col>10</xdr:col>
      <xdr:colOff>165100</xdr:colOff>
      <xdr:row>37</xdr:row>
      <xdr:rowOff>115570</xdr:rowOff>
    </xdr:to>
    <xdr:sp macro="" textlink="">
      <xdr:nvSpPr>
        <xdr:cNvPr id="67" name="フローチャート: 判断 66">
          <a:extLst>
            <a:ext uri="{FF2B5EF4-FFF2-40B4-BE49-F238E27FC236}">
              <a16:creationId xmlns:a16="http://schemas.microsoft.com/office/drawing/2014/main" id="{B2CD94DD-0D29-4513-A32B-B9E52B3702E4}"/>
            </a:ext>
          </a:extLst>
        </xdr:cNvPr>
        <xdr:cNvSpPr/>
      </xdr:nvSpPr>
      <xdr:spPr>
        <a:xfrm>
          <a:off x="1968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46627</xdr:rowOff>
    </xdr:from>
    <xdr:to>
      <xdr:col>6</xdr:col>
      <xdr:colOff>38100</xdr:colOff>
      <xdr:row>37</xdr:row>
      <xdr:rowOff>148227</xdr:rowOff>
    </xdr:to>
    <xdr:sp macro="" textlink="">
      <xdr:nvSpPr>
        <xdr:cNvPr id="68" name="フローチャート: 判断 67">
          <a:extLst>
            <a:ext uri="{FF2B5EF4-FFF2-40B4-BE49-F238E27FC236}">
              <a16:creationId xmlns:a16="http://schemas.microsoft.com/office/drawing/2014/main" id="{386F7B66-86D5-4430-83FF-BAB481EFD070}"/>
            </a:ext>
          </a:extLst>
        </xdr:cNvPr>
        <xdr:cNvSpPr/>
      </xdr:nvSpPr>
      <xdr:spPr>
        <a:xfrm>
          <a:off x="1079500" y="63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567F8EF-AF2F-481D-9D2A-FBBCBCBE87F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6E81CD5-9777-4C4B-B8F3-3A8E5572261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B923F0B-C1E7-4D8A-A4AB-59F90002BAB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6CF741A-7866-4466-9DA5-C34BA1AFDB8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CD5667A-8C2C-4AB8-BA9E-0B1C224EEA6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139700</xdr:rowOff>
    </xdr:from>
    <xdr:to>
      <xdr:col>24</xdr:col>
      <xdr:colOff>114300</xdr:colOff>
      <xdr:row>39</xdr:row>
      <xdr:rowOff>69850</xdr:rowOff>
    </xdr:to>
    <xdr:sp macro="" textlink="">
      <xdr:nvSpPr>
        <xdr:cNvPr id="74" name="楕円 73">
          <a:extLst>
            <a:ext uri="{FF2B5EF4-FFF2-40B4-BE49-F238E27FC236}">
              <a16:creationId xmlns:a16="http://schemas.microsoft.com/office/drawing/2014/main" id="{36762273-579B-4A1C-82E8-33629F6C4486}"/>
            </a:ext>
          </a:extLst>
        </xdr:cNvPr>
        <xdr:cNvSpPr/>
      </xdr:nvSpPr>
      <xdr:spPr>
        <a:xfrm>
          <a:off x="45847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118127</xdr:rowOff>
    </xdr:from>
    <xdr:ext cx="405111" cy="259045"/>
    <xdr:sp macro="" textlink="">
      <xdr:nvSpPr>
        <xdr:cNvPr id="75" name="【図書館】&#10;有形固定資産減価償却率該当値テキスト">
          <a:extLst>
            <a:ext uri="{FF2B5EF4-FFF2-40B4-BE49-F238E27FC236}">
              <a16:creationId xmlns:a16="http://schemas.microsoft.com/office/drawing/2014/main" id="{5B379056-4A62-406F-98AD-74F1912F048B}"/>
            </a:ext>
          </a:extLst>
        </xdr:cNvPr>
        <xdr:cNvSpPr txBox="1"/>
      </xdr:nvSpPr>
      <xdr:spPr>
        <a:xfrm>
          <a:off x="4673600"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107043</xdr:rowOff>
    </xdr:from>
    <xdr:to>
      <xdr:col>20</xdr:col>
      <xdr:colOff>38100</xdr:colOff>
      <xdr:row>39</xdr:row>
      <xdr:rowOff>37193</xdr:rowOff>
    </xdr:to>
    <xdr:sp macro="" textlink="">
      <xdr:nvSpPr>
        <xdr:cNvPr id="76" name="楕円 75">
          <a:extLst>
            <a:ext uri="{FF2B5EF4-FFF2-40B4-BE49-F238E27FC236}">
              <a16:creationId xmlns:a16="http://schemas.microsoft.com/office/drawing/2014/main" id="{30598C5C-812A-4951-85B1-AAC37BF38D53}"/>
            </a:ext>
          </a:extLst>
        </xdr:cNvPr>
        <xdr:cNvSpPr/>
      </xdr:nvSpPr>
      <xdr:spPr>
        <a:xfrm>
          <a:off x="3746500" y="662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157843</xdr:rowOff>
    </xdr:from>
    <xdr:to>
      <xdr:col>24</xdr:col>
      <xdr:colOff>63500</xdr:colOff>
      <xdr:row>39</xdr:row>
      <xdr:rowOff>19050</xdr:rowOff>
    </xdr:to>
    <xdr:cxnSp macro="">
      <xdr:nvCxnSpPr>
        <xdr:cNvPr id="77" name="直線コネクタ 76">
          <a:extLst>
            <a:ext uri="{FF2B5EF4-FFF2-40B4-BE49-F238E27FC236}">
              <a16:creationId xmlns:a16="http://schemas.microsoft.com/office/drawing/2014/main" id="{76B26113-AC81-4DA2-AA8E-524873FA21EB}"/>
            </a:ext>
          </a:extLst>
        </xdr:cNvPr>
        <xdr:cNvCxnSpPr/>
      </xdr:nvCxnSpPr>
      <xdr:spPr>
        <a:xfrm>
          <a:off x="3797300" y="667294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74385</xdr:rowOff>
    </xdr:from>
    <xdr:to>
      <xdr:col>15</xdr:col>
      <xdr:colOff>101600</xdr:colOff>
      <xdr:row>39</xdr:row>
      <xdr:rowOff>4535</xdr:rowOff>
    </xdr:to>
    <xdr:sp macro="" textlink="">
      <xdr:nvSpPr>
        <xdr:cNvPr id="78" name="楕円 77">
          <a:extLst>
            <a:ext uri="{FF2B5EF4-FFF2-40B4-BE49-F238E27FC236}">
              <a16:creationId xmlns:a16="http://schemas.microsoft.com/office/drawing/2014/main" id="{ADEA0AB6-147F-433C-8105-CE9407AABCD1}"/>
            </a:ext>
          </a:extLst>
        </xdr:cNvPr>
        <xdr:cNvSpPr/>
      </xdr:nvSpPr>
      <xdr:spPr>
        <a:xfrm>
          <a:off x="28575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125185</xdr:rowOff>
    </xdr:from>
    <xdr:to>
      <xdr:col>19</xdr:col>
      <xdr:colOff>177800</xdr:colOff>
      <xdr:row>38</xdr:row>
      <xdr:rowOff>157843</xdr:rowOff>
    </xdr:to>
    <xdr:cxnSp macro="">
      <xdr:nvCxnSpPr>
        <xdr:cNvPr id="79" name="直線コネクタ 78">
          <a:extLst>
            <a:ext uri="{FF2B5EF4-FFF2-40B4-BE49-F238E27FC236}">
              <a16:creationId xmlns:a16="http://schemas.microsoft.com/office/drawing/2014/main" id="{F78918FF-14E2-4D35-8016-0A5231B3A46E}"/>
            </a:ext>
          </a:extLst>
        </xdr:cNvPr>
        <xdr:cNvCxnSpPr/>
      </xdr:nvCxnSpPr>
      <xdr:spPr>
        <a:xfrm>
          <a:off x="2908300" y="66402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41728</xdr:rowOff>
    </xdr:from>
    <xdr:to>
      <xdr:col>10</xdr:col>
      <xdr:colOff>165100</xdr:colOff>
      <xdr:row>38</xdr:row>
      <xdr:rowOff>143328</xdr:rowOff>
    </xdr:to>
    <xdr:sp macro="" textlink="">
      <xdr:nvSpPr>
        <xdr:cNvPr id="80" name="楕円 79">
          <a:extLst>
            <a:ext uri="{FF2B5EF4-FFF2-40B4-BE49-F238E27FC236}">
              <a16:creationId xmlns:a16="http://schemas.microsoft.com/office/drawing/2014/main" id="{496E04F0-E91B-41DF-98EA-84112BE6F2B2}"/>
            </a:ext>
          </a:extLst>
        </xdr:cNvPr>
        <xdr:cNvSpPr/>
      </xdr:nvSpPr>
      <xdr:spPr>
        <a:xfrm>
          <a:off x="1968500" y="655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92528</xdr:rowOff>
    </xdr:from>
    <xdr:to>
      <xdr:col>15</xdr:col>
      <xdr:colOff>50800</xdr:colOff>
      <xdr:row>38</xdr:row>
      <xdr:rowOff>125185</xdr:rowOff>
    </xdr:to>
    <xdr:cxnSp macro="">
      <xdr:nvCxnSpPr>
        <xdr:cNvPr id="81" name="直線コネクタ 80">
          <a:extLst>
            <a:ext uri="{FF2B5EF4-FFF2-40B4-BE49-F238E27FC236}">
              <a16:creationId xmlns:a16="http://schemas.microsoft.com/office/drawing/2014/main" id="{D6245B8A-1EB6-406A-9426-161A1D732550}"/>
            </a:ext>
          </a:extLst>
        </xdr:cNvPr>
        <xdr:cNvCxnSpPr/>
      </xdr:nvCxnSpPr>
      <xdr:spPr>
        <a:xfrm>
          <a:off x="2019300" y="66076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7438</xdr:rowOff>
    </xdr:from>
    <xdr:to>
      <xdr:col>6</xdr:col>
      <xdr:colOff>38100</xdr:colOff>
      <xdr:row>38</xdr:row>
      <xdr:rowOff>109038</xdr:rowOff>
    </xdr:to>
    <xdr:sp macro="" textlink="">
      <xdr:nvSpPr>
        <xdr:cNvPr id="82" name="楕円 81">
          <a:extLst>
            <a:ext uri="{FF2B5EF4-FFF2-40B4-BE49-F238E27FC236}">
              <a16:creationId xmlns:a16="http://schemas.microsoft.com/office/drawing/2014/main" id="{633EE0F7-EA68-48D3-9B0D-AC300F8D5FC0}"/>
            </a:ext>
          </a:extLst>
        </xdr:cNvPr>
        <xdr:cNvSpPr/>
      </xdr:nvSpPr>
      <xdr:spPr>
        <a:xfrm>
          <a:off x="1079500" y="652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58238</xdr:rowOff>
    </xdr:from>
    <xdr:to>
      <xdr:col>10</xdr:col>
      <xdr:colOff>114300</xdr:colOff>
      <xdr:row>38</xdr:row>
      <xdr:rowOff>92528</xdr:rowOff>
    </xdr:to>
    <xdr:cxnSp macro="">
      <xdr:nvCxnSpPr>
        <xdr:cNvPr id="83" name="直線コネクタ 82">
          <a:extLst>
            <a:ext uri="{FF2B5EF4-FFF2-40B4-BE49-F238E27FC236}">
              <a16:creationId xmlns:a16="http://schemas.microsoft.com/office/drawing/2014/main" id="{32E7D84E-92C8-4942-B4D8-D192A6E20ADA}"/>
            </a:ext>
          </a:extLst>
        </xdr:cNvPr>
        <xdr:cNvCxnSpPr/>
      </xdr:nvCxnSpPr>
      <xdr:spPr>
        <a:xfrm>
          <a:off x="1130300" y="6573338"/>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130464</xdr:rowOff>
    </xdr:from>
    <xdr:ext cx="405111" cy="259045"/>
    <xdr:sp macro="" textlink="">
      <xdr:nvSpPr>
        <xdr:cNvPr id="84" name="n_1aveValue【図書館】&#10;有形固定資産減価償却率">
          <a:extLst>
            <a:ext uri="{FF2B5EF4-FFF2-40B4-BE49-F238E27FC236}">
              <a16:creationId xmlns:a16="http://schemas.microsoft.com/office/drawing/2014/main" id="{6BD43AE6-0127-4103-BE5C-77EB9E4A40E2}"/>
            </a:ext>
          </a:extLst>
        </xdr:cNvPr>
        <xdr:cNvSpPr txBox="1"/>
      </xdr:nvSpPr>
      <xdr:spPr>
        <a:xfrm>
          <a:off x="3582044" y="613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171285</xdr:rowOff>
    </xdr:from>
    <xdr:ext cx="405111" cy="259045"/>
    <xdr:sp macro="" textlink="">
      <xdr:nvSpPr>
        <xdr:cNvPr id="85" name="n_2aveValue【図書館】&#10;有形固定資産減価償却率">
          <a:extLst>
            <a:ext uri="{FF2B5EF4-FFF2-40B4-BE49-F238E27FC236}">
              <a16:creationId xmlns:a16="http://schemas.microsoft.com/office/drawing/2014/main" id="{63D250E6-90F9-45CD-B9F4-43CDFA49BC7A}"/>
            </a:ext>
          </a:extLst>
        </xdr:cNvPr>
        <xdr:cNvSpPr txBox="1"/>
      </xdr:nvSpPr>
      <xdr:spPr>
        <a:xfrm>
          <a:off x="2705744" y="617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132097</xdr:rowOff>
    </xdr:from>
    <xdr:ext cx="405111" cy="259045"/>
    <xdr:sp macro="" textlink="">
      <xdr:nvSpPr>
        <xdr:cNvPr id="86" name="n_3aveValue【図書館】&#10;有形固定資産減価償却率">
          <a:extLst>
            <a:ext uri="{FF2B5EF4-FFF2-40B4-BE49-F238E27FC236}">
              <a16:creationId xmlns:a16="http://schemas.microsoft.com/office/drawing/2014/main" id="{03C7D4E5-BE5B-488C-9174-273B49147C32}"/>
            </a:ext>
          </a:extLst>
        </xdr:cNvPr>
        <xdr:cNvSpPr txBox="1"/>
      </xdr:nvSpPr>
      <xdr:spPr>
        <a:xfrm>
          <a:off x="18167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164754</xdr:rowOff>
    </xdr:from>
    <xdr:ext cx="405111" cy="259045"/>
    <xdr:sp macro="" textlink="">
      <xdr:nvSpPr>
        <xdr:cNvPr id="87" name="n_4aveValue【図書館】&#10;有形固定資産減価償却率">
          <a:extLst>
            <a:ext uri="{FF2B5EF4-FFF2-40B4-BE49-F238E27FC236}">
              <a16:creationId xmlns:a16="http://schemas.microsoft.com/office/drawing/2014/main" id="{9806A6ED-8DC7-4913-AD0B-5749E248C75C}"/>
            </a:ext>
          </a:extLst>
        </xdr:cNvPr>
        <xdr:cNvSpPr txBox="1"/>
      </xdr:nvSpPr>
      <xdr:spPr>
        <a:xfrm>
          <a:off x="927744" y="616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28320</xdr:rowOff>
    </xdr:from>
    <xdr:ext cx="405111" cy="259045"/>
    <xdr:sp macro="" textlink="">
      <xdr:nvSpPr>
        <xdr:cNvPr id="88" name="n_1mainValue【図書館】&#10;有形固定資産減価償却率">
          <a:extLst>
            <a:ext uri="{FF2B5EF4-FFF2-40B4-BE49-F238E27FC236}">
              <a16:creationId xmlns:a16="http://schemas.microsoft.com/office/drawing/2014/main" id="{F01B51C6-B3CE-4CBA-9402-364D27AE0FBB}"/>
            </a:ext>
          </a:extLst>
        </xdr:cNvPr>
        <xdr:cNvSpPr txBox="1"/>
      </xdr:nvSpPr>
      <xdr:spPr>
        <a:xfrm>
          <a:off x="3582044" y="671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167112</xdr:rowOff>
    </xdr:from>
    <xdr:ext cx="405111" cy="259045"/>
    <xdr:sp macro="" textlink="">
      <xdr:nvSpPr>
        <xdr:cNvPr id="89" name="n_2mainValue【図書館】&#10;有形固定資産減価償却率">
          <a:extLst>
            <a:ext uri="{FF2B5EF4-FFF2-40B4-BE49-F238E27FC236}">
              <a16:creationId xmlns:a16="http://schemas.microsoft.com/office/drawing/2014/main" id="{A2D824F1-DE1D-4DA7-AE63-EC302FFA8BFF}"/>
            </a:ext>
          </a:extLst>
        </xdr:cNvPr>
        <xdr:cNvSpPr txBox="1"/>
      </xdr:nvSpPr>
      <xdr:spPr>
        <a:xfrm>
          <a:off x="2705744" y="668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134455</xdr:rowOff>
    </xdr:from>
    <xdr:ext cx="405111" cy="259045"/>
    <xdr:sp macro="" textlink="">
      <xdr:nvSpPr>
        <xdr:cNvPr id="90" name="n_3mainValue【図書館】&#10;有形固定資産減価償却率">
          <a:extLst>
            <a:ext uri="{FF2B5EF4-FFF2-40B4-BE49-F238E27FC236}">
              <a16:creationId xmlns:a16="http://schemas.microsoft.com/office/drawing/2014/main" id="{B8CBA18E-9EE9-4F04-A2FF-59C0DC234341}"/>
            </a:ext>
          </a:extLst>
        </xdr:cNvPr>
        <xdr:cNvSpPr txBox="1"/>
      </xdr:nvSpPr>
      <xdr:spPr>
        <a:xfrm>
          <a:off x="1816744" y="664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100165</xdr:rowOff>
    </xdr:from>
    <xdr:ext cx="405111" cy="259045"/>
    <xdr:sp macro="" textlink="">
      <xdr:nvSpPr>
        <xdr:cNvPr id="91" name="n_4mainValue【図書館】&#10;有形固定資産減価償却率">
          <a:extLst>
            <a:ext uri="{FF2B5EF4-FFF2-40B4-BE49-F238E27FC236}">
              <a16:creationId xmlns:a16="http://schemas.microsoft.com/office/drawing/2014/main" id="{E831D9A2-06CA-42E5-AA68-399D8A3E0ABF}"/>
            </a:ext>
          </a:extLst>
        </xdr:cNvPr>
        <xdr:cNvSpPr txBox="1"/>
      </xdr:nvSpPr>
      <xdr:spPr>
        <a:xfrm>
          <a:off x="927744" y="6615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1D2D574F-3827-416A-944A-6FD78A04E3E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DFFBFEC4-554E-4477-8BA6-28CB95ECACB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257710CF-6A07-4D04-9B96-105C1C59D9C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41DAFB79-3C14-4DA7-BB04-51E63454BE3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1045C5F3-90AB-41FE-B8D7-85E84B5077F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48941DB0-FBFC-4F2C-B99B-B660791C87D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8D8BD52D-8358-4D17-BF99-6027B1EFAA9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30365FB2-EB6E-414A-8D49-9035493E3D9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C11DF3C-BB4D-424A-B6C6-A6C308ECB368}"/>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8499EB96-0917-4419-8E9A-94D7F3D5FD1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A7104484-F7E2-4AA8-8EB3-69EA02B9B783}"/>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BD081144-1D09-4E57-B40E-18B75B63AF25}"/>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CDE8A92B-1C49-4E4F-A74B-A519ACF4708F}"/>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B2099CF5-1187-47EA-BE38-C655D7D12D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7921FCB7-8686-459B-B2E8-660A0DDBC5FC}"/>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9C4B5385-9AED-43B9-880F-1F39C00B2CA8}"/>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345EA349-C1AD-49D5-A151-976A481CBCBE}"/>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F36A0E4B-B4DD-42A1-85D7-C146E7E5278D}"/>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E4295202-F314-4A1D-97AF-1BB78E9B38F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F09D87EA-C014-4FBD-B15C-4B53956499FA}"/>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D9BA650A-FEC2-4378-BBF4-C69BD15C293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5334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54D071A9-70CA-4C2F-B5E0-8E993BBF5CDC}"/>
            </a:ext>
          </a:extLst>
        </xdr:cNvPr>
        <xdr:cNvCxnSpPr/>
      </xdr:nvCxnSpPr>
      <xdr:spPr>
        <a:xfrm flipV="1">
          <a:off x="10476865" y="5834634"/>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88E4C015-97F9-4547-9306-C32C28A86AC7}"/>
            </a:ext>
          </a:extLst>
        </xdr:cNvPr>
        <xdr:cNvSpPr txBox="1"/>
      </xdr:nvSpPr>
      <xdr:spPr>
        <a:xfrm>
          <a:off x="10515600" y="710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50EF9CBA-4427-43D3-A452-79DB67F472D5}"/>
            </a:ext>
          </a:extLst>
        </xdr:cNvPr>
        <xdr:cNvCxnSpPr/>
      </xdr:nvCxnSpPr>
      <xdr:spPr>
        <a:xfrm>
          <a:off x="10388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123461</xdr:rowOff>
    </xdr:from>
    <xdr:ext cx="469744" cy="259045"/>
    <xdr:sp macro="" textlink="">
      <xdr:nvSpPr>
        <xdr:cNvPr id="116" name="【図書館】&#10;一人当たり面積最大値テキスト">
          <a:extLst>
            <a:ext uri="{FF2B5EF4-FFF2-40B4-BE49-F238E27FC236}">
              <a16:creationId xmlns:a16="http://schemas.microsoft.com/office/drawing/2014/main" id="{919E222D-0623-4A22-9B57-E4935A905CBC}"/>
            </a:ext>
          </a:extLst>
        </xdr:cNvPr>
        <xdr:cNvSpPr txBox="1"/>
      </xdr:nvSpPr>
      <xdr:spPr>
        <a:xfrm>
          <a:off x="10515600" y="5609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5334</xdr:rowOff>
    </xdr:from>
    <xdr:to>
      <xdr:col>55</xdr:col>
      <xdr:colOff>88900</xdr:colOff>
      <xdr:row>34</xdr:row>
      <xdr:rowOff>5334</xdr:rowOff>
    </xdr:to>
    <xdr:cxnSp macro="">
      <xdr:nvCxnSpPr>
        <xdr:cNvPr id="117" name="直線コネクタ 116">
          <a:extLst>
            <a:ext uri="{FF2B5EF4-FFF2-40B4-BE49-F238E27FC236}">
              <a16:creationId xmlns:a16="http://schemas.microsoft.com/office/drawing/2014/main" id="{D4C7846C-EFC5-46C8-8EFA-BBCA385581A7}"/>
            </a:ext>
          </a:extLst>
        </xdr:cNvPr>
        <xdr:cNvCxnSpPr/>
      </xdr:nvCxnSpPr>
      <xdr:spPr>
        <a:xfrm>
          <a:off x="10388600" y="5834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98569</xdr:rowOff>
    </xdr:from>
    <xdr:ext cx="469744" cy="259045"/>
    <xdr:sp macro="" textlink="">
      <xdr:nvSpPr>
        <xdr:cNvPr id="118" name="【図書館】&#10;一人当たり面積平均値テキスト">
          <a:extLst>
            <a:ext uri="{FF2B5EF4-FFF2-40B4-BE49-F238E27FC236}">
              <a16:creationId xmlns:a16="http://schemas.microsoft.com/office/drawing/2014/main" id="{5319FA08-9FDE-47FF-89BD-364F5AEF3F28}"/>
            </a:ext>
          </a:extLst>
        </xdr:cNvPr>
        <xdr:cNvSpPr txBox="1"/>
      </xdr:nvSpPr>
      <xdr:spPr>
        <a:xfrm>
          <a:off x="10515600" y="6613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75692</xdr:rowOff>
    </xdr:from>
    <xdr:to>
      <xdr:col>55</xdr:col>
      <xdr:colOff>50800</xdr:colOff>
      <xdr:row>40</xdr:row>
      <xdr:rowOff>5842</xdr:rowOff>
    </xdr:to>
    <xdr:sp macro="" textlink="">
      <xdr:nvSpPr>
        <xdr:cNvPr id="119" name="フローチャート: 判断 118">
          <a:extLst>
            <a:ext uri="{FF2B5EF4-FFF2-40B4-BE49-F238E27FC236}">
              <a16:creationId xmlns:a16="http://schemas.microsoft.com/office/drawing/2014/main" id="{B9D964C7-01D7-4305-B4AF-CFBC414E9CB6}"/>
            </a:ext>
          </a:extLst>
        </xdr:cNvPr>
        <xdr:cNvSpPr/>
      </xdr:nvSpPr>
      <xdr:spPr>
        <a:xfrm>
          <a:off x="10426700" y="676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84836</xdr:rowOff>
    </xdr:from>
    <xdr:to>
      <xdr:col>50</xdr:col>
      <xdr:colOff>165100</xdr:colOff>
      <xdr:row>40</xdr:row>
      <xdr:rowOff>14986</xdr:rowOff>
    </xdr:to>
    <xdr:sp macro="" textlink="">
      <xdr:nvSpPr>
        <xdr:cNvPr id="120" name="フローチャート: 判断 119">
          <a:extLst>
            <a:ext uri="{FF2B5EF4-FFF2-40B4-BE49-F238E27FC236}">
              <a16:creationId xmlns:a16="http://schemas.microsoft.com/office/drawing/2014/main" id="{A76958FB-9D47-4554-9369-B994BFDFB1F2}"/>
            </a:ext>
          </a:extLst>
        </xdr:cNvPr>
        <xdr:cNvSpPr/>
      </xdr:nvSpPr>
      <xdr:spPr>
        <a:xfrm>
          <a:off x="9588500" y="6771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50546</xdr:rowOff>
    </xdr:from>
    <xdr:to>
      <xdr:col>46</xdr:col>
      <xdr:colOff>38100</xdr:colOff>
      <xdr:row>39</xdr:row>
      <xdr:rowOff>152146</xdr:rowOff>
    </xdr:to>
    <xdr:sp macro="" textlink="">
      <xdr:nvSpPr>
        <xdr:cNvPr id="121" name="フローチャート: 判断 120">
          <a:extLst>
            <a:ext uri="{FF2B5EF4-FFF2-40B4-BE49-F238E27FC236}">
              <a16:creationId xmlns:a16="http://schemas.microsoft.com/office/drawing/2014/main" id="{68CE28B1-450A-4C04-8757-239BEA7AEBD6}"/>
            </a:ext>
          </a:extLst>
        </xdr:cNvPr>
        <xdr:cNvSpPr/>
      </xdr:nvSpPr>
      <xdr:spPr>
        <a:xfrm>
          <a:off x="8699500" y="673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34544</xdr:rowOff>
    </xdr:from>
    <xdr:to>
      <xdr:col>41</xdr:col>
      <xdr:colOff>101600</xdr:colOff>
      <xdr:row>39</xdr:row>
      <xdr:rowOff>136144</xdr:rowOff>
    </xdr:to>
    <xdr:sp macro="" textlink="">
      <xdr:nvSpPr>
        <xdr:cNvPr id="122" name="フローチャート: 判断 121">
          <a:extLst>
            <a:ext uri="{FF2B5EF4-FFF2-40B4-BE49-F238E27FC236}">
              <a16:creationId xmlns:a16="http://schemas.microsoft.com/office/drawing/2014/main" id="{B70A10E2-7AF0-4E4C-8CE1-237C177C15A1}"/>
            </a:ext>
          </a:extLst>
        </xdr:cNvPr>
        <xdr:cNvSpPr/>
      </xdr:nvSpPr>
      <xdr:spPr>
        <a:xfrm>
          <a:off x="7810500" y="672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59690</xdr:rowOff>
    </xdr:from>
    <xdr:to>
      <xdr:col>36</xdr:col>
      <xdr:colOff>165100</xdr:colOff>
      <xdr:row>39</xdr:row>
      <xdr:rowOff>161290</xdr:rowOff>
    </xdr:to>
    <xdr:sp macro="" textlink="">
      <xdr:nvSpPr>
        <xdr:cNvPr id="123" name="フローチャート: 判断 122">
          <a:extLst>
            <a:ext uri="{FF2B5EF4-FFF2-40B4-BE49-F238E27FC236}">
              <a16:creationId xmlns:a16="http://schemas.microsoft.com/office/drawing/2014/main" id="{79761A9C-A5EA-49E2-A9D2-73FF3C784217}"/>
            </a:ext>
          </a:extLst>
        </xdr:cNvPr>
        <xdr:cNvSpPr/>
      </xdr:nvSpPr>
      <xdr:spPr>
        <a:xfrm>
          <a:off x="6921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FDC8884-BB89-4512-90FC-BBBDDC268B9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38F15FB-1228-4119-88A5-43F447B9DCF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83A62D7-3727-4B81-B398-CF2031EBFFD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302F24B-3A17-4A88-A746-69819A8B18C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52977C0-376D-4FFA-8F1F-B3D11410444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4826</xdr:rowOff>
    </xdr:from>
    <xdr:to>
      <xdr:col>55</xdr:col>
      <xdr:colOff>50800</xdr:colOff>
      <xdr:row>40</xdr:row>
      <xdr:rowOff>106426</xdr:rowOff>
    </xdr:to>
    <xdr:sp macro="" textlink="">
      <xdr:nvSpPr>
        <xdr:cNvPr id="129" name="楕円 128">
          <a:extLst>
            <a:ext uri="{FF2B5EF4-FFF2-40B4-BE49-F238E27FC236}">
              <a16:creationId xmlns:a16="http://schemas.microsoft.com/office/drawing/2014/main" id="{377E7293-F332-4EF9-82AF-F187018046D6}"/>
            </a:ext>
          </a:extLst>
        </xdr:cNvPr>
        <xdr:cNvSpPr/>
      </xdr:nvSpPr>
      <xdr:spPr>
        <a:xfrm>
          <a:off x="10426700" y="686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154703</xdr:rowOff>
    </xdr:from>
    <xdr:ext cx="469744" cy="259045"/>
    <xdr:sp macro="" textlink="">
      <xdr:nvSpPr>
        <xdr:cNvPr id="130" name="【図書館】&#10;一人当たり面積該当値テキスト">
          <a:extLst>
            <a:ext uri="{FF2B5EF4-FFF2-40B4-BE49-F238E27FC236}">
              <a16:creationId xmlns:a16="http://schemas.microsoft.com/office/drawing/2014/main" id="{B255C11B-4D33-4682-BC16-90A528527599}"/>
            </a:ext>
          </a:extLst>
        </xdr:cNvPr>
        <xdr:cNvSpPr txBox="1"/>
      </xdr:nvSpPr>
      <xdr:spPr>
        <a:xfrm>
          <a:off x="10515600" y="6841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9398</xdr:rowOff>
    </xdr:from>
    <xdr:to>
      <xdr:col>50</xdr:col>
      <xdr:colOff>165100</xdr:colOff>
      <xdr:row>40</xdr:row>
      <xdr:rowOff>110998</xdr:rowOff>
    </xdr:to>
    <xdr:sp macro="" textlink="">
      <xdr:nvSpPr>
        <xdr:cNvPr id="131" name="楕円 130">
          <a:extLst>
            <a:ext uri="{FF2B5EF4-FFF2-40B4-BE49-F238E27FC236}">
              <a16:creationId xmlns:a16="http://schemas.microsoft.com/office/drawing/2014/main" id="{CBA2A615-85DC-4082-9845-7DF927E9E792}"/>
            </a:ext>
          </a:extLst>
        </xdr:cNvPr>
        <xdr:cNvSpPr/>
      </xdr:nvSpPr>
      <xdr:spPr>
        <a:xfrm>
          <a:off x="9588500" y="686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55626</xdr:rowOff>
    </xdr:from>
    <xdr:to>
      <xdr:col>55</xdr:col>
      <xdr:colOff>0</xdr:colOff>
      <xdr:row>40</xdr:row>
      <xdr:rowOff>60198</xdr:rowOff>
    </xdr:to>
    <xdr:cxnSp macro="">
      <xdr:nvCxnSpPr>
        <xdr:cNvPr id="132" name="直線コネクタ 131">
          <a:extLst>
            <a:ext uri="{FF2B5EF4-FFF2-40B4-BE49-F238E27FC236}">
              <a16:creationId xmlns:a16="http://schemas.microsoft.com/office/drawing/2014/main" id="{494CAE49-AAF5-4627-A295-CBB5A306C28A}"/>
            </a:ext>
          </a:extLst>
        </xdr:cNvPr>
        <xdr:cNvCxnSpPr/>
      </xdr:nvCxnSpPr>
      <xdr:spPr>
        <a:xfrm flipV="1">
          <a:off x="9639300" y="691362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16256</xdr:rowOff>
    </xdr:from>
    <xdr:to>
      <xdr:col>46</xdr:col>
      <xdr:colOff>38100</xdr:colOff>
      <xdr:row>40</xdr:row>
      <xdr:rowOff>117856</xdr:rowOff>
    </xdr:to>
    <xdr:sp macro="" textlink="">
      <xdr:nvSpPr>
        <xdr:cNvPr id="133" name="楕円 132">
          <a:extLst>
            <a:ext uri="{FF2B5EF4-FFF2-40B4-BE49-F238E27FC236}">
              <a16:creationId xmlns:a16="http://schemas.microsoft.com/office/drawing/2014/main" id="{DF16F6BE-9335-4463-B4E4-5F85F0B6382C}"/>
            </a:ext>
          </a:extLst>
        </xdr:cNvPr>
        <xdr:cNvSpPr/>
      </xdr:nvSpPr>
      <xdr:spPr>
        <a:xfrm>
          <a:off x="8699500" y="687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60198</xdr:rowOff>
    </xdr:from>
    <xdr:to>
      <xdr:col>50</xdr:col>
      <xdr:colOff>114300</xdr:colOff>
      <xdr:row>40</xdr:row>
      <xdr:rowOff>67056</xdr:rowOff>
    </xdr:to>
    <xdr:cxnSp macro="">
      <xdr:nvCxnSpPr>
        <xdr:cNvPr id="134" name="直線コネクタ 133">
          <a:extLst>
            <a:ext uri="{FF2B5EF4-FFF2-40B4-BE49-F238E27FC236}">
              <a16:creationId xmlns:a16="http://schemas.microsoft.com/office/drawing/2014/main" id="{5E6EE1C8-70D9-4580-AB6A-2415BEE172AA}"/>
            </a:ext>
          </a:extLst>
        </xdr:cNvPr>
        <xdr:cNvCxnSpPr/>
      </xdr:nvCxnSpPr>
      <xdr:spPr>
        <a:xfrm flipV="1">
          <a:off x="8750300" y="691819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20828</xdr:rowOff>
    </xdr:from>
    <xdr:to>
      <xdr:col>41</xdr:col>
      <xdr:colOff>101600</xdr:colOff>
      <xdr:row>40</xdr:row>
      <xdr:rowOff>122428</xdr:rowOff>
    </xdr:to>
    <xdr:sp macro="" textlink="">
      <xdr:nvSpPr>
        <xdr:cNvPr id="135" name="楕円 134">
          <a:extLst>
            <a:ext uri="{FF2B5EF4-FFF2-40B4-BE49-F238E27FC236}">
              <a16:creationId xmlns:a16="http://schemas.microsoft.com/office/drawing/2014/main" id="{3ACA7A1B-5391-4359-9196-361B2E310836}"/>
            </a:ext>
          </a:extLst>
        </xdr:cNvPr>
        <xdr:cNvSpPr/>
      </xdr:nvSpPr>
      <xdr:spPr>
        <a:xfrm>
          <a:off x="7810500" y="687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67056</xdr:rowOff>
    </xdr:from>
    <xdr:to>
      <xdr:col>45</xdr:col>
      <xdr:colOff>177800</xdr:colOff>
      <xdr:row>40</xdr:row>
      <xdr:rowOff>71628</xdr:rowOff>
    </xdr:to>
    <xdr:cxnSp macro="">
      <xdr:nvCxnSpPr>
        <xdr:cNvPr id="136" name="直線コネクタ 135">
          <a:extLst>
            <a:ext uri="{FF2B5EF4-FFF2-40B4-BE49-F238E27FC236}">
              <a16:creationId xmlns:a16="http://schemas.microsoft.com/office/drawing/2014/main" id="{9AB334D1-81D8-4A8F-8FF1-440D75AA5953}"/>
            </a:ext>
          </a:extLst>
        </xdr:cNvPr>
        <xdr:cNvCxnSpPr/>
      </xdr:nvCxnSpPr>
      <xdr:spPr>
        <a:xfrm flipV="1">
          <a:off x="7861300" y="69250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23114</xdr:rowOff>
    </xdr:from>
    <xdr:to>
      <xdr:col>36</xdr:col>
      <xdr:colOff>165100</xdr:colOff>
      <xdr:row>40</xdr:row>
      <xdr:rowOff>124714</xdr:rowOff>
    </xdr:to>
    <xdr:sp macro="" textlink="">
      <xdr:nvSpPr>
        <xdr:cNvPr id="137" name="楕円 136">
          <a:extLst>
            <a:ext uri="{FF2B5EF4-FFF2-40B4-BE49-F238E27FC236}">
              <a16:creationId xmlns:a16="http://schemas.microsoft.com/office/drawing/2014/main" id="{0931A0DC-2A6F-4CC7-936E-0428F441E82A}"/>
            </a:ext>
          </a:extLst>
        </xdr:cNvPr>
        <xdr:cNvSpPr/>
      </xdr:nvSpPr>
      <xdr:spPr>
        <a:xfrm>
          <a:off x="6921500" y="688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71628</xdr:rowOff>
    </xdr:from>
    <xdr:to>
      <xdr:col>41</xdr:col>
      <xdr:colOff>50800</xdr:colOff>
      <xdr:row>40</xdr:row>
      <xdr:rowOff>73914</xdr:rowOff>
    </xdr:to>
    <xdr:cxnSp macro="">
      <xdr:nvCxnSpPr>
        <xdr:cNvPr id="138" name="直線コネクタ 137">
          <a:extLst>
            <a:ext uri="{FF2B5EF4-FFF2-40B4-BE49-F238E27FC236}">
              <a16:creationId xmlns:a16="http://schemas.microsoft.com/office/drawing/2014/main" id="{02B2817E-233D-4D1D-9C7F-794970BB1D6B}"/>
            </a:ext>
          </a:extLst>
        </xdr:cNvPr>
        <xdr:cNvCxnSpPr/>
      </xdr:nvCxnSpPr>
      <xdr:spPr>
        <a:xfrm flipV="1">
          <a:off x="6972300" y="692962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31513</xdr:rowOff>
    </xdr:from>
    <xdr:ext cx="469744" cy="259045"/>
    <xdr:sp macro="" textlink="">
      <xdr:nvSpPr>
        <xdr:cNvPr id="139" name="n_1aveValue【図書館】&#10;一人当たり面積">
          <a:extLst>
            <a:ext uri="{FF2B5EF4-FFF2-40B4-BE49-F238E27FC236}">
              <a16:creationId xmlns:a16="http://schemas.microsoft.com/office/drawing/2014/main" id="{C3851E6B-A62A-404E-B49A-6F57DB72F5AF}"/>
            </a:ext>
          </a:extLst>
        </xdr:cNvPr>
        <xdr:cNvSpPr txBox="1"/>
      </xdr:nvSpPr>
      <xdr:spPr>
        <a:xfrm>
          <a:off x="9391727" y="654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168673</xdr:rowOff>
    </xdr:from>
    <xdr:ext cx="469744" cy="259045"/>
    <xdr:sp macro="" textlink="">
      <xdr:nvSpPr>
        <xdr:cNvPr id="140" name="n_2aveValue【図書館】&#10;一人当たり面積">
          <a:extLst>
            <a:ext uri="{FF2B5EF4-FFF2-40B4-BE49-F238E27FC236}">
              <a16:creationId xmlns:a16="http://schemas.microsoft.com/office/drawing/2014/main" id="{13F48906-1562-4FB1-8470-6DB85FDA72F6}"/>
            </a:ext>
          </a:extLst>
        </xdr:cNvPr>
        <xdr:cNvSpPr txBox="1"/>
      </xdr:nvSpPr>
      <xdr:spPr>
        <a:xfrm>
          <a:off x="8515427" y="651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152671</xdr:rowOff>
    </xdr:from>
    <xdr:ext cx="469744" cy="259045"/>
    <xdr:sp macro="" textlink="">
      <xdr:nvSpPr>
        <xdr:cNvPr id="141" name="n_3aveValue【図書館】&#10;一人当たり面積">
          <a:extLst>
            <a:ext uri="{FF2B5EF4-FFF2-40B4-BE49-F238E27FC236}">
              <a16:creationId xmlns:a16="http://schemas.microsoft.com/office/drawing/2014/main" id="{0FE18C29-0A2B-4F0A-950B-6424BB94D15E}"/>
            </a:ext>
          </a:extLst>
        </xdr:cNvPr>
        <xdr:cNvSpPr txBox="1"/>
      </xdr:nvSpPr>
      <xdr:spPr>
        <a:xfrm>
          <a:off x="7626427" y="649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6367</xdr:rowOff>
    </xdr:from>
    <xdr:ext cx="469744" cy="259045"/>
    <xdr:sp macro="" textlink="">
      <xdr:nvSpPr>
        <xdr:cNvPr id="142" name="n_4aveValue【図書館】&#10;一人当たり面積">
          <a:extLst>
            <a:ext uri="{FF2B5EF4-FFF2-40B4-BE49-F238E27FC236}">
              <a16:creationId xmlns:a16="http://schemas.microsoft.com/office/drawing/2014/main" id="{6428E881-A75E-4849-B920-D181141D6DD3}"/>
            </a:ext>
          </a:extLst>
        </xdr:cNvPr>
        <xdr:cNvSpPr txBox="1"/>
      </xdr:nvSpPr>
      <xdr:spPr>
        <a:xfrm>
          <a:off x="67374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102125</xdr:rowOff>
    </xdr:from>
    <xdr:ext cx="469744" cy="259045"/>
    <xdr:sp macro="" textlink="">
      <xdr:nvSpPr>
        <xdr:cNvPr id="143" name="n_1mainValue【図書館】&#10;一人当たり面積">
          <a:extLst>
            <a:ext uri="{FF2B5EF4-FFF2-40B4-BE49-F238E27FC236}">
              <a16:creationId xmlns:a16="http://schemas.microsoft.com/office/drawing/2014/main" id="{EA6A2F3C-AEF6-4674-9576-CC10C6060902}"/>
            </a:ext>
          </a:extLst>
        </xdr:cNvPr>
        <xdr:cNvSpPr txBox="1"/>
      </xdr:nvSpPr>
      <xdr:spPr>
        <a:xfrm>
          <a:off x="9391727" y="6960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108983</xdr:rowOff>
    </xdr:from>
    <xdr:ext cx="469744" cy="259045"/>
    <xdr:sp macro="" textlink="">
      <xdr:nvSpPr>
        <xdr:cNvPr id="144" name="n_2mainValue【図書館】&#10;一人当たり面積">
          <a:extLst>
            <a:ext uri="{FF2B5EF4-FFF2-40B4-BE49-F238E27FC236}">
              <a16:creationId xmlns:a16="http://schemas.microsoft.com/office/drawing/2014/main" id="{62D8E671-43C1-4C85-9C68-7FEE82FB2BAB}"/>
            </a:ext>
          </a:extLst>
        </xdr:cNvPr>
        <xdr:cNvSpPr txBox="1"/>
      </xdr:nvSpPr>
      <xdr:spPr>
        <a:xfrm>
          <a:off x="8515427" y="696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113555</xdr:rowOff>
    </xdr:from>
    <xdr:ext cx="469744" cy="259045"/>
    <xdr:sp macro="" textlink="">
      <xdr:nvSpPr>
        <xdr:cNvPr id="145" name="n_3mainValue【図書館】&#10;一人当たり面積">
          <a:extLst>
            <a:ext uri="{FF2B5EF4-FFF2-40B4-BE49-F238E27FC236}">
              <a16:creationId xmlns:a16="http://schemas.microsoft.com/office/drawing/2014/main" id="{1F957BFF-CE2F-4C34-8ACB-0B446FB2F959}"/>
            </a:ext>
          </a:extLst>
        </xdr:cNvPr>
        <xdr:cNvSpPr txBox="1"/>
      </xdr:nvSpPr>
      <xdr:spPr>
        <a:xfrm>
          <a:off x="7626427" y="697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115841</xdr:rowOff>
    </xdr:from>
    <xdr:ext cx="469744" cy="259045"/>
    <xdr:sp macro="" textlink="">
      <xdr:nvSpPr>
        <xdr:cNvPr id="146" name="n_4mainValue【図書館】&#10;一人当たり面積">
          <a:extLst>
            <a:ext uri="{FF2B5EF4-FFF2-40B4-BE49-F238E27FC236}">
              <a16:creationId xmlns:a16="http://schemas.microsoft.com/office/drawing/2014/main" id="{2A158616-406D-473C-8ADE-FCA7D1ACD254}"/>
            </a:ext>
          </a:extLst>
        </xdr:cNvPr>
        <xdr:cNvSpPr txBox="1"/>
      </xdr:nvSpPr>
      <xdr:spPr>
        <a:xfrm>
          <a:off x="6737427" y="697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873BB1A9-E607-47CA-BD25-D80B3EEC920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3E4D0AB4-758D-4C61-835A-B422EE77630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8A13070B-816B-4F0E-903E-E1F857C3739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620C82A8-8C0B-4A9C-BC7A-C9BF9386D43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A15286ED-6C2A-4080-8511-3AF8D72D693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FE6FACE3-534E-4808-8E00-5181DC499D2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B86FDB38-B591-4021-AA1F-CED4D07C218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3A98952B-6CC1-4E66-839F-F378C009182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9F208B6C-F7D9-4A6E-957A-B7649786083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B69787C4-4665-4D1C-A280-82709046966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48E94A7-08BC-41BC-88F1-81121563E2E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D68C1F2-F5FB-4FFA-8F61-51F9975869A3}"/>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56905DDA-C1DC-4BEB-96E2-E6B16F6001CC}"/>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DB549487-B4F3-4529-8910-7680801CA515}"/>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F8407744-CB55-4751-988D-00654DBC7D65}"/>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2BA9C312-E216-413C-9E88-049AE878905D}"/>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8883B4E7-A033-4275-BA85-781424AF5EE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52D65A49-4B21-4D78-B267-D370BF50B781}"/>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C2C5D4FE-93F7-49B8-B996-407BD64062A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849A6CD-C611-4355-86F0-0E817ADF0DBE}"/>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7" name="テキスト ボックス 166">
          <a:extLst>
            <a:ext uri="{FF2B5EF4-FFF2-40B4-BE49-F238E27FC236}">
              <a16:creationId xmlns:a16="http://schemas.microsoft.com/office/drawing/2014/main" id="{945D51CF-EF0A-4134-B084-7D09AC21470D}"/>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BF9A532B-50CB-4687-BCC7-A2400C40731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92B896EE-22F8-4D0D-AC86-27F57D23C08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70" name="直線コネクタ 169">
          <a:extLst>
            <a:ext uri="{FF2B5EF4-FFF2-40B4-BE49-F238E27FC236}">
              <a16:creationId xmlns:a16="http://schemas.microsoft.com/office/drawing/2014/main" id="{1D245F7E-7756-4E45-9298-40FA17E9A05B}"/>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ED1673AC-8554-4C60-89E4-2B7279CF8F05}"/>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2" name="直線コネクタ 171">
          <a:extLst>
            <a:ext uri="{FF2B5EF4-FFF2-40B4-BE49-F238E27FC236}">
              <a16:creationId xmlns:a16="http://schemas.microsoft.com/office/drawing/2014/main" id="{6F685C14-FD40-46FF-8F70-1381D6A53E06}"/>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3" name="【体育館・プール】&#10;有形固定資産減価償却率最大値テキスト">
          <a:extLst>
            <a:ext uri="{FF2B5EF4-FFF2-40B4-BE49-F238E27FC236}">
              <a16:creationId xmlns:a16="http://schemas.microsoft.com/office/drawing/2014/main" id="{280B9733-292F-4CE4-B810-CE8B31982D69}"/>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4" name="直線コネクタ 173">
          <a:extLst>
            <a:ext uri="{FF2B5EF4-FFF2-40B4-BE49-F238E27FC236}">
              <a16:creationId xmlns:a16="http://schemas.microsoft.com/office/drawing/2014/main" id="{846EE482-6DD9-478A-90E8-5D0D2327A59A}"/>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91457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473B7881-41ED-4AE5-901C-CD408E527AAD}"/>
            </a:ext>
          </a:extLst>
        </xdr:cNvPr>
        <xdr:cNvSpPr txBox="1"/>
      </xdr:nvSpPr>
      <xdr:spPr>
        <a:xfrm>
          <a:off x="4673600" y="10207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176" name="フローチャート: 判断 175">
          <a:extLst>
            <a:ext uri="{FF2B5EF4-FFF2-40B4-BE49-F238E27FC236}">
              <a16:creationId xmlns:a16="http://schemas.microsoft.com/office/drawing/2014/main" id="{4FFEC572-FF3D-46ED-BB0E-C653B1F41C1B}"/>
            </a:ext>
          </a:extLst>
        </xdr:cNvPr>
        <xdr:cNvSpPr/>
      </xdr:nvSpPr>
      <xdr:spPr>
        <a:xfrm>
          <a:off x="4584700" y="1035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177" name="フローチャート: 判断 176">
          <a:extLst>
            <a:ext uri="{FF2B5EF4-FFF2-40B4-BE49-F238E27FC236}">
              <a16:creationId xmlns:a16="http://schemas.microsoft.com/office/drawing/2014/main" id="{A4F1C5B2-D185-4642-8FAF-B2D75FC5B638}"/>
            </a:ext>
          </a:extLst>
        </xdr:cNvPr>
        <xdr:cNvSpPr/>
      </xdr:nvSpPr>
      <xdr:spPr>
        <a:xfrm>
          <a:off x="3746500" y="1038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178" name="フローチャート: 判断 177">
          <a:extLst>
            <a:ext uri="{FF2B5EF4-FFF2-40B4-BE49-F238E27FC236}">
              <a16:creationId xmlns:a16="http://schemas.microsoft.com/office/drawing/2014/main" id="{ADED5D7B-69B4-43E1-AAF8-05B74CE19640}"/>
            </a:ext>
          </a:extLst>
        </xdr:cNvPr>
        <xdr:cNvSpPr/>
      </xdr:nvSpPr>
      <xdr:spPr>
        <a:xfrm>
          <a:off x="2857500" y="1039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179" name="フローチャート: 判断 178">
          <a:extLst>
            <a:ext uri="{FF2B5EF4-FFF2-40B4-BE49-F238E27FC236}">
              <a16:creationId xmlns:a16="http://schemas.microsoft.com/office/drawing/2014/main" id="{40931742-C89B-4C9F-9FBC-8D3CB2E2FEB0}"/>
            </a:ext>
          </a:extLst>
        </xdr:cNvPr>
        <xdr:cNvSpPr/>
      </xdr:nvSpPr>
      <xdr:spPr>
        <a:xfrm>
          <a:off x="1968500" y="103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180" name="フローチャート: 判断 179">
          <a:extLst>
            <a:ext uri="{FF2B5EF4-FFF2-40B4-BE49-F238E27FC236}">
              <a16:creationId xmlns:a16="http://schemas.microsoft.com/office/drawing/2014/main" id="{0AC91680-DFDF-4E9F-B06A-6542683DB349}"/>
            </a:ext>
          </a:extLst>
        </xdr:cNvPr>
        <xdr:cNvSpPr/>
      </xdr:nvSpPr>
      <xdr:spPr>
        <a:xfrm>
          <a:off x="10795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5E521DE1-FAF1-4025-87CC-F4587A2FC68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3C56A8D-022C-4CB0-86E7-BE4DA75ACE0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A1C6E57-1733-498F-B492-24CD98BF598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C2353EA-E368-4CD1-B19C-7C2B04CAD2A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402263A-92D9-4D3A-A38E-97AF2B5D312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88900</xdr:rowOff>
    </xdr:from>
    <xdr:to>
      <xdr:col>24</xdr:col>
      <xdr:colOff>114300</xdr:colOff>
      <xdr:row>62</xdr:row>
      <xdr:rowOff>19050</xdr:rowOff>
    </xdr:to>
    <xdr:sp macro="" textlink="">
      <xdr:nvSpPr>
        <xdr:cNvPr id="186" name="楕円 185">
          <a:extLst>
            <a:ext uri="{FF2B5EF4-FFF2-40B4-BE49-F238E27FC236}">
              <a16:creationId xmlns:a16="http://schemas.microsoft.com/office/drawing/2014/main" id="{3E53EFB0-62DD-404F-B89D-2030C09C24FD}"/>
            </a:ext>
          </a:extLst>
        </xdr:cNvPr>
        <xdr:cNvSpPr/>
      </xdr:nvSpPr>
      <xdr:spPr>
        <a:xfrm>
          <a:off x="4584700" y="1054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67327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6C048E46-9DA3-4808-A9A3-A560524067C4}"/>
            </a:ext>
          </a:extLst>
        </xdr:cNvPr>
        <xdr:cNvSpPr txBox="1"/>
      </xdr:nvSpPr>
      <xdr:spPr>
        <a:xfrm>
          <a:off x="4673600" y="10525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67310</xdr:rowOff>
    </xdr:from>
    <xdr:to>
      <xdr:col>20</xdr:col>
      <xdr:colOff>38100</xdr:colOff>
      <xdr:row>61</xdr:row>
      <xdr:rowOff>168910</xdr:rowOff>
    </xdr:to>
    <xdr:sp macro="" textlink="">
      <xdr:nvSpPr>
        <xdr:cNvPr id="188" name="楕円 187">
          <a:extLst>
            <a:ext uri="{FF2B5EF4-FFF2-40B4-BE49-F238E27FC236}">
              <a16:creationId xmlns:a16="http://schemas.microsoft.com/office/drawing/2014/main" id="{4857B2A3-3F87-4D07-9E08-CA04BC31698F}"/>
            </a:ext>
          </a:extLst>
        </xdr:cNvPr>
        <xdr:cNvSpPr/>
      </xdr:nvSpPr>
      <xdr:spPr>
        <a:xfrm>
          <a:off x="3746500" y="1052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118110</xdr:rowOff>
    </xdr:from>
    <xdr:to>
      <xdr:col>24</xdr:col>
      <xdr:colOff>63500</xdr:colOff>
      <xdr:row>61</xdr:row>
      <xdr:rowOff>139700</xdr:rowOff>
    </xdr:to>
    <xdr:cxnSp macro="">
      <xdr:nvCxnSpPr>
        <xdr:cNvPr id="189" name="直線コネクタ 188">
          <a:extLst>
            <a:ext uri="{FF2B5EF4-FFF2-40B4-BE49-F238E27FC236}">
              <a16:creationId xmlns:a16="http://schemas.microsoft.com/office/drawing/2014/main" id="{151E31D8-5B6A-49B2-A0E0-B8C1FF98FB02}"/>
            </a:ext>
          </a:extLst>
        </xdr:cNvPr>
        <xdr:cNvCxnSpPr/>
      </xdr:nvCxnSpPr>
      <xdr:spPr>
        <a:xfrm>
          <a:off x="3797300" y="10576560"/>
          <a:ext cx="838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44450</xdr:rowOff>
    </xdr:from>
    <xdr:to>
      <xdr:col>15</xdr:col>
      <xdr:colOff>101600</xdr:colOff>
      <xdr:row>61</xdr:row>
      <xdr:rowOff>146050</xdr:rowOff>
    </xdr:to>
    <xdr:sp macro="" textlink="">
      <xdr:nvSpPr>
        <xdr:cNvPr id="190" name="楕円 189">
          <a:extLst>
            <a:ext uri="{FF2B5EF4-FFF2-40B4-BE49-F238E27FC236}">
              <a16:creationId xmlns:a16="http://schemas.microsoft.com/office/drawing/2014/main" id="{1C1E7F24-E8BE-4E58-A1F2-CEEE4FDCC05D}"/>
            </a:ext>
          </a:extLst>
        </xdr:cNvPr>
        <xdr:cNvSpPr/>
      </xdr:nvSpPr>
      <xdr:spPr>
        <a:xfrm>
          <a:off x="28575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95250</xdr:rowOff>
    </xdr:from>
    <xdr:to>
      <xdr:col>19</xdr:col>
      <xdr:colOff>177800</xdr:colOff>
      <xdr:row>61</xdr:row>
      <xdr:rowOff>118110</xdr:rowOff>
    </xdr:to>
    <xdr:cxnSp macro="">
      <xdr:nvCxnSpPr>
        <xdr:cNvPr id="191" name="直線コネクタ 190">
          <a:extLst>
            <a:ext uri="{FF2B5EF4-FFF2-40B4-BE49-F238E27FC236}">
              <a16:creationId xmlns:a16="http://schemas.microsoft.com/office/drawing/2014/main" id="{88EE3165-2DA5-4DC2-8F92-BB26AEE456D3}"/>
            </a:ext>
          </a:extLst>
        </xdr:cNvPr>
        <xdr:cNvCxnSpPr/>
      </xdr:nvCxnSpPr>
      <xdr:spPr>
        <a:xfrm>
          <a:off x="2908300" y="105537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20320</xdr:rowOff>
    </xdr:from>
    <xdr:to>
      <xdr:col>10</xdr:col>
      <xdr:colOff>165100</xdr:colOff>
      <xdr:row>61</xdr:row>
      <xdr:rowOff>121920</xdr:rowOff>
    </xdr:to>
    <xdr:sp macro="" textlink="">
      <xdr:nvSpPr>
        <xdr:cNvPr id="192" name="楕円 191">
          <a:extLst>
            <a:ext uri="{FF2B5EF4-FFF2-40B4-BE49-F238E27FC236}">
              <a16:creationId xmlns:a16="http://schemas.microsoft.com/office/drawing/2014/main" id="{ACFB4591-8FE8-4C7E-9DB8-DBAB57646A9E}"/>
            </a:ext>
          </a:extLst>
        </xdr:cNvPr>
        <xdr:cNvSpPr/>
      </xdr:nvSpPr>
      <xdr:spPr>
        <a:xfrm>
          <a:off x="19685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71120</xdr:rowOff>
    </xdr:from>
    <xdr:to>
      <xdr:col>15</xdr:col>
      <xdr:colOff>50800</xdr:colOff>
      <xdr:row>61</xdr:row>
      <xdr:rowOff>95250</xdr:rowOff>
    </xdr:to>
    <xdr:cxnSp macro="">
      <xdr:nvCxnSpPr>
        <xdr:cNvPr id="193" name="直線コネクタ 192">
          <a:extLst>
            <a:ext uri="{FF2B5EF4-FFF2-40B4-BE49-F238E27FC236}">
              <a16:creationId xmlns:a16="http://schemas.microsoft.com/office/drawing/2014/main" id="{00A8E116-1278-4605-AD7D-64CBD2226E40}"/>
            </a:ext>
          </a:extLst>
        </xdr:cNvPr>
        <xdr:cNvCxnSpPr/>
      </xdr:nvCxnSpPr>
      <xdr:spPr>
        <a:xfrm>
          <a:off x="2019300" y="1052957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165100</xdr:rowOff>
    </xdr:from>
    <xdr:to>
      <xdr:col>6</xdr:col>
      <xdr:colOff>38100</xdr:colOff>
      <xdr:row>61</xdr:row>
      <xdr:rowOff>95250</xdr:rowOff>
    </xdr:to>
    <xdr:sp macro="" textlink="">
      <xdr:nvSpPr>
        <xdr:cNvPr id="194" name="楕円 193">
          <a:extLst>
            <a:ext uri="{FF2B5EF4-FFF2-40B4-BE49-F238E27FC236}">
              <a16:creationId xmlns:a16="http://schemas.microsoft.com/office/drawing/2014/main" id="{BA9808FD-9695-4121-832E-495FCC9FDC5A}"/>
            </a:ext>
          </a:extLst>
        </xdr:cNvPr>
        <xdr:cNvSpPr/>
      </xdr:nvSpPr>
      <xdr:spPr>
        <a:xfrm>
          <a:off x="1079500" y="1045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44450</xdr:rowOff>
    </xdr:from>
    <xdr:to>
      <xdr:col>10</xdr:col>
      <xdr:colOff>114300</xdr:colOff>
      <xdr:row>61</xdr:row>
      <xdr:rowOff>71120</xdr:rowOff>
    </xdr:to>
    <xdr:cxnSp macro="">
      <xdr:nvCxnSpPr>
        <xdr:cNvPr id="195" name="直線コネクタ 194">
          <a:extLst>
            <a:ext uri="{FF2B5EF4-FFF2-40B4-BE49-F238E27FC236}">
              <a16:creationId xmlns:a16="http://schemas.microsoft.com/office/drawing/2014/main" id="{162D413E-DFD2-4AD7-9F5D-C0EC8622C9EE}"/>
            </a:ext>
          </a:extLst>
        </xdr:cNvPr>
        <xdr:cNvCxnSpPr/>
      </xdr:nvCxnSpPr>
      <xdr:spPr>
        <a:xfrm>
          <a:off x="1130300" y="105029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45737</xdr:rowOff>
    </xdr:from>
    <xdr:ext cx="405111" cy="259045"/>
    <xdr:sp macro="" textlink="">
      <xdr:nvSpPr>
        <xdr:cNvPr id="196" name="n_1aveValue【体育館・プール】&#10;有形固定資産減価償却率">
          <a:extLst>
            <a:ext uri="{FF2B5EF4-FFF2-40B4-BE49-F238E27FC236}">
              <a16:creationId xmlns:a16="http://schemas.microsoft.com/office/drawing/2014/main" id="{F10728F4-274F-41CA-BBAC-1985F4DFB612}"/>
            </a:ext>
          </a:extLst>
        </xdr:cNvPr>
        <xdr:cNvSpPr txBox="1"/>
      </xdr:nvSpPr>
      <xdr:spPr>
        <a:xfrm>
          <a:off x="35820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50817</xdr:rowOff>
    </xdr:from>
    <xdr:ext cx="405111" cy="259045"/>
    <xdr:sp macro="" textlink="">
      <xdr:nvSpPr>
        <xdr:cNvPr id="197" name="n_2aveValue【体育館・プール】&#10;有形固定資産減価償却率">
          <a:extLst>
            <a:ext uri="{FF2B5EF4-FFF2-40B4-BE49-F238E27FC236}">
              <a16:creationId xmlns:a16="http://schemas.microsoft.com/office/drawing/2014/main" id="{D628AE61-662D-4DF5-960B-5B60A698D21B}"/>
            </a:ext>
          </a:extLst>
        </xdr:cNvPr>
        <xdr:cNvSpPr txBox="1"/>
      </xdr:nvSpPr>
      <xdr:spPr>
        <a:xfrm>
          <a:off x="2705744" y="10166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26687</xdr:rowOff>
    </xdr:from>
    <xdr:ext cx="405111" cy="259045"/>
    <xdr:sp macro="" textlink="">
      <xdr:nvSpPr>
        <xdr:cNvPr id="198" name="n_3aveValue【体育館・プール】&#10;有形固定資産減価償却率">
          <a:extLst>
            <a:ext uri="{FF2B5EF4-FFF2-40B4-BE49-F238E27FC236}">
              <a16:creationId xmlns:a16="http://schemas.microsoft.com/office/drawing/2014/main" id="{F270340B-1D90-47C5-B31E-2CB8A9C5EE9F}"/>
            </a:ext>
          </a:extLst>
        </xdr:cNvPr>
        <xdr:cNvSpPr txBox="1"/>
      </xdr:nvSpPr>
      <xdr:spPr>
        <a:xfrm>
          <a:off x="1816744" y="1014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59707</xdr:rowOff>
    </xdr:from>
    <xdr:ext cx="405111" cy="259045"/>
    <xdr:sp macro="" textlink="">
      <xdr:nvSpPr>
        <xdr:cNvPr id="199" name="n_4aveValue【体育館・プール】&#10;有形固定資産減価償却率">
          <a:extLst>
            <a:ext uri="{FF2B5EF4-FFF2-40B4-BE49-F238E27FC236}">
              <a16:creationId xmlns:a16="http://schemas.microsoft.com/office/drawing/2014/main" id="{A19A6C60-29DB-44B0-B596-23FCAB61D012}"/>
            </a:ext>
          </a:extLst>
        </xdr:cNvPr>
        <xdr:cNvSpPr txBox="1"/>
      </xdr:nvSpPr>
      <xdr:spPr>
        <a:xfrm>
          <a:off x="927744" y="1017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160037</xdr:rowOff>
    </xdr:from>
    <xdr:ext cx="405111" cy="259045"/>
    <xdr:sp macro="" textlink="">
      <xdr:nvSpPr>
        <xdr:cNvPr id="200" name="n_1mainValue【体育館・プール】&#10;有形固定資産減価償却率">
          <a:extLst>
            <a:ext uri="{FF2B5EF4-FFF2-40B4-BE49-F238E27FC236}">
              <a16:creationId xmlns:a16="http://schemas.microsoft.com/office/drawing/2014/main" id="{1BA6D7E3-2FBE-4BF2-A929-F520210CDAD6}"/>
            </a:ext>
          </a:extLst>
        </xdr:cNvPr>
        <xdr:cNvSpPr txBox="1"/>
      </xdr:nvSpPr>
      <xdr:spPr>
        <a:xfrm>
          <a:off x="3582044" y="10618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137177</xdr:rowOff>
    </xdr:from>
    <xdr:ext cx="405111" cy="259045"/>
    <xdr:sp macro="" textlink="">
      <xdr:nvSpPr>
        <xdr:cNvPr id="201" name="n_2mainValue【体育館・プール】&#10;有形固定資産減価償却率">
          <a:extLst>
            <a:ext uri="{FF2B5EF4-FFF2-40B4-BE49-F238E27FC236}">
              <a16:creationId xmlns:a16="http://schemas.microsoft.com/office/drawing/2014/main" id="{66A3C65D-3005-40D1-8EB5-F057F2E14288}"/>
            </a:ext>
          </a:extLst>
        </xdr:cNvPr>
        <xdr:cNvSpPr txBox="1"/>
      </xdr:nvSpPr>
      <xdr:spPr>
        <a:xfrm>
          <a:off x="2705744"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113047</xdr:rowOff>
    </xdr:from>
    <xdr:ext cx="405111" cy="259045"/>
    <xdr:sp macro="" textlink="">
      <xdr:nvSpPr>
        <xdr:cNvPr id="202" name="n_3mainValue【体育館・プール】&#10;有形固定資産減価償却率">
          <a:extLst>
            <a:ext uri="{FF2B5EF4-FFF2-40B4-BE49-F238E27FC236}">
              <a16:creationId xmlns:a16="http://schemas.microsoft.com/office/drawing/2014/main" id="{6747E891-7BDE-4B05-898A-2998EFF49E1E}"/>
            </a:ext>
          </a:extLst>
        </xdr:cNvPr>
        <xdr:cNvSpPr txBox="1"/>
      </xdr:nvSpPr>
      <xdr:spPr>
        <a:xfrm>
          <a:off x="1816744" y="10571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86377</xdr:rowOff>
    </xdr:from>
    <xdr:ext cx="405111" cy="259045"/>
    <xdr:sp macro="" textlink="">
      <xdr:nvSpPr>
        <xdr:cNvPr id="203" name="n_4mainValue【体育館・プール】&#10;有形固定資産減価償却率">
          <a:extLst>
            <a:ext uri="{FF2B5EF4-FFF2-40B4-BE49-F238E27FC236}">
              <a16:creationId xmlns:a16="http://schemas.microsoft.com/office/drawing/2014/main" id="{6B71C2A5-B94F-4094-AB17-2EEAE83FFD6A}"/>
            </a:ext>
          </a:extLst>
        </xdr:cNvPr>
        <xdr:cNvSpPr txBox="1"/>
      </xdr:nvSpPr>
      <xdr:spPr>
        <a:xfrm>
          <a:off x="927744" y="10544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275BD6B6-C247-4E9B-A03E-F73E34BE44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C9D38943-6578-476C-B87C-875A0A4492C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C068E6CD-77CA-4398-938B-0AF63C14A27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E7808740-3797-494D-925C-C99EAC2ACEE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6926764A-AA01-429E-BE10-9B366D4C986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CAEC786C-3325-4F63-9E5E-002D828A5CC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9D4A6779-D0C0-4B67-A7EC-3BBE11491B4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ACA3FD2D-6DAF-4297-A205-B15A36F6070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34EED52F-E850-4B81-A856-5EB3385F2A6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19848D86-D1ED-4856-99DA-C0903D99F35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EBC7F500-9871-410D-8937-8EDFA87060AD}"/>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14260958-149B-468E-A6CF-8A2E4221DF8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05C1CE83-539C-4F72-9272-477DBA67F19C}"/>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E8537968-5247-4794-AC4F-9009DAF82A65}"/>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C1EE0DEA-B2D9-4EA3-B5B1-81B8AD73366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BA75B936-6FC6-4BC9-8547-647E1E59B344}"/>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E254EC37-BC32-4651-86E2-7D88E1E856F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79D59337-C783-44F0-BF97-61E790DCE267}"/>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ECFBC0DE-0F8C-46A7-B0A3-6151D22642C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9083DF2A-9DB9-44BA-B6EE-EFFB911696A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A4B0DADA-A557-4560-86F9-923C7D262BA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225" name="直線コネクタ 224">
          <a:extLst>
            <a:ext uri="{FF2B5EF4-FFF2-40B4-BE49-F238E27FC236}">
              <a16:creationId xmlns:a16="http://schemas.microsoft.com/office/drawing/2014/main" id="{DD9BF7BA-3183-4DD9-98D2-89158BFCB7E0}"/>
            </a:ext>
          </a:extLst>
        </xdr:cNvPr>
        <xdr:cNvCxnSpPr/>
      </xdr:nvCxnSpPr>
      <xdr:spPr>
        <a:xfrm flipV="1">
          <a:off x="10476865" y="9464040"/>
          <a:ext cx="0" cy="1397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226" name="【体育館・プール】&#10;一人当たり面積最小値テキスト">
          <a:extLst>
            <a:ext uri="{FF2B5EF4-FFF2-40B4-BE49-F238E27FC236}">
              <a16:creationId xmlns:a16="http://schemas.microsoft.com/office/drawing/2014/main" id="{2C1D4141-0A50-48EC-894A-92C9E54C907A}"/>
            </a:ext>
          </a:extLst>
        </xdr:cNvPr>
        <xdr:cNvSpPr txBox="1"/>
      </xdr:nvSpPr>
      <xdr:spPr>
        <a:xfrm>
          <a:off x="10515600" y="10865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227" name="直線コネクタ 226">
          <a:extLst>
            <a:ext uri="{FF2B5EF4-FFF2-40B4-BE49-F238E27FC236}">
              <a16:creationId xmlns:a16="http://schemas.microsoft.com/office/drawing/2014/main" id="{623CEFB3-805F-4188-A4AB-2B82836B7744}"/>
            </a:ext>
          </a:extLst>
        </xdr:cNvPr>
        <xdr:cNvCxnSpPr/>
      </xdr:nvCxnSpPr>
      <xdr:spPr>
        <a:xfrm>
          <a:off x="10388600" y="10861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28" name="【体育館・プール】&#10;一人当たり面積最大値テキスト">
          <a:extLst>
            <a:ext uri="{FF2B5EF4-FFF2-40B4-BE49-F238E27FC236}">
              <a16:creationId xmlns:a16="http://schemas.microsoft.com/office/drawing/2014/main" id="{6DD03E1F-7F0A-434C-9E21-144A457E780F}"/>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29" name="直線コネクタ 228">
          <a:extLst>
            <a:ext uri="{FF2B5EF4-FFF2-40B4-BE49-F238E27FC236}">
              <a16:creationId xmlns:a16="http://schemas.microsoft.com/office/drawing/2014/main" id="{42D0BC07-E58D-42BF-AF0D-A5B524476B78}"/>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63517</xdr:rowOff>
    </xdr:from>
    <xdr:ext cx="469744" cy="259045"/>
    <xdr:sp macro="" textlink="">
      <xdr:nvSpPr>
        <xdr:cNvPr id="230" name="【体育館・プール】&#10;一人当たり面積平均値テキスト">
          <a:extLst>
            <a:ext uri="{FF2B5EF4-FFF2-40B4-BE49-F238E27FC236}">
              <a16:creationId xmlns:a16="http://schemas.microsoft.com/office/drawing/2014/main" id="{CED4B212-907A-4EAB-8835-13FDB956742B}"/>
            </a:ext>
          </a:extLst>
        </xdr:cNvPr>
        <xdr:cNvSpPr txBox="1"/>
      </xdr:nvSpPr>
      <xdr:spPr>
        <a:xfrm>
          <a:off x="10515600" y="10179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231" name="フローチャート: 判断 230">
          <a:extLst>
            <a:ext uri="{FF2B5EF4-FFF2-40B4-BE49-F238E27FC236}">
              <a16:creationId xmlns:a16="http://schemas.microsoft.com/office/drawing/2014/main" id="{B7B10A87-3CE5-4F4F-8F18-E7F4A9014EF1}"/>
            </a:ext>
          </a:extLst>
        </xdr:cNvPr>
        <xdr:cNvSpPr/>
      </xdr:nvSpPr>
      <xdr:spPr>
        <a:xfrm>
          <a:off x="104267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232" name="フローチャート: 判断 231">
          <a:extLst>
            <a:ext uri="{FF2B5EF4-FFF2-40B4-BE49-F238E27FC236}">
              <a16:creationId xmlns:a16="http://schemas.microsoft.com/office/drawing/2014/main" id="{67C1CE41-CFBE-4863-9FD2-0730122733C2}"/>
            </a:ext>
          </a:extLst>
        </xdr:cNvPr>
        <xdr:cNvSpPr/>
      </xdr:nvSpPr>
      <xdr:spPr>
        <a:xfrm>
          <a:off x="9588500" y="1034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233" name="フローチャート: 判断 232">
          <a:extLst>
            <a:ext uri="{FF2B5EF4-FFF2-40B4-BE49-F238E27FC236}">
              <a16:creationId xmlns:a16="http://schemas.microsoft.com/office/drawing/2014/main" id="{4D55CC88-9FA4-42DD-BBD4-9507EE2D0DEC}"/>
            </a:ext>
          </a:extLst>
        </xdr:cNvPr>
        <xdr:cNvSpPr/>
      </xdr:nvSpPr>
      <xdr:spPr>
        <a:xfrm>
          <a:off x="8699500" y="1034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234" name="フローチャート: 判断 233">
          <a:extLst>
            <a:ext uri="{FF2B5EF4-FFF2-40B4-BE49-F238E27FC236}">
              <a16:creationId xmlns:a16="http://schemas.microsoft.com/office/drawing/2014/main" id="{D56A7240-5967-468D-889F-19A7E7891DB6}"/>
            </a:ext>
          </a:extLst>
        </xdr:cNvPr>
        <xdr:cNvSpPr/>
      </xdr:nvSpPr>
      <xdr:spPr>
        <a:xfrm>
          <a:off x="7810500" y="1037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235" name="フローチャート: 判断 234">
          <a:extLst>
            <a:ext uri="{FF2B5EF4-FFF2-40B4-BE49-F238E27FC236}">
              <a16:creationId xmlns:a16="http://schemas.microsoft.com/office/drawing/2014/main" id="{327BE34C-9032-4173-AD38-2A2A3592FC49}"/>
            </a:ext>
          </a:extLst>
        </xdr:cNvPr>
        <xdr:cNvSpPr/>
      </xdr:nvSpPr>
      <xdr:spPr>
        <a:xfrm>
          <a:off x="6921500" y="10346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955E1CF9-A5A5-42A8-8146-31D19831D12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BA45528A-5A83-4455-A0A4-2E43C9CAC39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E10FF9E-7EB6-4037-A0B5-1B8490B6E5F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4BF2F3F1-EBAA-490C-A807-E0296274FB5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FBD2837-2A0C-4A43-97AC-6F09DB7E183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1778</xdr:rowOff>
    </xdr:from>
    <xdr:to>
      <xdr:col>55</xdr:col>
      <xdr:colOff>50800</xdr:colOff>
      <xdr:row>61</xdr:row>
      <xdr:rowOff>103378</xdr:rowOff>
    </xdr:to>
    <xdr:sp macro="" textlink="">
      <xdr:nvSpPr>
        <xdr:cNvPr id="241" name="楕円 240">
          <a:extLst>
            <a:ext uri="{FF2B5EF4-FFF2-40B4-BE49-F238E27FC236}">
              <a16:creationId xmlns:a16="http://schemas.microsoft.com/office/drawing/2014/main" id="{23DD55DB-EC10-40FB-BFD2-658D3139AA15}"/>
            </a:ext>
          </a:extLst>
        </xdr:cNvPr>
        <xdr:cNvSpPr/>
      </xdr:nvSpPr>
      <xdr:spPr>
        <a:xfrm>
          <a:off x="10426700" y="1046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151655</xdr:rowOff>
    </xdr:from>
    <xdr:ext cx="469744" cy="259045"/>
    <xdr:sp macro="" textlink="">
      <xdr:nvSpPr>
        <xdr:cNvPr id="242" name="【体育館・プール】&#10;一人当たり面積該当値テキスト">
          <a:extLst>
            <a:ext uri="{FF2B5EF4-FFF2-40B4-BE49-F238E27FC236}">
              <a16:creationId xmlns:a16="http://schemas.microsoft.com/office/drawing/2014/main" id="{2CA51782-7E9A-466F-8A40-7DD0BA085BF7}"/>
            </a:ext>
          </a:extLst>
        </xdr:cNvPr>
        <xdr:cNvSpPr txBox="1"/>
      </xdr:nvSpPr>
      <xdr:spPr>
        <a:xfrm>
          <a:off x="10515600" y="10438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10922</xdr:rowOff>
    </xdr:from>
    <xdr:to>
      <xdr:col>50</xdr:col>
      <xdr:colOff>165100</xdr:colOff>
      <xdr:row>61</xdr:row>
      <xdr:rowOff>112522</xdr:rowOff>
    </xdr:to>
    <xdr:sp macro="" textlink="">
      <xdr:nvSpPr>
        <xdr:cNvPr id="243" name="楕円 242">
          <a:extLst>
            <a:ext uri="{FF2B5EF4-FFF2-40B4-BE49-F238E27FC236}">
              <a16:creationId xmlns:a16="http://schemas.microsoft.com/office/drawing/2014/main" id="{581BEDA3-4D57-400B-94F4-5C75DDEC68BC}"/>
            </a:ext>
          </a:extLst>
        </xdr:cNvPr>
        <xdr:cNvSpPr/>
      </xdr:nvSpPr>
      <xdr:spPr>
        <a:xfrm>
          <a:off x="9588500" y="1046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52578</xdr:rowOff>
    </xdr:from>
    <xdr:to>
      <xdr:col>55</xdr:col>
      <xdr:colOff>0</xdr:colOff>
      <xdr:row>61</xdr:row>
      <xdr:rowOff>61722</xdr:rowOff>
    </xdr:to>
    <xdr:cxnSp macro="">
      <xdr:nvCxnSpPr>
        <xdr:cNvPr id="244" name="直線コネクタ 243">
          <a:extLst>
            <a:ext uri="{FF2B5EF4-FFF2-40B4-BE49-F238E27FC236}">
              <a16:creationId xmlns:a16="http://schemas.microsoft.com/office/drawing/2014/main" id="{9957BB40-20C3-4C7A-8D98-2D6E8A684866}"/>
            </a:ext>
          </a:extLst>
        </xdr:cNvPr>
        <xdr:cNvCxnSpPr/>
      </xdr:nvCxnSpPr>
      <xdr:spPr>
        <a:xfrm flipV="1">
          <a:off x="9639300" y="1051102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22809</xdr:rowOff>
    </xdr:from>
    <xdr:to>
      <xdr:col>46</xdr:col>
      <xdr:colOff>38100</xdr:colOff>
      <xdr:row>61</xdr:row>
      <xdr:rowOff>124409</xdr:rowOff>
    </xdr:to>
    <xdr:sp macro="" textlink="">
      <xdr:nvSpPr>
        <xdr:cNvPr id="245" name="楕円 244">
          <a:extLst>
            <a:ext uri="{FF2B5EF4-FFF2-40B4-BE49-F238E27FC236}">
              <a16:creationId xmlns:a16="http://schemas.microsoft.com/office/drawing/2014/main" id="{963D9914-7BE3-4748-BB41-81281B283FC3}"/>
            </a:ext>
          </a:extLst>
        </xdr:cNvPr>
        <xdr:cNvSpPr/>
      </xdr:nvSpPr>
      <xdr:spPr>
        <a:xfrm>
          <a:off x="8699500" y="10481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61722</xdr:rowOff>
    </xdr:from>
    <xdr:to>
      <xdr:col>50</xdr:col>
      <xdr:colOff>114300</xdr:colOff>
      <xdr:row>61</xdr:row>
      <xdr:rowOff>73609</xdr:rowOff>
    </xdr:to>
    <xdr:cxnSp macro="">
      <xdr:nvCxnSpPr>
        <xdr:cNvPr id="246" name="直線コネクタ 245">
          <a:extLst>
            <a:ext uri="{FF2B5EF4-FFF2-40B4-BE49-F238E27FC236}">
              <a16:creationId xmlns:a16="http://schemas.microsoft.com/office/drawing/2014/main" id="{F405B6FA-EE2E-4587-855F-555CDDD0C21B}"/>
            </a:ext>
          </a:extLst>
        </xdr:cNvPr>
        <xdr:cNvCxnSpPr/>
      </xdr:nvCxnSpPr>
      <xdr:spPr>
        <a:xfrm flipV="1">
          <a:off x="8750300" y="10520172"/>
          <a:ext cx="8890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30125</xdr:rowOff>
    </xdr:from>
    <xdr:to>
      <xdr:col>41</xdr:col>
      <xdr:colOff>101600</xdr:colOff>
      <xdr:row>61</xdr:row>
      <xdr:rowOff>131725</xdr:rowOff>
    </xdr:to>
    <xdr:sp macro="" textlink="">
      <xdr:nvSpPr>
        <xdr:cNvPr id="247" name="楕円 246">
          <a:extLst>
            <a:ext uri="{FF2B5EF4-FFF2-40B4-BE49-F238E27FC236}">
              <a16:creationId xmlns:a16="http://schemas.microsoft.com/office/drawing/2014/main" id="{1DA2C723-7C17-4342-8FBE-F3E9B71F7A08}"/>
            </a:ext>
          </a:extLst>
        </xdr:cNvPr>
        <xdr:cNvSpPr/>
      </xdr:nvSpPr>
      <xdr:spPr>
        <a:xfrm>
          <a:off x="7810500" y="1048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73609</xdr:rowOff>
    </xdr:from>
    <xdr:to>
      <xdr:col>45</xdr:col>
      <xdr:colOff>177800</xdr:colOff>
      <xdr:row>61</xdr:row>
      <xdr:rowOff>80925</xdr:rowOff>
    </xdr:to>
    <xdr:cxnSp macro="">
      <xdr:nvCxnSpPr>
        <xdr:cNvPr id="248" name="直線コネクタ 247">
          <a:extLst>
            <a:ext uri="{FF2B5EF4-FFF2-40B4-BE49-F238E27FC236}">
              <a16:creationId xmlns:a16="http://schemas.microsoft.com/office/drawing/2014/main" id="{17BF46E5-36F1-4FC4-8314-6B3088EC482A}"/>
            </a:ext>
          </a:extLst>
        </xdr:cNvPr>
        <xdr:cNvCxnSpPr/>
      </xdr:nvCxnSpPr>
      <xdr:spPr>
        <a:xfrm flipV="1">
          <a:off x="7861300" y="10532059"/>
          <a:ext cx="889000" cy="7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36525</xdr:rowOff>
    </xdr:from>
    <xdr:to>
      <xdr:col>36</xdr:col>
      <xdr:colOff>165100</xdr:colOff>
      <xdr:row>61</xdr:row>
      <xdr:rowOff>138125</xdr:rowOff>
    </xdr:to>
    <xdr:sp macro="" textlink="">
      <xdr:nvSpPr>
        <xdr:cNvPr id="249" name="楕円 248">
          <a:extLst>
            <a:ext uri="{FF2B5EF4-FFF2-40B4-BE49-F238E27FC236}">
              <a16:creationId xmlns:a16="http://schemas.microsoft.com/office/drawing/2014/main" id="{89E7897B-8D52-49E3-AB83-6B7C5C621A72}"/>
            </a:ext>
          </a:extLst>
        </xdr:cNvPr>
        <xdr:cNvSpPr/>
      </xdr:nvSpPr>
      <xdr:spPr>
        <a:xfrm>
          <a:off x="6921500" y="1049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80925</xdr:rowOff>
    </xdr:from>
    <xdr:to>
      <xdr:col>41</xdr:col>
      <xdr:colOff>50800</xdr:colOff>
      <xdr:row>61</xdr:row>
      <xdr:rowOff>87325</xdr:rowOff>
    </xdr:to>
    <xdr:cxnSp macro="">
      <xdr:nvCxnSpPr>
        <xdr:cNvPr id="250" name="直線コネクタ 249">
          <a:extLst>
            <a:ext uri="{FF2B5EF4-FFF2-40B4-BE49-F238E27FC236}">
              <a16:creationId xmlns:a16="http://schemas.microsoft.com/office/drawing/2014/main" id="{9ACD6B99-3FA7-4D6C-9838-27D6659F7654}"/>
            </a:ext>
          </a:extLst>
        </xdr:cNvPr>
        <xdr:cNvCxnSpPr/>
      </xdr:nvCxnSpPr>
      <xdr:spPr>
        <a:xfrm flipV="1">
          <a:off x="6972300" y="10539375"/>
          <a:ext cx="889000" cy="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7434</xdr:rowOff>
    </xdr:from>
    <xdr:ext cx="469744" cy="259045"/>
    <xdr:sp macro="" textlink="">
      <xdr:nvSpPr>
        <xdr:cNvPr id="251" name="n_1aveValue【体育館・プール】&#10;一人当たり面積">
          <a:extLst>
            <a:ext uri="{FF2B5EF4-FFF2-40B4-BE49-F238E27FC236}">
              <a16:creationId xmlns:a16="http://schemas.microsoft.com/office/drawing/2014/main" id="{1CB63888-FFA3-4054-B9E2-DF844F26765E}"/>
            </a:ext>
          </a:extLst>
        </xdr:cNvPr>
        <xdr:cNvSpPr txBox="1"/>
      </xdr:nvSpPr>
      <xdr:spPr>
        <a:xfrm>
          <a:off x="9391727" y="10122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9262</xdr:rowOff>
    </xdr:from>
    <xdr:ext cx="469744" cy="259045"/>
    <xdr:sp macro="" textlink="">
      <xdr:nvSpPr>
        <xdr:cNvPr id="252" name="n_2aveValue【体育館・プール】&#10;一人当たり面積">
          <a:extLst>
            <a:ext uri="{FF2B5EF4-FFF2-40B4-BE49-F238E27FC236}">
              <a16:creationId xmlns:a16="http://schemas.microsoft.com/office/drawing/2014/main" id="{6C4ED36A-4679-455B-B86B-9B0E47A12DBB}"/>
            </a:ext>
          </a:extLst>
        </xdr:cNvPr>
        <xdr:cNvSpPr txBox="1"/>
      </xdr:nvSpPr>
      <xdr:spPr>
        <a:xfrm>
          <a:off x="8515427" y="1012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39438</xdr:rowOff>
    </xdr:from>
    <xdr:ext cx="469744" cy="259045"/>
    <xdr:sp macro="" textlink="">
      <xdr:nvSpPr>
        <xdr:cNvPr id="253" name="n_3aveValue【体育館・プール】&#10;一人当たり面積">
          <a:extLst>
            <a:ext uri="{FF2B5EF4-FFF2-40B4-BE49-F238E27FC236}">
              <a16:creationId xmlns:a16="http://schemas.microsoft.com/office/drawing/2014/main" id="{4277A855-81F2-4468-BEA2-4D947DEB6558}"/>
            </a:ext>
          </a:extLst>
        </xdr:cNvPr>
        <xdr:cNvSpPr txBox="1"/>
      </xdr:nvSpPr>
      <xdr:spPr>
        <a:xfrm>
          <a:off x="7626427" y="1015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6519</xdr:rowOff>
    </xdr:from>
    <xdr:ext cx="469744" cy="259045"/>
    <xdr:sp macro="" textlink="">
      <xdr:nvSpPr>
        <xdr:cNvPr id="254" name="n_4aveValue【体育館・プール】&#10;一人当たり面積">
          <a:extLst>
            <a:ext uri="{FF2B5EF4-FFF2-40B4-BE49-F238E27FC236}">
              <a16:creationId xmlns:a16="http://schemas.microsoft.com/office/drawing/2014/main" id="{ADBB840B-6C52-48A9-8125-C335A0075F77}"/>
            </a:ext>
          </a:extLst>
        </xdr:cNvPr>
        <xdr:cNvSpPr txBox="1"/>
      </xdr:nvSpPr>
      <xdr:spPr>
        <a:xfrm>
          <a:off x="6737427" y="10122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103649</xdr:rowOff>
    </xdr:from>
    <xdr:ext cx="469744" cy="259045"/>
    <xdr:sp macro="" textlink="">
      <xdr:nvSpPr>
        <xdr:cNvPr id="255" name="n_1mainValue【体育館・プール】&#10;一人当たり面積">
          <a:extLst>
            <a:ext uri="{FF2B5EF4-FFF2-40B4-BE49-F238E27FC236}">
              <a16:creationId xmlns:a16="http://schemas.microsoft.com/office/drawing/2014/main" id="{2F755D97-8A7E-4E7A-ADBF-2880E8D7CA34}"/>
            </a:ext>
          </a:extLst>
        </xdr:cNvPr>
        <xdr:cNvSpPr txBox="1"/>
      </xdr:nvSpPr>
      <xdr:spPr>
        <a:xfrm>
          <a:off x="9391727" y="10562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115536</xdr:rowOff>
    </xdr:from>
    <xdr:ext cx="469744" cy="259045"/>
    <xdr:sp macro="" textlink="">
      <xdr:nvSpPr>
        <xdr:cNvPr id="256" name="n_2mainValue【体育館・プール】&#10;一人当たり面積">
          <a:extLst>
            <a:ext uri="{FF2B5EF4-FFF2-40B4-BE49-F238E27FC236}">
              <a16:creationId xmlns:a16="http://schemas.microsoft.com/office/drawing/2014/main" id="{CB7A2DB2-695E-48EC-9810-9DB17063BAD4}"/>
            </a:ext>
          </a:extLst>
        </xdr:cNvPr>
        <xdr:cNvSpPr txBox="1"/>
      </xdr:nvSpPr>
      <xdr:spPr>
        <a:xfrm>
          <a:off x="8515427" y="10573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122852</xdr:rowOff>
    </xdr:from>
    <xdr:ext cx="469744" cy="259045"/>
    <xdr:sp macro="" textlink="">
      <xdr:nvSpPr>
        <xdr:cNvPr id="257" name="n_3mainValue【体育館・プール】&#10;一人当たり面積">
          <a:extLst>
            <a:ext uri="{FF2B5EF4-FFF2-40B4-BE49-F238E27FC236}">
              <a16:creationId xmlns:a16="http://schemas.microsoft.com/office/drawing/2014/main" id="{7E007A17-E414-4374-871C-D502DE453035}"/>
            </a:ext>
          </a:extLst>
        </xdr:cNvPr>
        <xdr:cNvSpPr txBox="1"/>
      </xdr:nvSpPr>
      <xdr:spPr>
        <a:xfrm>
          <a:off x="7626427" y="10581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129252</xdr:rowOff>
    </xdr:from>
    <xdr:ext cx="469744" cy="259045"/>
    <xdr:sp macro="" textlink="">
      <xdr:nvSpPr>
        <xdr:cNvPr id="258" name="n_4mainValue【体育館・プール】&#10;一人当たり面積">
          <a:extLst>
            <a:ext uri="{FF2B5EF4-FFF2-40B4-BE49-F238E27FC236}">
              <a16:creationId xmlns:a16="http://schemas.microsoft.com/office/drawing/2014/main" id="{B802E6DF-7990-4E35-A1BE-8B6164724499}"/>
            </a:ext>
          </a:extLst>
        </xdr:cNvPr>
        <xdr:cNvSpPr txBox="1"/>
      </xdr:nvSpPr>
      <xdr:spPr>
        <a:xfrm>
          <a:off x="6737427" y="10587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799B4E00-E3C6-4D48-802B-4CFCB092D9E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D4E138E9-2890-42F8-83A7-4AFA387FB4E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818143BF-B136-46EA-A82C-9F0863C489C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5FCCCB71-5E82-4AEF-B346-3CFDDAB4326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B98F4C76-FD97-4B75-BEB2-5D1D9E94267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469AC212-E0D9-4115-BE57-10DABD68D6C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D869F456-BC98-4D07-A3F8-B0C2DD27529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3EB9A8F6-86DA-4FC4-B9A2-4620BD3A8D2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96C917B5-8AF3-4676-9E01-9876A372A94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264FB598-21BA-4DDE-8C0A-5F530343D8E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5C03BAFC-2AA7-40DF-8720-0D35A5236E0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0" name="直線コネクタ 269">
          <a:extLst>
            <a:ext uri="{FF2B5EF4-FFF2-40B4-BE49-F238E27FC236}">
              <a16:creationId xmlns:a16="http://schemas.microsoft.com/office/drawing/2014/main" id="{151A510D-B5D8-4474-84A5-1E4294367929}"/>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1" name="テキスト ボックス 270">
          <a:extLst>
            <a:ext uri="{FF2B5EF4-FFF2-40B4-BE49-F238E27FC236}">
              <a16:creationId xmlns:a16="http://schemas.microsoft.com/office/drawing/2014/main" id="{B7B13C7F-743D-41BE-BA78-45CAE33EC4C3}"/>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2" name="直線コネクタ 271">
          <a:extLst>
            <a:ext uri="{FF2B5EF4-FFF2-40B4-BE49-F238E27FC236}">
              <a16:creationId xmlns:a16="http://schemas.microsoft.com/office/drawing/2014/main" id="{2338C836-7152-4C55-95AB-D6BB7E26BCDA}"/>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3" name="テキスト ボックス 272">
          <a:extLst>
            <a:ext uri="{FF2B5EF4-FFF2-40B4-BE49-F238E27FC236}">
              <a16:creationId xmlns:a16="http://schemas.microsoft.com/office/drawing/2014/main" id="{659DA527-613C-4E45-9DAC-5A21EA003B5F}"/>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4" name="直線コネクタ 273">
          <a:extLst>
            <a:ext uri="{FF2B5EF4-FFF2-40B4-BE49-F238E27FC236}">
              <a16:creationId xmlns:a16="http://schemas.microsoft.com/office/drawing/2014/main" id="{D2245B8E-299A-42FE-A84D-F01471E4B85E}"/>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5" name="テキスト ボックス 274">
          <a:extLst>
            <a:ext uri="{FF2B5EF4-FFF2-40B4-BE49-F238E27FC236}">
              <a16:creationId xmlns:a16="http://schemas.microsoft.com/office/drawing/2014/main" id="{51083426-EB1A-45CB-83A8-72223B12B601}"/>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6" name="直線コネクタ 275">
          <a:extLst>
            <a:ext uri="{FF2B5EF4-FFF2-40B4-BE49-F238E27FC236}">
              <a16:creationId xmlns:a16="http://schemas.microsoft.com/office/drawing/2014/main" id="{64844C32-BDA5-49E5-BD80-2C22F7273C8B}"/>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7" name="テキスト ボックス 276">
          <a:extLst>
            <a:ext uri="{FF2B5EF4-FFF2-40B4-BE49-F238E27FC236}">
              <a16:creationId xmlns:a16="http://schemas.microsoft.com/office/drawing/2014/main" id="{39F72732-593C-4A16-9A75-461FFEC2014A}"/>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8" name="直線コネクタ 277">
          <a:extLst>
            <a:ext uri="{FF2B5EF4-FFF2-40B4-BE49-F238E27FC236}">
              <a16:creationId xmlns:a16="http://schemas.microsoft.com/office/drawing/2014/main" id="{7C557EE5-F701-4109-BE01-24026D94483D}"/>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9" name="テキスト ボックス 278">
          <a:extLst>
            <a:ext uri="{FF2B5EF4-FFF2-40B4-BE49-F238E27FC236}">
              <a16:creationId xmlns:a16="http://schemas.microsoft.com/office/drawing/2014/main" id="{19B063ED-199E-4E58-BD32-A71B2EFB0899}"/>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0" name="直線コネクタ 279">
          <a:extLst>
            <a:ext uri="{FF2B5EF4-FFF2-40B4-BE49-F238E27FC236}">
              <a16:creationId xmlns:a16="http://schemas.microsoft.com/office/drawing/2014/main" id="{2D077BF4-2BCA-4B26-8F41-244E4998F60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1" name="テキスト ボックス 280">
          <a:extLst>
            <a:ext uri="{FF2B5EF4-FFF2-40B4-BE49-F238E27FC236}">
              <a16:creationId xmlns:a16="http://schemas.microsoft.com/office/drawing/2014/main" id="{0326C245-B4B8-4BA6-B057-A76A6172739A}"/>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2" name="【福祉施設】&#10;有形固定資産減価償却率グラフ枠">
          <a:extLst>
            <a:ext uri="{FF2B5EF4-FFF2-40B4-BE49-F238E27FC236}">
              <a16:creationId xmlns:a16="http://schemas.microsoft.com/office/drawing/2014/main" id="{8D9A0467-DC31-4B2D-93A2-8C98BD1A591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55245</xdr:rowOff>
    </xdr:from>
    <xdr:to>
      <xdr:col>24</xdr:col>
      <xdr:colOff>62865</xdr:colOff>
      <xdr:row>86</xdr:row>
      <xdr:rowOff>114300</xdr:rowOff>
    </xdr:to>
    <xdr:cxnSp macro="">
      <xdr:nvCxnSpPr>
        <xdr:cNvPr id="283" name="直線コネクタ 282">
          <a:extLst>
            <a:ext uri="{FF2B5EF4-FFF2-40B4-BE49-F238E27FC236}">
              <a16:creationId xmlns:a16="http://schemas.microsoft.com/office/drawing/2014/main" id="{C737CD1A-EA57-4F19-8970-5A1A6C7939C3}"/>
            </a:ext>
          </a:extLst>
        </xdr:cNvPr>
        <xdr:cNvCxnSpPr/>
      </xdr:nvCxnSpPr>
      <xdr:spPr>
        <a:xfrm flipV="1">
          <a:off x="4634865" y="13599795"/>
          <a:ext cx="0" cy="1259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4" name="【福祉施設】&#10;有形固定資産減価償却率最小値テキスト">
          <a:extLst>
            <a:ext uri="{FF2B5EF4-FFF2-40B4-BE49-F238E27FC236}">
              <a16:creationId xmlns:a16="http://schemas.microsoft.com/office/drawing/2014/main" id="{87CCB48E-92DC-426E-83D4-DD14F71C8F66}"/>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5" name="直線コネクタ 284">
          <a:extLst>
            <a:ext uri="{FF2B5EF4-FFF2-40B4-BE49-F238E27FC236}">
              <a16:creationId xmlns:a16="http://schemas.microsoft.com/office/drawing/2014/main" id="{938E92E2-239D-4DB4-8548-CB757865B823}"/>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1922</xdr:rowOff>
    </xdr:from>
    <xdr:ext cx="405111" cy="259045"/>
    <xdr:sp macro="" textlink="">
      <xdr:nvSpPr>
        <xdr:cNvPr id="286" name="【福祉施設】&#10;有形固定資産減価償却率最大値テキスト">
          <a:extLst>
            <a:ext uri="{FF2B5EF4-FFF2-40B4-BE49-F238E27FC236}">
              <a16:creationId xmlns:a16="http://schemas.microsoft.com/office/drawing/2014/main" id="{3604DF66-F456-4360-AB73-FF9337DF2FC0}"/>
            </a:ext>
          </a:extLst>
        </xdr:cNvPr>
        <xdr:cNvSpPr txBox="1"/>
      </xdr:nvSpPr>
      <xdr:spPr>
        <a:xfrm>
          <a:off x="4673600" y="1337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55245</xdr:rowOff>
    </xdr:from>
    <xdr:to>
      <xdr:col>24</xdr:col>
      <xdr:colOff>152400</xdr:colOff>
      <xdr:row>79</xdr:row>
      <xdr:rowOff>55245</xdr:rowOff>
    </xdr:to>
    <xdr:cxnSp macro="">
      <xdr:nvCxnSpPr>
        <xdr:cNvPr id="287" name="直線コネクタ 286">
          <a:extLst>
            <a:ext uri="{FF2B5EF4-FFF2-40B4-BE49-F238E27FC236}">
              <a16:creationId xmlns:a16="http://schemas.microsoft.com/office/drawing/2014/main" id="{1E3E8AD0-7433-4720-B0F5-7450F9FEB2AC}"/>
            </a:ext>
          </a:extLst>
        </xdr:cNvPr>
        <xdr:cNvCxnSpPr/>
      </xdr:nvCxnSpPr>
      <xdr:spPr>
        <a:xfrm>
          <a:off x="4546600" y="1359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74947</xdr:rowOff>
    </xdr:from>
    <xdr:ext cx="405111" cy="259045"/>
    <xdr:sp macro="" textlink="">
      <xdr:nvSpPr>
        <xdr:cNvPr id="288" name="【福祉施設】&#10;有形固定資産減価償却率平均値テキスト">
          <a:extLst>
            <a:ext uri="{FF2B5EF4-FFF2-40B4-BE49-F238E27FC236}">
              <a16:creationId xmlns:a16="http://schemas.microsoft.com/office/drawing/2014/main" id="{ACE4ED5C-0FC2-418E-A6FB-D76079C8C16D}"/>
            </a:ext>
          </a:extLst>
        </xdr:cNvPr>
        <xdr:cNvSpPr txBox="1"/>
      </xdr:nvSpPr>
      <xdr:spPr>
        <a:xfrm>
          <a:off x="4673600" y="1396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macro="" textlink="">
      <xdr:nvSpPr>
        <xdr:cNvPr id="289" name="フローチャート: 判断 288">
          <a:extLst>
            <a:ext uri="{FF2B5EF4-FFF2-40B4-BE49-F238E27FC236}">
              <a16:creationId xmlns:a16="http://schemas.microsoft.com/office/drawing/2014/main" id="{724F5FBA-0004-464E-A773-727C7EF9F7E6}"/>
            </a:ext>
          </a:extLst>
        </xdr:cNvPr>
        <xdr:cNvSpPr/>
      </xdr:nvSpPr>
      <xdr:spPr>
        <a:xfrm>
          <a:off x="4584700" y="1411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25400</xdr:rowOff>
    </xdr:from>
    <xdr:to>
      <xdr:col>20</xdr:col>
      <xdr:colOff>38100</xdr:colOff>
      <xdr:row>82</xdr:row>
      <xdr:rowOff>127000</xdr:rowOff>
    </xdr:to>
    <xdr:sp macro="" textlink="">
      <xdr:nvSpPr>
        <xdr:cNvPr id="290" name="フローチャート: 判断 289">
          <a:extLst>
            <a:ext uri="{FF2B5EF4-FFF2-40B4-BE49-F238E27FC236}">
              <a16:creationId xmlns:a16="http://schemas.microsoft.com/office/drawing/2014/main" id="{AE4C7EE9-CA9B-4B11-8BD5-141B80B0B99B}"/>
            </a:ext>
          </a:extLst>
        </xdr:cNvPr>
        <xdr:cNvSpPr/>
      </xdr:nvSpPr>
      <xdr:spPr>
        <a:xfrm>
          <a:off x="3746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160655</xdr:rowOff>
    </xdr:from>
    <xdr:to>
      <xdr:col>15</xdr:col>
      <xdr:colOff>101600</xdr:colOff>
      <xdr:row>82</xdr:row>
      <xdr:rowOff>90805</xdr:rowOff>
    </xdr:to>
    <xdr:sp macro="" textlink="">
      <xdr:nvSpPr>
        <xdr:cNvPr id="291" name="フローチャート: 判断 290">
          <a:extLst>
            <a:ext uri="{FF2B5EF4-FFF2-40B4-BE49-F238E27FC236}">
              <a16:creationId xmlns:a16="http://schemas.microsoft.com/office/drawing/2014/main" id="{F0E0DE06-EC39-4995-A71C-58E56CE66FC8}"/>
            </a:ext>
          </a:extLst>
        </xdr:cNvPr>
        <xdr:cNvSpPr/>
      </xdr:nvSpPr>
      <xdr:spPr>
        <a:xfrm>
          <a:off x="2857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95886</xdr:rowOff>
    </xdr:from>
    <xdr:to>
      <xdr:col>10</xdr:col>
      <xdr:colOff>165100</xdr:colOff>
      <xdr:row>82</xdr:row>
      <xdr:rowOff>26036</xdr:rowOff>
    </xdr:to>
    <xdr:sp macro="" textlink="">
      <xdr:nvSpPr>
        <xdr:cNvPr id="292" name="フローチャート: 判断 291">
          <a:extLst>
            <a:ext uri="{FF2B5EF4-FFF2-40B4-BE49-F238E27FC236}">
              <a16:creationId xmlns:a16="http://schemas.microsoft.com/office/drawing/2014/main" id="{6F57710E-3377-454E-AAF4-C90451F70D91}"/>
            </a:ext>
          </a:extLst>
        </xdr:cNvPr>
        <xdr:cNvSpPr/>
      </xdr:nvSpPr>
      <xdr:spPr>
        <a:xfrm>
          <a:off x="1968500" y="13983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137795</xdr:rowOff>
    </xdr:from>
    <xdr:to>
      <xdr:col>6</xdr:col>
      <xdr:colOff>38100</xdr:colOff>
      <xdr:row>82</xdr:row>
      <xdr:rowOff>67945</xdr:rowOff>
    </xdr:to>
    <xdr:sp macro="" textlink="">
      <xdr:nvSpPr>
        <xdr:cNvPr id="293" name="フローチャート: 判断 292">
          <a:extLst>
            <a:ext uri="{FF2B5EF4-FFF2-40B4-BE49-F238E27FC236}">
              <a16:creationId xmlns:a16="http://schemas.microsoft.com/office/drawing/2014/main" id="{3B5A20BE-8EC9-4302-85C6-58F62A70A824}"/>
            </a:ext>
          </a:extLst>
        </xdr:cNvPr>
        <xdr:cNvSpPr/>
      </xdr:nvSpPr>
      <xdr:spPr>
        <a:xfrm>
          <a:off x="1079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16F3D6BE-016E-4F24-8671-23CCB5D5237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2F7BDB27-E38B-4623-A67E-585986F9A24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BA85DCE6-CEB5-4A74-9971-B7B771718A1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F16AF9FD-A2D1-45CE-BD0C-09A43D6AD78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3434A348-528B-49C4-B4EB-3862466C1FC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90170</xdr:rowOff>
    </xdr:from>
    <xdr:to>
      <xdr:col>24</xdr:col>
      <xdr:colOff>114300</xdr:colOff>
      <xdr:row>83</xdr:row>
      <xdr:rowOff>20320</xdr:rowOff>
    </xdr:to>
    <xdr:sp macro="" textlink="">
      <xdr:nvSpPr>
        <xdr:cNvPr id="299" name="楕円 298">
          <a:extLst>
            <a:ext uri="{FF2B5EF4-FFF2-40B4-BE49-F238E27FC236}">
              <a16:creationId xmlns:a16="http://schemas.microsoft.com/office/drawing/2014/main" id="{1E16BF05-4365-4BBC-A58F-C4D392D8129B}"/>
            </a:ext>
          </a:extLst>
        </xdr:cNvPr>
        <xdr:cNvSpPr/>
      </xdr:nvSpPr>
      <xdr:spPr>
        <a:xfrm>
          <a:off x="4584700" y="1414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68597</xdr:rowOff>
    </xdr:from>
    <xdr:ext cx="405111" cy="259045"/>
    <xdr:sp macro="" textlink="">
      <xdr:nvSpPr>
        <xdr:cNvPr id="300" name="【福祉施設】&#10;有形固定資産減価償却率該当値テキスト">
          <a:extLst>
            <a:ext uri="{FF2B5EF4-FFF2-40B4-BE49-F238E27FC236}">
              <a16:creationId xmlns:a16="http://schemas.microsoft.com/office/drawing/2014/main" id="{62AC3607-7BCE-4BC1-80A0-AD81E496F457}"/>
            </a:ext>
          </a:extLst>
        </xdr:cNvPr>
        <xdr:cNvSpPr txBox="1"/>
      </xdr:nvSpPr>
      <xdr:spPr>
        <a:xfrm>
          <a:off x="4673600" y="1412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34925</xdr:rowOff>
    </xdr:from>
    <xdr:to>
      <xdr:col>20</xdr:col>
      <xdr:colOff>38100</xdr:colOff>
      <xdr:row>82</xdr:row>
      <xdr:rowOff>136525</xdr:rowOff>
    </xdr:to>
    <xdr:sp macro="" textlink="">
      <xdr:nvSpPr>
        <xdr:cNvPr id="301" name="楕円 300">
          <a:extLst>
            <a:ext uri="{FF2B5EF4-FFF2-40B4-BE49-F238E27FC236}">
              <a16:creationId xmlns:a16="http://schemas.microsoft.com/office/drawing/2014/main" id="{98096B08-559D-4704-9051-782E39AA1EA2}"/>
            </a:ext>
          </a:extLst>
        </xdr:cNvPr>
        <xdr:cNvSpPr/>
      </xdr:nvSpPr>
      <xdr:spPr>
        <a:xfrm>
          <a:off x="3746500" y="1409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85725</xdr:rowOff>
    </xdr:from>
    <xdr:to>
      <xdr:col>24</xdr:col>
      <xdr:colOff>63500</xdr:colOff>
      <xdr:row>82</xdr:row>
      <xdr:rowOff>140970</xdr:rowOff>
    </xdr:to>
    <xdr:cxnSp macro="">
      <xdr:nvCxnSpPr>
        <xdr:cNvPr id="302" name="直線コネクタ 301">
          <a:extLst>
            <a:ext uri="{FF2B5EF4-FFF2-40B4-BE49-F238E27FC236}">
              <a16:creationId xmlns:a16="http://schemas.microsoft.com/office/drawing/2014/main" id="{B8C2E5F2-E155-48DE-8C0E-297A0F862D9E}"/>
            </a:ext>
          </a:extLst>
        </xdr:cNvPr>
        <xdr:cNvCxnSpPr/>
      </xdr:nvCxnSpPr>
      <xdr:spPr>
        <a:xfrm>
          <a:off x="3797300" y="14144625"/>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149225</xdr:rowOff>
    </xdr:from>
    <xdr:to>
      <xdr:col>15</xdr:col>
      <xdr:colOff>101600</xdr:colOff>
      <xdr:row>82</xdr:row>
      <xdr:rowOff>79375</xdr:rowOff>
    </xdr:to>
    <xdr:sp macro="" textlink="">
      <xdr:nvSpPr>
        <xdr:cNvPr id="303" name="楕円 302">
          <a:extLst>
            <a:ext uri="{FF2B5EF4-FFF2-40B4-BE49-F238E27FC236}">
              <a16:creationId xmlns:a16="http://schemas.microsoft.com/office/drawing/2014/main" id="{FD800542-ACC6-4938-B6FB-6AF7D1CD8B08}"/>
            </a:ext>
          </a:extLst>
        </xdr:cNvPr>
        <xdr:cNvSpPr/>
      </xdr:nvSpPr>
      <xdr:spPr>
        <a:xfrm>
          <a:off x="2857500" y="1403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28575</xdr:rowOff>
    </xdr:from>
    <xdr:to>
      <xdr:col>19</xdr:col>
      <xdr:colOff>177800</xdr:colOff>
      <xdr:row>82</xdr:row>
      <xdr:rowOff>85725</xdr:rowOff>
    </xdr:to>
    <xdr:cxnSp macro="">
      <xdr:nvCxnSpPr>
        <xdr:cNvPr id="304" name="直線コネクタ 303">
          <a:extLst>
            <a:ext uri="{FF2B5EF4-FFF2-40B4-BE49-F238E27FC236}">
              <a16:creationId xmlns:a16="http://schemas.microsoft.com/office/drawing/2014/main" id="{34E4A36F-9F5E-422C-AD82-7C98B393466B}"/>
            </a:ext>
          </a:extLst>
        </xdr:cNvPr>
        <xdr:cNvCxnSpPr/>
      </xdr:nvCxnSpPr>
      <xdr:spPr>
        <a:xfrm>
          <a:off x="2908300" y="1408747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92075</xdr:rowOff>
    </xdr:from>
    <xdr:to>
      <xdr:col>10</xdr:col>
      <xdr:colOff>165100</xdr:colOff>
      <xdr:row>82</xdr:row>
      <xdr:rowOff>22225</xdr:rowOff>
    </xdr:to>
    <xdr:sp macro="" textlink="">
      <xdr:nvSpPr>
        <xdr:cNvPr id="305" name="楕円 304">
          <a:extLst>
            <a:ext uri="{FF2B5EF4-FFF2-40B4-BE49-F238E27FC236}">
              <a16:creationId xmlns:a16="http://schemas.microsoft.com/office/drawing/2014/main" id="{DADD17F4-D28D-4BA4-8DCC-6AA8569E7BAE}"/>
            </a:ext>
          </a:extLst>
        </xdr:cNvPr>
        <xdr:cNvSpPr/>
      </xdr:nvSpPr>
      <xdr:spPr>
        <a:xfrm>
          <a:off x="1968500" y="1397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142875</xdr:rowOff>
    </xdr:from>
    <xdr:to>
      <xdr:col>15</xdr:col>
      <xdr:colOff>50800</xdr:colOff>
      <xdr:row>82</xdr:row>
      <xdr:rowOff>28575</xdr:rowOff>
    </xdr:to>
    <xdr:cxnSp macro="">
      <xdr:nvCxnSpPr>
        <xdr:cNvPr id="306" name="直線コネクタ 305">
          <a:extLst>
            <a:ext uri="{FF2B5EF4-FFF2-40B4-BE49-F238E27FC236}">
              <a16:creationId xmlns:a16="http://schemas.microsoft.com/office/drawing/2014/main" id="{2F4DDC2A-9A6D-4B44-8B66-1DDE13231D26}"/>
            </a:ext>
          </a:extLst>
        </xdr:cNvPr>
        <xdr:cNvCxnSpPr/>
      </xdr:nvCxnSpPr>
      <xdr:spPr>
        <a:xfrm>
          <a:off x="2019300" y="1403032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38736</xdr:rowOff>
    </xdr:from>
    <xdr:to>
      <xdr:col>6</xdr:col>
      <xdr:colOff>38100</xdr:colOff>
      <xdr:row>81</xdr:row>
      <xdr:rowOff>140336</xdr:rowOff>
    </xdr:to>
    <xdr:sp macro="" textlink="">
      <xdr:nvSpPr>
        <xdr:cNvPr id="307" name="楕円 306">
          <a:extLst>
            <a:ext uri="{FF2B5EF4-FFF2-40B4-BE49-F238E27FC236}">
              <a16:creationId xmlns:a16="http://schemas.microsoft.com/office/drawing/2014/main" id="{D84E58CE-029A-44D5-9121-E9AD94C9E147}"/>
            </a:ext>
          </a:extLst>
        </xdr:cNvPr>
        <xdr:cNvSpPr/>
      </xdr:nvSpPr>
      <xdr:spPr>
        <a:xfrm>
          <a:off x="1079500" y="1392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89536</xdr:rowOff>
    </xdr:from>
    <xdr:to>
      <xdr:col>10</xdr:col>
      <xdr:colOff>114300</xdr:colOff>
      <xdr:row>81</xdr:row>
      <xdr:rowOff>142875</xdr:rowOff>
    </xdr:to>
    <xdr:cxnSp macro="">
      <xdr:nvCxnSpPr>
        <xdr:cNvPr id="308" name="直線コネクタ 307">
          <a:extLst>
            <a:ext uri="{FF2B5EF4-FFF2-40B4-BE49-F238E27FC236}">
              <a16:creationId xmlns:a16="http://schemas.microsoft.com/office/drawing/2014/main" id="{BC7CAA62-FEDB-42BB-A82E-F4591FA0D7E6}"/>
            </a:ext>
          </a:extLst>
        </xdr:cNvPr>
        <xdr:cNvCxnSpPr/>
      </xdr:nvCxnSpPr>
      <xdr:spPr>
        <a:xfrm>
          <a:off x="1130300" y="13976986"/>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143527</xdr:rowOff>
    </xdr:from>
    <xdr:ext cx="405111" cy="259045"/>
    <xdr:sp macro="" textlink="">
      <xdr:nvSpPr>
        <xdr:cNvPr id="309" name="n_1aveValue【福祉施設】&#10;有形固定資産減価償却率">
          <a:extLst>
            <a:ext uri="{FF2B5EF4-FFF2-40B4-BE49-F238E27FC236}">
              <a16:creationId xmlns:a16="http://schemas.microsoft.com/office/drawing/2014/main" id="{DE7361E0-9889-4AB2-B04C-278CD8284974}"/>
            </a:ext>
          </a:extLst>
        </xdr:cNvPr>
        <xdr:cNvSpPr txBox="1"/>
      </xdr:nvSpPr>
      <xdr:spPr>
        <a:xfrm>
          <a:off x="35820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81932</xdr:rowOff>
    </xdr:from>
    <xdr:ext cx="405111" cy="259045"/>
    <xdr:sp macro="" textlink="">
      <xdr:nvSpPr>
        <xdr:cNvPr id="310" name="n_2aveValue【福祉施設】&#10;有形固定資産減価償却率">
          <a:extLst>
            <a:ext uri="{FF2B5EF4-FFF2-40B4-BE49-F238E27FC236}">
              <a16:creationId xmlns:a16="http://schemas.microsoft.com/office/drawing/2014/main" id="{252FC611-C650-4F80-98EE-87575204665C}"/>
            </a:ext>
          </a:extLst>
        </xdr:cNvPr>
        <xdr:cNvSpPr txBox="1"/>
      </xdr:nvSpPr>
      <xdr:spPr>
        <a:xfrm>
          <a:off x="2705744" y="1414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17163</xdr:rowOff>
    </xdr:from>
    <xdr:ext cx="405111" cy="259045"/>
    <xdr:sp macro="" textlink="">
      <xdr:nvSpPr>
        <xdr:cNvPr id="311" name="n_3aveValue【福祉施設】&#10;有形固定資産減価償却率">
          <a:extLst>
            <a:ext uri="{FF2B5EF4-FFF2-40B4-BE49-F238E27FC236}">
              <a16:creationId xmlns:a16="http://schemas.microsoft.com/office/drawing/2014/main" id="{CABC54AE-282C-442D-966E-08689B4ADAF4}"/>
            </a:ext>
          </a:extLst>
        </xdr:cNvPr>
        <xdr:cNvSpPr txBox="1"/>
      </xdr:nvSpPr>
      <xdr:spPr>
        <a:xfrm>
          <a:off x="1816744" y="14076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59072</xdr:rowOff>
    </xdr:from>
    <xdr:ext cx="405111" cy="259045"/>
    <xdr:sp macro="" textlink="">
      <xdr:nvSpPr>
        <xdr:cNvPr id="312" name="n_4aveValue【福祉施設】&#10;有形固定資産減価償却率">
          <a:extLst>
            <a:ext uri="{FF2B5EF4-FFF2-40B4-BE49-F238E27FC236}">
              <a16:creationId xmlns:a16="http://schemas.microsoft.com/office/drawing/2014/main" id="{59D82F5D-AA46-4EC2-9ED1-AAA94B042396}"/>
            </a:ext>
          </a:extLst>
        </xdr:cNvPr>
        <xdr:cNvSpPr txBox="1"/>
      </xdr:nvSpPr>
      <xdr:spPr>
        <a:xfrm>
          <a:off x="927744" y="1411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127652</xdr:rowOff>
    </xdr:from>
    <xdr:ext cx="405111" cy="259045"/>
    <xdr:sp macro="" textlink="">
      <xdr:nvSpPr>
        <xdr:cNvPr id="313" name="n_1mainValue【福祉施設】&#10;有形固定資産減価償却率">
          <a:extLst>
            <a:ext uri="{FF2B5EF4-FFF2-40B4-BE49-F238E27FC236}">
              <a16:creationId xmlns:a16="http://schemas.microsoft.com/office/drawing/2014/main" id="{52D16F1E-F665-44BF-9281-D053E4D7B521}"/>
            </a:ext>
          </a:extLst>
        </xdr:cNvPr>
        <xdr:cNvSpPr txBox="1"/>
      </xdr:nvSpPr>
      <xdr:spPr>
        <a:xfrm>
          <a:off x="3582044" y="1418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95902</xdr:rowOff>
    </xdr:from>
    <xdr:ext cx="405111" cy="259045"/>
    <xdr:sp macro="" textlink="">
      <xdr:nvSpPr>
        <xdr:cNvPr id="314" name="n_2mainValue【福祉施設】&#10;有形固定資産減価償却率">
          <a:extLst>
            <a:ext uri="{FF2B5EF4-FFF2-40B4-BE49-F238E27FC236}">
              <a16:creationId xmlns:a16="http://schemas.microsoft.com/office/drawing/2014/main" id="{2566139F-AE12-4C19-8E24-E18589A8DF3F}"/>
            </a:ext>
          </a:extLst>
        </xdr:cNvPr>
        <xdr:cNvSpPr txBox="1"/>
      </xdr:nvSpPr>
      <xdr:spPr>
        <a:xfrm>
          <a:off x="2705744" y="1381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38752</xdr:rowOff>
    </xdr:from>
    <xdr:ext cx="405111" cy="259045"/>
    <xdr:sp macro="" textlink="">
      <xdr:nvSpPr>
        <xdr:cNvPr id="315" name="n_3mainValue【福祉施設】&#10;有形固定資産減価償却率">
          <a:extLst>
            <a:ext uri="{FF2B5EF4-FFF2-40B4-BE49-F238E27FC236}">
              <a16:creationId xmlns:a16="http://schemas.microsoft.com/office/drawing/2014/main" id="{0107829D-B511-4F42-820E-6334FFA1F3F2}"/>
            </a:ext>
          </a:extLst>
        </xdr:cNvPr>
        <xdr:cNvSpPr txBox="1"/>
      </xdr:nvSpPr>
      <xdr:spPr>
        <a:xfrm>
          <a:off x="1816744" y="1375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156863</xdr:rowOff>
    </xdr:from>
    <xdr:ext cx="405111" cy="259045"/>
    <xdr:sp macro="" textlink="">
      <xdr:nvSpPr>
        <xdr:cNvPr id="316" name="n_4mainValue【福祉施設】&#10;有形固定資産減価償却率">
          <a:extLst>
            <a:ext uri="{FF2B5EF4-FFF2-40B4-BE49-F238E27FC236}">
              <a16:creationId xmlns:a16="http://schemas.microsoft.com/office/drawing/2014/main" id="{8BD3522D-7E25-4270-9171-7AAD6EBD144F}"/>
            </a:ext>
          </a:extLst>
        </xdr:cNvPr>
        <xdr:cNvSpPr txBox="1"/>
      </xdr:nvSpPr>
      <xdr:spPr>
        <a:xfrm>
          <a:off x="927744" y="13701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a:extLst>
            <a:ext uri="{FF2B5EF4-FFF2-40B4-BE49-F238E27FC236}">
              <a16:creationId xmlns:a16="http://schemas.microsoft.com/office/drawing/2014/main" id="{BD7195B1-C448-4C0D-958F-F1CE1A1F8BD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a:extLst>
            <a:ext uri="{FF2B5EF4-FFF2-40B4-BE49-F238E27FC236}">
              <a16:creationId xmlns:a16="http://schemas.microsoft.com/office/drawing/2014/main" id="{84A418F6-A50C-4A2B-BB32-7AE7315B9D6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a:extLst>
            <a:ext uri="{FF2B5EF4-FFF2-40B4-BE49-F238E27FC236}">
              <a16:creationId xmlns:a16="http://schemas.microsoft.com/office/drawing/2014/main" id="{52094F4D-89F7-4E0F-82A7-6113CBF3E69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a:extLst>
            <a:ext uri="{FF2B5EF4-FFF2-40B4-BE49-F238E27FC236}">
              <a16:creationId xmlns:a16="http://schemas.microsoft.com/office/drawing/2014/main" id="{20DB5B60-AEF4-4FFC-A644-48B04F0AE27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a:extLst>
            <a:ext uri="{FF2B5EF4-FFF2-40B4-BE49-F238E27FC236}">
              <a16:creationId xmlns:a16="http://schemas.microsoft.com/office/drawing/2014/main" id="{7E302700-44B9-4171-86DB-78307FBC9B4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a:extLst>
            <a:ext uri="{FF2B5EF4-FFF2-40B4-BE49-F238E27FC236}">
              <a16:creationId xmlns:a16="http://schemas.microsoft.com/office/drawing/2014/main" id="{DD45A2FE-1F9E-4884-BC33-2293B8CB754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a:extLst>
            <a:ext uri="{FF2B5EF4-FFF2-40B4-BE49-F238E27FC236}">
              <a16:creationId xmlns:a16="http://schemas.microsoft.com/office/drawing/2014/main" id="{75B6C9A2-72A0-43EF-9478-A97611B7CC5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a:extLst>
            <a:ext uri="{FF2B5EF4-FFF2-40B4-BE49-F238E27FC236}">
              <a16:creationId xmlns:a16="http://schemas.microsoft.com/office/drawing/2014/main" id="{9189697E-B949-4227-B596-C81FAE710A4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5" name="テキスト ボックス 324">
          <a:extLst>
            <a:ext uri="{FF2B5EF4-FFF2-40B4-BE49-F238E27FC236}">
              <a16:creationId xmlns:a16="http://schemas.microsoft.com/office/drawing/2014/main" id="{251B090D-E320-403E-AE32-BB15FF6495D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a:extLst>
            <a:ext uri="{FF2B5EF4-FFF2-40B4-BE49-F238E27FC236}">
              <a16:creationId xmlns:a16="http://schemas.microsoft.com/office/drawing/2014/main" id="{E8AC8551-0695-47BA-B429-DE5096453C3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27" name="直線コネクタ 326">
          <a:extLst>
            <a:ext uri="{FF2B5EF4-FFF2-40B4-BE49-F238E27FC236}">
              <a16:creationId xmlns:a16="http://schemas.microsoft.com/office/drawing/2014/main" id="{57880634-BF60-4696-89CE-23E746200556}"/>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28" name="テキスト ボックス 327">
          <a:extLst>
            <a:ext uri="{FF2B5EF4-FFF2-40B4-BE49-F238E27FC236}">
              <a16:creationId xmlns:a16="http://schemas.microsoft.com/office/drawing/2014/main" id="{4500AAAB-B73E-43BE-9228-1592397667E3}"/>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9" name="直線コネクタ 328">
          <a:extLst>
            <a:ext uri="{FF2B5EF4-FFF2-40B4-BE49-F238E27FC236}">
              <a16:creationId xmlns:a16="http://schemas.microsoft.com/office/drawing/2014/main" id="{08EC35CA-9F7A-485E-9B83-782BB4AB9F33}"/>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0" name="テキスト ボックス 329">
          <a:extLst>
            <a:ext uri="{FF2B5EF4-FFF2-40B4-BE49-F238E27FC236}">
              <a16:creationId xmlns:a16="http://schemas.microsoft.com/office/drawing/2014/main" id="{853C2230-C557-4DA8-AD01-CC91F98D0A32}"/>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1" name="直線コネクタ 330">
          <a:extLst>
            <a:ext uri="{FF2B5EF4-FFF2-40B4-BE49-F238E27FC236}">
              <a16:creationId xmlns:a16="http://schemas.microsoft.com/office/drawing/2014/main" id="{9403602D-6FF0-49EC-853C-E7667B20EC0C}"/>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2" name="テキスト ボックス 331">
          <a:extLst>
            <a:ext uri="{FF2B5EF4-FFF2-40B4-BE49-F238E27FC236}">
              <a16:creationId xmlns:a16="http://schemas.microsoft.com/office/drawing/2014/main" id="{0A18948F-C8AB-4DBF-AC0F-8409E99C206D}"/>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3" name="直線コネクタ 332">
          <a:extLst>
            <a:ext uri="{FF2B5EF4-FFF2-40B4-BE49-F238E27FC236}">
              <a16:creationId xmlns:a16="http://schemas.microsoft.com/office/drawing/2014/main" id="{4AB7DD7C-B987-40B3-9674-352B8325C0A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4" name="テキスト ボックス 333">
          <a:extLst>
            <a:ext uri="{FF2B5EF4-FFF2-40B4-BE49-F238E27FC236}">
              <a16:creationId xmlns:a16="http://schemas.microsoft.com/office/drawing/2014/main" id="{2BAEA490-4C5E-4835-B7DC-7FCCCED9A96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5" name="【福祉施設】&#10;一人当たり面積グラフ枠">
          <a:extLst>
            <a:ext uri="{FF2B5EF4-FFF2-40B4-BE49-F238E27FC236}">
              <a16:creationId xmlns:a16="http://schemas.microsoft.com/office/drawing/2014/main" id="{C99FAD5E-E658-4CD9-BD91-ED998694CD1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168402</xdr:rowOff>
    </xdr:from>
    <xdr:to>
      <xdr:col>54</xdr:col>
      <xdr:colOff>189865</xdr:colOff>
      <xdr:row>85</xdr:row>
      <xdr:rowOff>75819</xdr:rowOff>
    </xdr:to>
    <xdr:cxnSp macro="">
      <xdr:nvCxnSpPr>
        <xdr:cNvPr id="336" name="直線コネクタ 335">
          <a:extLst>
            <a:ext uri="{FF2B5EF4-FFF2-40B4-BE49-F238E27FC236}">
              <a16:creationId xmlns:a16="http://schemas.microsoft.com/office/drawing/2014/main" id="{7B0C0618-A0D6-421F-B462-B75918BFEA18}"/>
            </a:ext>
          </a:extLst>
        </xdr:cNvPr>
        <xdr:cNvCxnSpPr/>
      </xdr:nvCxnSpPr>
      <xdr:spPr>
        <a:xfrm flipV="1">
          <a:off x="10476865" y="13370052"/>
          <a:ext cx="0" cy="1279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337" name="【福祉施設】&#10;一人当たり面積最小値テキスト">
          <a:extLst>
            <a:ext uri="{FF2B5EF4-FFF2-40B4-BE49-F238E27FC236}">
              <a16:creationId xmlns:a16="http://schemas.microsoft.com/office/drawing/2014/main" id="{67B703E0-25AA-42FE-BB56-0B0B8FFC9822}"/>
            </a:ext>
          </a:extLst>
        </xdr:cNvPr>
        <xdr:cNvSpPr txBox="1"/>
      </xdr:nvSpPr>
      <xdr:spPr>
        <a:xfrm>
          <a:off x="10515600" y="1465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338" name="直線コネクタ 337">
          <a:extLst>
            <a:ext uri="{FF2B5EF4-FFF2-40B4-BE49-F238E27FC236}">
              <a16:creationId xmlns:a16="http://schemas.microsoft.com/office/drawing/2014/main" id="{3B50C4DE-8CA1-46C8-A437-B2D1E1FD8B3C}"/>
            </a:ext>
          </a:extLst>
        </xdr:cNvPr>
        <xdr:cNvCxnSpPr/>
      </xdr:nvCxnSpPr>
      <xdr:spPr>
        <a:xfrm>
          <a:off x="10388600" y="14649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115079</xdr:rowOff>
    </xdr:from>
    <xdr:ext cx="469744" cy="259045"/>
    <xdr:sp macro="" textlink="">
      <xdr:nvSpPr>
        <xdr:cNvPr id="339" name="【福祉施設】&#10;一人当たり面積最大値テキスト">
          <a:extLst>
            <a:ext uri="{FF2B5EF4-FFF2-40B4-BE49-F238E27FC236}">
              <a16:creationId xmlns:a16="http://schemas.microsoft.com/office/drawing/2014/main" id="{30EEB021-B309-4114-96BD-FEE464CEC242}"/>
            </a:ext>
          </a:extLst>
        </xdr:cNvPr>
        <xdr:cNvSpPr txBox="1"/>
      </xdr:nvSpPr>
      <xdr:spPr>
        <a:xfrm>
          <a:off x="10515600" y="1314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168402</xdr:rowOff>
    </xdr:from>
    <xdr:to>
      <xdr:col>55</xdr:col>
      <xdr:colOff>88900</xdr:colOff>
      <xdr:row>77</xdr:row>
      <xdr:rowOff>168402</xdr:rowOff>
    </xdr:to>
    <xdr:cxnSp macro="">
      <xdr:nvCxnSpPr>
        <xdr:cNvPr id="340" name="直線コネクタ 339">
          <a:extLst>
            <a:ext uri="{FF2B5EF4-FFF2-40B4-BE49-F238E27FC236}">
              <a16:creationId xmlns:a16="http://schemas.microsoft.com/office/drawing/2014/main" id="{0FC620F0-99C7-4B87-A93F-B17788251DB4}"/>
            </a:ext>
          </a:extLst>
        </xdr:cNvPr>
        <xdr:cNvCxnSpPr/>
      </xdr:nvCxnSpPr>
      <xdr:spPr>
        <a:xfrm>
          <a:off x="10388600" y="13370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22750</xdr:rowOff>
    </xdr:from>
    <xdr:ext cx="469744" cy="259045"/>
    <xdr:sp macro="" textlink="">
      <xdr:nvSpPr>
        <xdr:cNvPr id="341" name="【福祉施設】&#10;一人当たり面積平均値テキスト">
          <a:extLst>
            <a:ext uri="{FF2B5EF4-FFF2-40B4-BE49-F238E27FC236}">
              <a16:creationId xmlns:a16="http://schemas.microsoft.com/office/drawing/2014/main" id="{CA5BE08E-DFC7-4CFF-B1BF-9CA99161E549}"/>
            </a:ext>
          </a:extLst>
        </xdr:cNvPr>
        <xdr:cNvSpPr txBox="1"/>
      </xdr:nvSpPr>
      <xdr:spPr>
        <a:xfrm>
          <a:off x="10515600" y="142531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171323</xdr:rowOff>
    </xdr:from>
    <xdr:to>
      <xdr:col>55</xdr:col>
      <xdr:colOff>50800</xdr:colOff>
      <xdr:row>84</xdr:row>
      <xdr:rowOff>101473</xdr:rowOff>
    </xdr:to>
    <xdr:sp macro="" textlink="">
      <xdr:nvSpPr>
        <xdr:cNvPr id="342" name="フローチャート: 判断 341">
          <a:extLst>
            <a:ext uri="{FF2B5EF4-FFF2-40B4-BE49-F238E27FC236}">
              <a16:creationId xmlns:a16="http://schemas.microsoft.com/office/drawing/2014/main" id="{94645617-2C94-46A7-83A6-F8878AF7D778}"/>
            </a:ext>
          </a:extLst>
        </xdr:cNvPr>
        <xdr:cNvSpPr/>
      </xdr:nvSpPr>
      <xdr:spPr>
        <a:xfrm>
          <a:off x="10426700" y="14401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145035</xdr:rowOff>
    </xdr:from>
    <xdr:to>
      <xdr:col>50</xdr:col>
      <xdr:colOff>165100</xdr:colOff>
      <xdr:row>84</xdr:row>
      <xdr:rowOff>75185</xdr:rowOff>
    </xdr:to>
    <xdr:sp macro="" textlink="">
      <xdr:nvSpPr>
        <xdr:cNvPr id="343" name="フローチャート: 判断 342">
          <a:extLst>
            <a:ext uri="{FF2B5EF4-FFF2-40B4-BE49-F238E27FC236}">
              <a16:creationId xmlns:a16="http://schemas.microsoft.com/office/drawing/2014/main" id="{F16345E7-E38C-4768-9FD6-5DC21B31263D}"/>
            </a:ext>
          </a:extLst>
        </xdr:cNvPr>
        <xdr:cNvSpPr/>
      </xdr:nvSpPr>
      <xdr:spPr>
        <a:xfrm>
          <a:off x="9588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150749</xdr:rowOff>
    </xdr:from>
    <xdr:to>
      <xdr:col>46</xdr:col>
      <xdr:colOff>38100</xdr:colOff>
      <xdr:row>84</xdr:row>
      <xdr:rowOff>80899</xdr:rowOff>
    </xdr:to>
    <xdr:sp macro="" textlink="">
      <xdr:nvSpPr>
        <xdr:cNvPr id="344" name="フローチャート: 判断 343">
          <a:extLst>
            <a:ext uri="{FF2B5EF4-FFF2-40B4-BE49-F238E27FC236}">
              <a16:creationId xmlns:a16="http://schemas.microsoft.com/office/drawing/2014/main" id="{4B049526-FA3C-4A5B-94FE-BD7130704BE7}"/>
            </a:ext>
          </a:extLst>
        </xdr:cNvPr>
        <xdr:cNvSpPr/>
      </xdr:nvSpPr>
      <xdr:spPr>
        <a:xfrm>
          <a:off x="8699500" y="1438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345" name="フローチャート: 判断 344">
          <a:extLst>
            <a:ext uri="{FF2B5EF4-FFF2-40B4-BE49-F238E27FC236}">
              <a16:creationId xmlns:a16="http://schemas.microsoft.com/office/drawing/2014/main" id="{4B30F1C6-9043-40B4-898A-E41FE19D035F}"/>
            </a:ext>
          </a:extLst>
        </xdr:cNvPr>
        <xdr:cNvSpPr/>
      </xdr:nvSpPr>
      <xdr:spPr>
        <a:xfrm>
          <a:off x="7810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141605</xdr:rowOff>
    </xdr:from>
    <xdr:to>
      <xdr:col>36</xdr:col>
      <xdr:colOff>165100</xdr:colOff>
      <xdr:row>84</xdr:row>
      <xdr:rowOff>71755</xdr:rowOff>
    </xdr:to>
    <xdr:sp macro="" textlink="">
      <xdr:nvSpPr>
        <xdr:cNvPr id="346" name="フローチャート: 判断 345">
          <a:extLst>
            <a:ext uri="{FF2B5EF4-FFF2-40B4-BE49-F238E27FC236}">
              <a16:creationId xmlns:a16="http://schemas.microsoft.com/office/drawing/2014/main" id="{33A06E6A-EFA3-42C7-83D8-77296B8DA2F5}"/>
            </a:ext>
          </a:extLst>
        </xdr:cNvPr>
        <xdr:cNvSpPr/>
      </xdr:nvSpPr>
      <xdr:spPr>
        <a:xfrm>
          <a:off x="6921500" y="1437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61954676-37D9-41DD-B596-0D2E33D006F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0224FE13-FE4D-426B-9E18-ED1B78F8F51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2AC3F470-565D-4416-A7BC-5639A94F770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7F4B771C-3756-46C8-A3F1-641F392C718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5FB48422-3C41-40AF-AE29-220C5A1921C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1015</xdr:rowOff>
    </xdr:from>
    <xdr:to>
      <xdr:col>55</xdr:col>
      <xdr:colOff>50800</xdr:colOff>
      <xdr:row>84</xdr:row>
      <xdr:rowOff>102615</xdr:rowOff>
    </xdr:to>
    <xdr:sp macro="" textlink="">
      <xdr:nvSpPr>
        <xdr:cNvPr id="352" name="楕円 351">
          <a:extLst>
            <a:ext uri="{FF2B5EF4-FFF2-40B4-BE49-F238E27FC236}">
              <a16:creationId xmlns:a16="http://schemas.microsoft.com/office/drawing/2014/main" id="{85975319-30AB-4106-8128-2FC73ACA0D12}"/>
            </a:ext>
          </a:extLst>
        </xdr:cNvPr>
        <xdr:cNvSpPr/>
      </xdr:nvSpPr>
      <xdr:spPr>
        <a:xfrm>
          <a:off x="10426700" y="1440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150892</xdr:rowOff>
    </xdr:from>
    <xdr:ext cx="469744" cy="259045"/>
    <xdr:sp macro="" textlink="">
      <xdr:nvSpPr>
        <xdr:cNvPr id="353" name="【福祉施設】&#10;一人当たり面積該当値テキスト">
          <a:extLst>
            <a:ext uri="{FF2B5EF4-FFF2-40B4-BE49-F238E27FC236}">
              <a16:creationId xmlns:a16="http://schemas.microsoft.com/office/drawing/2014/main" id="{69C14858-E3CA-4FF7-8BFE-ECD9F85EA60C}"/>
            </a:ext>
          </a:extLst>
        </xdr:cNvPr>
        <xdr:cNvSpPr txBox="1"/>
      </xdr:nvSpPr>
      <xdr:spPr>
        <a:xfrm>
          <a:off x="10515600" y="14381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5587</xdr:rowOff>
    </xdr:from>
    <xdr:to>
      <xdr:col>50</xdr:col>
      <xdr:colOff>165100</xdr:colOff>
      <xdr:row>84</xdr:row>
      <xdr:rowOff>107187</xdr:rowOff>
    </xdr:to>
    <xdr:sp macro="" textlink="">
      <xdr:nvSpPr>
        <xdr:cNvPr id="354" name="楕円 353">
          <a:extLst>
            <a:ext uri="{FF2B5EF4-FFF2-40B4-BE49-F238E27FC236}">
              <a16:creationId xmlns:a16="http://schemas.microsoft.com/office/drawing/2014/main" id="{B0ABAEA9-8D7C-49AE-AC12-1BF8EC8419BF}"/>
            </a:ext>
          </a:extLst>
        </xdr:cNvPr>
        <xdr:cNvSpPr/>
      </xdr:nvSpPr>
      <xdr:spPr>
        <a:xfrm>
          <a:off x="9588500" y="1440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51815</xdr:rowOff>
    </xdr:from>
    <xdr:to>
      <xdr:col>55</xdr:col>
      <xdr:colOff>0</xdr:colOff>
      <xdr:row>84</xdr:row>
      <xdr:rowOff>56387</xdr:rowOff>
    </xdr:to>
    <xdr:cxnSp macro="">
      <xdr:nvCxnSpPr>
        <xdr:cNvPr id="355" name="直線コネクタ 354">
          <a:extLst>
            <a:ext uri="{FF2B5EF4-FFF2-40B4-BE49-F238E27FC236}">
              <a16:creationId xmlns:a16="http://schemas.microsoft.com/office/drawing/2014/main" id="{B25F507F-DB67-4B5F-873D-EBA98AF20214}"/>
            </a:ext>
          </a:extLst>
        </xdr:cNvPr>
        <xdr:cNvCxnSpPr/>
      </xdr:nvCxnSpPr>
      <xdr:spPr>
        <a:xfrm flipV="1">
          <a:off x="9639300" y="14453615"/>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11303</xdr:rowOff>
    </xdr:from>
    <xdr:to>
      <xdr:col>46</xdr:col>
      <xdr:colOff>38100</xdr:colOff>
      <xdr:row>84</xdr:row>
      <xdr:rowOff>112903</xdr:rowOff>
    </xdr:to>
    <xdr:sp macro="" textlink="">
      <xdr:nvSpPr>
        <xdr:cNvPr id="356" name="楕円 355">
          <a:extLst>
            <a:ext uri="{FF2B5EF4-FFF2-40B4-BE49-F238E27FC236}">
              <a16:creationId xmlns:a16="http://schemas.microsoft.com/office/drawing/2014/main" id="{45D4E5DA-E96F-4317-B58B-29BF943FE630}"/>
            </a:ext>
          </a:extLst>
        </xdr:cNvPr>
        <xdr:cNvSpPr/>
      </xdr:nvSpPr>
      <xdr:spPr>
        <a:xfrm>
          <a:off x="8699500" y="14413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56387</xdr:rowOff>
    </xdr:from>
    <xdr:to>
      <xdr:col>50</xdr:col>
      <xdr:colOff>114300</xdr:colOff>
      <xdr:row>84</xdr:row>
      <xdr:rowOff>62103</xdr:rowOff>
    </xdr:to>
    <xdr:cxnSp macro="">
      <xdr:nvCxnSpPr>
        <xdr:cNvPr id="357" name="直線コネクタ 356">
          <a:extLst>
            <a:ext uri="{FF2B5EF4-FFF2-40B4-BE49-F238E27FC236}">
              <a16:creationId xmlns:a16="http://schemas.microsoft.com/office/drawing/2014/main" id="{231A8C52-F6F4-4613-9C13-8D623C1AD830}"/>
            </a:ext>
          </a:extLst>
        </xdr:cNvPr>
        <xdr:cNvCxnSpPr/>
      </xdr:nvCxnSpPr>
      <xdr:spPr>
        <a:xfrm flipV="1">
          <a:off x="8750300" y="14458187"/>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14732</xdr:rowOff>
    </xdr:from>
    <xdr:to>
      <xdr:col>41</xdr:col>
      <xdr:colOff>101600</xdr:colOff>
      <xdr:row>84</xdr:row>
      <xdr:rowOff>116332</xdr:rowOff>
    </xdr:to>
    <xdr:sp macro="" textlink="">
      <xdr:nvSpPr>
        <xdr:cNvPr id="358" name="楕円 357">
          <a:extLst>
            <a:ext uri="{FF2B5EF4-FFF2-40B4-BE49-F238E27FC236}">
              <a16:creationId xmlns:a16="http://schemas.microsoft.com/office/drawing/2014/main" id="{F48AF95F-40F5-4004-B856-786985004FAB}"/>
            </a:ext>
          </a:extLst>
        </xdr:cNvPr>
        <xdr:cNvSpPr/>
      </xdr:nvSpPr>
      <xdr:spPr>
        <a:xfrm>
          <a:off x="7810500" y="1441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62103</xdr:rowOff>
    </xdr:from>
    <xdr:to>
      <xdr:col>45</xdr:col>
      <xdr:colOff>177800</xdr:colOff>
      <xdr:row>84</xdr:row>
      <xdr:rowOff>65532</xdr:rowOff>
    </xdr:to>
    <xdr:cxnSp macro="">
      <xdr:nvCxnSpPr>
        <xdr:cNvPr id="359" name="直線コネクタ 358">
          <a:extLst>
            <a:ext uri="{FF2B5EF4-FFF2-40B4-BE49-F238E27FC236}">
              <a16:creationId xmlns:a16="http://schemas.microsoft.com/office/drawing/2014/main" id="{6B0E5C08-8D63-48C7-820C-F957A8C6D5C0}"/>
            </a:ext>
          </a:extLst>
        </xdr:cNvPr>
        <xdr:cNvCxnSpPr/>
      </xdr:nvCxnSpPr>
      <xdr:spPr>
        <a:xfrm flipV="1">
          <a:off x="7861300" y="14463903"/>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61024</xdr:rowOff>
    </xdr:from>
    <xdr:to>
      <xdr:col>36</xdr:col>
      <xdr:colOff>165100</xdr:colOff>
      <xdr:row>84</xdr:row>
      <xdr:rowOff>162624</xdr:rowOff>
    </xdr:to>
    <xdr:sp macro="" textlink="">
      <xdr:nvSpPr>
        <xdr:cNvPr id="360" name="楕円 359">
          <a:extLst>
            <a:ext uri="{FF2B5EF4-FFF2-40B4-BE49-F238E27FC236}">
              <a16:creationId xmlns:a16="http://schemas.microsoft.com/office/drawing/2014/main" id="{2CB66572-0AC1-420A-9245-19B255FE137B}"/>
            </a:ext>
          </a:extLst>
        </xdr:cNvPr>
        <xdr:cNvSpPr/>
      </xdr:nvSpPr>
      <xdr:spPr>
        <a:xfrm>
          <a:off x="6921500" y="14462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65532</xdr:rowOff>
    </xdr:from>
    <xdr:to>
      <xdr:col>41</xdr:col>
      <xdr:colOff>50800</xdr:colOff>
      <xdr:row>84</xdr:row>
      <xdr:rowOff>111824</xdr:rowOff>
    </xdr:to>
    <xdr:cxnSp macro="">
      <xdr:nvCxnSpPr>
        <xdr:cNvPr id="361" name="直線コネクタ 360">
          <a:extLst>
            <a:ext uri="{FF2B5EF4-FFF2-40B4-BE49-F238E27FC236}">
              <a16:creationId xmlns:a16="http://schemas.microsoft.com/office/drawing/2014/main" id="{3757450E-D0D5-476C-B1EF-FDAEA218C85A}"/>
            </a:ext>
          </a:extLst>
        </xdr:cNvPr>
        <xdr:cNvCxnSpPr/>
      </xdr:nvCxnSpPr>
      <xdr:spPr>
        <a:xfrm flipV="1">
          <a:off x="6972300" y="14467332"/>
          <a:ext cx="889000" cy="46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91712</xdr:rowOff>
    </xdr:from>
    <xdr:ext cx="469744" cy="259045"/>
    <xdr:sp macro="" textlink="">
      <xdr:nvSpPr>
        <xdr:cNvPr id="362" name="n_1aveValue【福祉施設】&#10;一人当たり面積">
          <a:extLst>
            <a:ext uri="{FF2B5EF4-FFF2-40B4-BE49-F238E27FC236}">
              <a16:creationId xmlns:a16="http://schemas.microsoft.com/office/drawing/2014/main" id="{1FB2B0FE-32F8-4ECB-979A-38E22CF4DD17}"/>
            </a:ext>
          </a:extLst>
        </xdr:cNvPr>
        <xdr:cNvSpPr txBox="1"/>
      </xdr:nvSpPr>
      <xdr:spPr>
        <a:xfrm>
          <a:off x="9391727" y="1415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97426</xdr:rowOff>
    </xdr:from>
    <xdr:ext cx="469744" cy="259045"/>
    <xdr:sp macro="" textlink="">
      <xdr:nvSpPr>
        <xdr:cNvPr id="363" name="n_2aveValue【福祉施設】&#10;一人当たり面積">
          <a:extLst>
            <a:ext uri="{FF2B5EF4-FFF2-40B4-BE49-F238E27FC236}">
              <a16:creationId xmlns:a16="http://schemas.microsoft.com/office/drawing/2014/main" id="{BF7B12E5-63B9-4362-8BA0-582076597BB9}"/>
            </a:ext>
          </a:extLst>
        </xdr:cNvPr>
        <xdr:cNvSpPr txBox="1"/>
      </xdr:nvSpPr>
      <xdr:spPr>
        <a:xfrm>
          <a:off x="8515427" y="14156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119142</xdr:rowOff>
    </xdr:from>
    <xdr:ext cx="469744" cy="259045"/>
    <xdr:sp macro="" textlink="">
      <xdr:nvSpPr>
        <xdr:cNvPr id="364" name="n_3aveValue【福祉施設】&#10;一人当たり面積">
          <a:extLst>
            <a:ext uri="{FF2B5EF4-FFF2-40B4-BE49-F238E27FC236}">
              <a16:creationId xmlns:a16="http://schemas.microsoft.com/office/drawing/2014/main" id="{F774A2E6-A9CC-44E6-8239-64BF134DEA5A}"/>
            </a:ext>
          </a:extLst>
        </xdr:cNvPr>
        <xdr:cNvSpPr txBox="1"/>
      </xdr:nvSpPr>
      <xdr:spPr>
        <a:xfrm>
          <a:off x="7626427" y="1417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88282</xdr:rowOff>
    </xdr:from>
    <xdr:ext cx="469744" cy="259045"/>
    <xdr:sp macro="" textlink="">
      <xdr:nvSpPr>
        <xdr:cNvPr id="365" name="n_4aveValue【福祉施設】&#10;一人当たり面積">
          <a:extLst>
            <a:ext uri="{FF2B5EF4-FFF2-40B4-BE49-F238E27FC236}">
              <a16:creationId xmlns:a16="http://schemas.microsoft.com/office/drawing/2014/main" id="{892F8C0B-270E-4F18-96AB-1832688C5DEC}"/>
            </a:ext>
          </a:extLst>
        </xdr:cNvPr>
        <xdr:cNvSpPr txBox="1"/>
      </xdr:nvSpPr>
      <xdr:spPr>
        <a:xfrm>
          <a:off x="6737427" y="1414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98314</xdr:rowOff>
    </xdr:from>
    <xdr:ext cx="469744" cy="259045"/>
    <xdr:sp macro="" textlink="">
      <xdr:nvSpPr>
        <xdr:cNvPr id="366" name="n_1mainValue【福祉施設】&#10;一人当たり面積">
          <a:extLst>
            <a:ext uri="{FF2B5EF4-FFF2-40B4-BE49-F238E27FC236}">
              <a16:creationId xmlns:a16="http://schemas.microsoft.com/office/drawing/2014/main" id="{E00FDBFE-53AE-4338-B339-FB3A844DC301}"/>
            </a:ext>
          </a:extLst>
        </xdr:cNvPr>
        <xdr:cNvSpPr txBox="1"/>
      </xdr:nvSpPr>
      <xdr:spPr>
        <a:xfrm>
          <a:off x="93917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104030</xdr:rowOff>
    </xdr:from>
    <xdr:ext cx="469744" cy="259045"/>
    <xdr:sp macro="" textlink="">
      <xdr:nvSpPr>
        <xdr:cNvPr id="367" name="n_2mainValue【福祉施設】&#10;一人当たり面積">
          <a:extLst>
            <a:ext uri="{FF2B5EF4-FFF2-40B4-BE49-F238E27FC236}">
              <a16:creationId xmlns:a16="http://schemas.microsoft.com/office/drawing/2014/main" id="{35B3E396-8216-43E2-B083-52B5A239E1E9}"/>
            </a:ext>
          </a:extLst>
        </xdr:cNvPr>
        <xdr:cNvSpPr txBox="1"/>
      </xdr:nvSpPr>
      <xdr:spPr>
        <a:xfrm>
          <a:off x="8515427" y="14505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107459</xdr:rowOff>
    </xdr:from>
    <xdr:ext cx="469744" cy="259045"/>
    <xdr:sp macro="" textlink="">
      <xdr:nvSpPr>
        <xdr:cNvPr id="368" name="n_3mainValue【福祉施設】&#10;一人当たり面積">
          <a:extLst>
            <a:ext uri="{FF2B5EF4-FFF2-40B4-BE49-F238E27FC236}">
              <a16:creationId xmlns:a16="http://schemas.microsoft.com/office/drawing/2014/main" id="{F49FBCAB-DF2E-41C1-A142-6FEE65B85BC7}"/>
            </a:ext>
          </a:extLst>
        </xdr:cNvPr>
        <xdr:cNvSpPr txBox="1"/>
      </xdr:nvSpPr>
      <xdr:spPr>
        <a:xfrm>
          <a:off x="76264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153751</xdr:rowOff>
    </xdr:from>
    <xdr:ext cx="469744" cy="259045"/>
    <xdr:sp macro="" textlink="">
      <xdr:nvSpPr>
        <xdr:cNvPr id="369" name="n_4mainValue【福祉施設】&#10;一人当たり面積">
          <a:extLst>
            <a:ext uri="{FF2B5EF4-FFF2-40B4-BE49-F238E27FC236}">
              <a16:creationId xmlns:a16="http://schemas.microsoft.com/office/drawing/2014/main" id="{7A7942AC-7343-4446-8A63-FE4967125D17}"/>
            </a:ext>
          </a:extLst>
        </xdr:cNvPr>
        <xdr:cNvSpPr txBox="1"/>
      </xdr:nvSpPr>
      <xdr:spPr>
        <a:xfrm>
          <a:off x="6737427" y="14555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0" name="正方形/長方形 369">
          <a:extLst>
            <a:ext uri="{FF2B5EF4-FFF2-40B4-BE49-F238E27FC236}">
              <a16:creationId xmlns:a16="http://schemas.microsoft.com/office/drawing/2014/main" id="{67A71A0C-A857-436B-91B7-B464B7FBBB2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1" name="正方形/長方形 370">
          <a:extLst>
            <a:ext uri="{FF2B5EF4-FFF2-40B4-BE49-F238E27FC236}">
              <a16:creationId xmlns:a16="http://schemas.microsoft.com/office/drawing/2014/main" id="{9E9CC293-B734-453B-A684-FA74C2C70BE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2" name="正方形/長方形 371">
          <a:extLst>
            <a:ext uri="{FF2B5EF4-FFF2-40B4-BE49-F238E27FC236}">
              <a16:creationId xmlns:a16="http://schemas.microsoft.com/office/drawing/2014/main" id="{5413273F-7F59-4DCA-AECB-D329C8255CD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3" name="正方形/長方形 372">
          <a:extLst>
            <a:ext uri="{FF2B5EF4-FFF2-40B4-BE49-F238E27FC236}">
              <a16:creationId xmlns:a16="http://schemas.microsoft.com/office/drawing/2014/main" id="{303B5D7F-C4CE-443A-896F-CB5F1996F1E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4" name="正方形/長方形 373">
          <a:extLst>
            <a:ext uri="{FF2B5EF4-FFF2-40B4-BE49-F238E27FC236}">
              <a16:creationId xmlns:a16="http://schemas.microsoft.com/office/drawing/2014/main" id="{5C9904A7-E38E-4BEA-85BA-969E3DD9305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5" name="正方形/長方形 374">
          <a:extLst>
            <a:ext uri="{FF2B5EF4-FFF2-40B4-BE49-F238E27FC236}">
              <a16:creationId xmlns:a16="http://schemas.microsoft.com/office/drawing/2014/main" id="{8FFEED2D-F2D2-4FD9-A624-DB1EB8E4920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6" name="正方形/長方形 375">
          <a:extLst>
            <a:ext uri="{FF2B5EF4-FFF2-40B4-BE49-F238E27FC236}">
              <a16:creationId xmlns:a16="http://schemas.microsoft.com/office/drawing/2014/main" id="{71DD3388-6E4B-4B64-A1E7-EC4EF2053E6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7" name="正方形/長方形 376">
          <a:extLst>
            <a:ext uri="{FF2B5EF4-FFF2-40B4-BE49-F238E27FC236}">
              <a16:creationId xmlns:a16="http://schemas.microsoft.com/office/drawing/2014/main" id="{3EA3C145-BA9C-49C1-816C-9C88E49EC8A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8" name="正方形/長方形 377">
          <a:extLst>
            <a:ext uri="{FF2B5EF4-FFF2-40B4-BE49-F238E27FC236}">
              <a16:creationId xmlns:a16="http://schemas.microsoft.com/office/drawing/2014/main" id="{F4BA5684-5F66-40AC-8372-C3A52281B82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79" name="正方形/長方形 378">
          <a:extLst>
            <a:ext uri="{FF2B5EF4-FFF2-40B4-BE49-F238E27FC236}">
              <a16:creationId xmlns:a16="http://schemas.microsoft.com/office/drawing/2014/main" id="{57876818-1B65-4C1C-AD9D-FB98312F1FD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0" name="正方形/長方形 379">
          <a:extLst>
            <a:ext uri="{FF2B5EF4-FFF2-40B4-BE49-F238E27FC236}">
              <a16:creationId xmlns:a16="http://schemas.microsoft.com/office/drawing/2014/main" id="{FF263467-C086-4A61-9EF3-14B87D6FBEE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1" name="正方形/長方形 380">
          <a:extLst>
            <a:ext uri="{FF2B5EF4-FFF2-40B4-BE49-F238E27FC236}">
              <a16:creationId xmlns:a16="http://schemas.microsoft.com/office/drawing/2014/main" id="{CC8ADC1B-27B9-4A5A-ABC7-059A47145F5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2" name="正方形/長方形 381">
          <a:extLst>
            <a:ext uri="{FF2B5EF4-FFF2-40B4-BE49-F238E27FC236}">
              <a16:creationId xmlns:a16="http://schemas.microsoft.com/office/drawing/2014/main" id="{C972F29B-39CA-4AFE-B81E-0DB804BFD61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3" name="正方形/長方形 382">
          <a:extLst>
            <a:ext uri="{FF2B5EF4-FFF2-40B4-BE49-F238E27FC236}">
              <a16:creationId xmlns:a16="http://schemas.microsoft.com/office/drawing/2014/main" id="{DE07DB83-C5EB-4928-A5B0-AE631F6D9CA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4" name="正方形/長方形 383">
          <a:extLst>
            <a:ext uri="{FF2B5EF4-FFF2-40B4-BE49-F238E27FC236}">
              <a16:creationId xmlns:a16="http://schemas.microsoft.com/office/drawing/2014/main" id="{7DCB7276-1A18-4B30-B14C-FC55F8DEE22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5" name="正方形/長方形 384">
          <a:extLst>
            <a:ext uri="{FF2B5EF4-FFF2-40B4-BE49-F238E27FC236}">
              <a16:creationId xmlns:a16="http://schemas.microsoft.com/office/drawing/2014/main" id="{88E4F97C-17CB-4797-9D67-18FDC245A82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6" name="正方形/長方形 385">
          <a:extLst>
            <a:ext uri="{FF2B5EF4-FFF2-40B4-BE49-F238E27FC236}">
              <a16:creationId xmlns:a16="http://schemas.microsoft.com/office/drawing/2014/main" id="{01E10A84-6D3B-405A-A245-745A6CA412A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7" name="正方形/長方形 386">
          <a:extLst>
            <a:ext uri="{FF2B5EF4-FFF2-40B4-BE49-F238E27FC236}">
              <a16:creationId xmlns:a16="http://schemas.microsoft.com/office/drawing/2014/main" id="{B9F7E174-930C-424E-9266-1C07337CB06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8" name="正方形/長方形 387">
          <a:extLst>
            <a:ext uri="{FF2B5EF4-FFF2-40B4-BE49-F238E27FC236}">
              <a16:creationId xmlns:a16="http://schemas.microsoft.com/office/drawing/2014/main" id="{169C7D03-048C-4E45-9864-1EE94B899C9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9" name="正方形/長方形 388">
          <a:extLst>
            <a:ext uri="{FF2B5EF4-FFF2-40B4-BE49-F238E27FC236}">
              <a16:creationId xmlns:a16="http://schemas.microsoft.com/office/drawing/2014/main" id="{FF9A0462-9F52-43E1-803C-3B1641ED3A9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0" name="正方形/長方形 389">
          <a:extLst>
            <a:ext uri="{FF2B5EF4-FFF2-40B4-BE49-F238E27FC236}">
              <a16:creationId xmlns:a16="http://schemas.microsoft.com/office/drawing/2014/main" id="{00E4D806-223E-49A2-9ED4-06E3310BB3A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1" name="正方形/長方形 390">
          <a:extLst>
            <a:ext uri="{FF2B5EF4-FFF2-40B4-BE49-F238E27FC236}">
              <a16:creationId xmlns:a16="http://schemas.microsoft.com/office/drawing/2014/main" id="{646D0F64-3A88-475E-87E6-601B03C2D5F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2" name="正方形/長方形 391">
          <a:extLst>
            <a:ext uri="{FF2B5EF4-FFF2-40B4-BE49-F238E27FC236}">
              <a16:creationId xmlns:a16="http://schemas.microsoft.com/office/drawing/2014/main" id="{A6C656CB-4733-46BB-8317-8E06853334B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3" name="正方形/長方形 392">
          <a:extLst>
            <a:ext uri="{FF2B5EF4-FFF2-40B4-BE49-F238E27FC236}">
              <a16:creationId xmlns:a16="http://schemas.microsoft.com/office/drawing/2014/main" id="{64391447-6827-4856-BE98-1FD8AEEF441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4" name="テキスト ボックス 393">
          <a:extLst>
            <a:ext uri="{FF2B5EF4-FFF2-40B4-BE49-F238E27FC236}">
              <a16:creationId xmlns:a16="http://schemas.microsoft.com/office/drawing/2014/main" id="{A1AE9691-CD27-4500-9767-1803FF8FAB8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5" name="直線コネクタ 394">
          <a:extLst>
            <a:ext uri="{FF2B5EF4-FFF2-40B4-BE49-F238E27FC236}">
              <a16:creationId xmlns:a16="http://schemas.microsoft.com/office/drawing/2014/main" id="{C658D6B1-3EDA-4DD0-A3DF-6A7592A7C9A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6" name="テキスト ボックス 395">
          <a:extLst>
            <a:ext uri="{FF2B5EF4-FFF2-40B4-BE49-F238E27FC236}">
              <a16:creationId xmlns:a16="http://schemas.microsoft.com/office/drawing/2014/main" id="{7938AE59-FB91-4BBA-AFEA-7A370F00D8D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97" name="直線コネクタ 396">
          <a:extLst>
            <a:ext uri="{FF2B5EF4-FFF2-40B4-BE49-F238E27FC236}">
              <a16:creationId xmlns:a16="http://schemas.microsoft.com/office/drawing/2014/main" id="{26335EF4-112E-4182-91C6-8CAB6B1A1818}"/>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98" name="テキスト ボックス 397">
          <a:extLst>
            <a:ext uri="{FF2B5EF4-FFF2-40B4-BE49-F238E27FC236}">
              <a16:creationId xmlns:a16="http://schemas.microsoft.com/office/drawing/2014/main" id="{85D2438F-CD59-4E43-9DAF-89DB0520F393}"/>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99" name="直線コネクタ 398">
          <a:extLst>
            <a:ext uri="{FF2B5EF4-FFF2-40B4-BE49-F238E27FC236}">
              <a16:creationId xmlns:a16="http://schemas.microsoft.com/office/drawing/2014/main" id="{557E9D91-8AF5-4A39-AC07-946280CCCF4B}"/>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0" name="テキスト ボックス 399">
          <a:extLst>
            <a:ext uri="{FF2B5EF4-FFF2-40B4-BE49-F238E27FC236}">
              <a16:creationId xmlns:a16="http://schemas.microsoft.com/office/drawing/2014/main" id="{3622E066-AB9F-44B0-9302-244D2916792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1" name="直線コネクタ 400">
          <a:extLst>
            <a:ext uri="{FF2B5EF4-FFF2-40B4-BE49-F238E27FC236}">
              <a16:creationId xmlns:a16="http://schemas.microsoft.com/office/drawing/2014/main" id="{97AD0003-F958-4489-821A-02087E616062}"/>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2" name="テキスト ボックス 401">
          <a:extLst>
            <a:ext uri="{FF2B5EF4-FFF2-40B4-BE49-F238E27FC236}">
              <a16:creationId xmlns:a16="http://schemas.microsoft.com/office/drawing/2014/main" id="{AF602B9D-6929-4006-9D67-9DD89EE9CA4A}"/>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3" name="直線コネクタ 402">
          <a:extLst>
            <a:ext uri="{FF2B5EF4-FFF2-40B4-BE49-F238E27FC236}">
              <a16:creationId xmlns:a16="http://schemas.microsoft.com/office/drawing/2014/main" id="{9A919F4F-DB20-4D41-8836-2C58D2EA75F8}"/>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4" name="テキスト ボックス 403">
          <a:extLst>
            <a:ext uri="{FF2B5EF4-FFF2-40B4-BE49-F238E27FC236}">
              <a16:creationId xmlns:a16="http://schemas.microsoft.com/office/drawing/2014/main" id="{1E5A5001-3BBF-4E36-A9A0-B8C09D5AC0DA}"/>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5" name="直線コネクタ 404">
          <a:extLst>
            <a:ext uri="{FF2B5EF4-FFF2-40B4-BE49-F238E27FC236}">
              <a16:creationId xmlns:a16="http://schemas.microsoft.com/office/drawing/2014/main" id="{4180E00A-9B82-4494-B103-198182A13662}"/>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06" name="テキスト ボックス 405">
          <a:extLst>
            <a:ext uri="{FF2B5EF4-FFF2-40B4-BE49-F238E27FC236}">
              <a16:creationId xmlns:a16="http://schemas.microsoft.com/office/drawing/2014/main" id="{0E0D0474-D944-4143-9ABC-DC56C9F3E4AE}"/>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7" name="直線コネクタ 406">
          <a:extLst>
            <a:ext uri="{FF2B5EF4-FFF2-40B4-BE49-F238E27FC236}">
              <a16:creationId xmlns:a16="http://schemas.microsoft.com/office/drawing/2014/main" id="{EE13BA93-1133-482D-9A4A-E188B89DC6F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08" name="【一般廃棄物処理施設】&#10;有形固定資産減価償却率グラフ枠">
          <a:extLst>
            <a:ext uri="{FF2B5EF4-FFF2-40B4-BE49-F238E27FC236}">
              <a16:creationId xmlns:a16="http://schemas.microsoft.com/office/drawing/2014/main" id="{ED73EA48-12E4-4CAB-B149-0AE923B2844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09" name="直線コネクタ 408">
          <a:extLst>
            <a:ext uri="{FF2B5EF4-FFF2-40B4-BE49-F238E27FC236}">
              <a16:creationId xmlns:a16="http://schemas.microsoft.com/office/drawing/2014/main" id="{BE4470BC-00BB-42E2-80C4-27BE046EE691}"/>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0" name="【一般廃棄物処理施設】&#10;有形固定資産減価償却率最小値テキスト">
          <a:extLst>
            <a:ext uri="{FF2B5EF4-FFF2-40B4-BE49-F238E27FC236}">
              <a16:creationId xmlns:a16="http://schemas.microsoft.com/office/drawing/2014/main" id="{CFF59086-B460-4338-8619-CC6EC6FD0F6B}"/>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1" name="直線コネクタ 410">
          <a:extLst>
            <a:ext uri="{FF2B5EF4-FFF2-40B4-BE49-F238E27FC236}">
              <a16:creationId xmlns:a16="http://schemas.microsoft.com/office/drawing/2014/main" id="{FA6FC428-11BA-4A9D-83DA-0D30F23F363D}"/>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2" name="【一般廃棄物処理施設】&#10;有形固定資産減価償却率最大値テキスト">
          <a:extLst>
            <a:ext uri="{FF2B5EF4-FFF2-40B4-BE49-F238E27FC236}">
              <a16:creationId xmlns:a16="http://schemas.microsoft.com/office/drawing/2014/main" id="{51444D56-2EB8-4BBA-B332-35FD5D57C1B0}"/>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3" name="直線コネクタ 412">
          <a:extLst>
            <a:ext uri="{FF2B5EF4-FFF2-40B4-BE49-F238E27FC236}">
              <a16:creationId xmlns:a16="http://schemas.microsoft.com/office/drawing/2014/main" id="{7D4F095F-4A4F-49D2-A8E7-A53B3943B011}"/>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143527</xdr:rowOff>
    </xdr:from>
    <xdr:ext cx="405111" cy="259045"/>
    <xdr:sp macro="" textlink="">
      <xdr:nvSpPr>
        <xdr:cNvPr id="414" name="【一般廃棄物処理施設】&#10;有形固定資産減価償却率平均値テキスト">
          <a:extLst>
            <a:ext uri="{FF2B5EF4-FFF2-40B4-BE49-F238E27FC236}">
              <a16:creationId xmlns:a16="http://schemas.microsoft.com/office/drawing/2014/main" id="{E5521D11-17CF-41A2-AA7C-BEBA5011767D}"/>
            </a:ext>
          </a:extLst>
        </xdr:cNvPr>
        <xdr:cNvSpPr txBox="1"/>
      </xdr:nvSpPr>
      <xdr:spPr>
        <a:xfrm>
          <a:off x="16357600" y="6487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165100</xdr:rowOff>
    </xdr:from>
    <xdr:to>
      <xdr:col>85</xdr:col>
      <xdr:colOff>177800</xdr:colOff>
      <xdr:row>38</xdr:row>
      <xdr:rowOff>95250</xdr:rowOff>
    </xdr:to>
    <xdr:sp macro="" textlink="">
      <xdr:nvSpPr>
        <xdr:cNvPr id="415" name="フローチャート: 判断 414">
          <a:extLst>
            <a:ext uri="{FF2B5EF4-FFF2-40B4-BE49-F238E27FC236}">
              <a16:creationId xmlns:a16="http://schemas.microsoft.com/office/drawing/2014/main" id="{5AD49C1F-1E12-4B78-924C-7297E84574C1}"/>
            </a:ext>
          </a:extLst>
        </xdr:cNvPr>
        <xdr:cNvSpPr/>
      </xdr:nvSpPr>
      <xdr:spPr>
        <a:xfrm>
          <a:off x="16268700" y="650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147320</xdr:rowOff>
    </xdr:from>
    <xdr:to>
      <xdr:col>81</xdr:col>
      <xdr:colOff>101600</xdr:colOff>
      <xdr:row>38</xdr:row>
      <xdr:rowOff>77470</xdr:rowOff>
    </xdr:to>
    <xdr:sp macro="" textlink="">
      <xdr:nvSpPr>
        <xdr:cNvPr id="416" name="フローチャート: 判断 415">
          <a:extLst>
            <a:ext uri="{FF2B5EF4-FFF2-40B4-BE49-F238E27FC236}">
              <a16:creationId xmlns:a16="http://schemas.microsoft.com/office/drawing/2014/main" id="{6C99E1B2-5282-4637-A220-1774EEA46AD3}"/>
            </a:ext>
          </a:extLst>
        </xdr:cNvPr>
        <xdr:cNvSpPr/>
      </xdr:nvSpPr>
      <xdr:spPr>
        <a:xfrm>
          <a:off x="15430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160020</xdr:rowOff>
    </xdr:from>
    <xdr:to>
      <xdr:col>76</xdr:col>
      <xdr:colOff>165100</xdr:colOff>
      <xdr:row>38</xdr:row>
      <xdr:rowOff>90170</xdr:rowOff>
    </xdr:to>
    <xdr:sp macro="" textlink="">
      <xdr:nvSpPr>
        <xdr:cNvPr id="417" name="フローチャート: 判断 416">
          <a:extLst>
            <a:ext uri="{FF2B5EF4-FFF2-40B4-BE49-F238E27FC236}">
              <a16:creationId xmlns:a16="http://schemas.microsoft.com/office/drawing/2014/main" id="{DDB1269F-14BE-4079-8CB5-F39E1737938C}"/>
            </a:ext>
          </a:extLst>
        </xdr:cNvPr>
        <xdr:cNvSpPr/>
      </xdr:nvSpPr>
      <xdr:spPr>
        <a:xfrm>
          <a:off x="14541500" y="650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114300</xdr:rowOff>
    </xdr:from>
    <xdr:to>
      <xdr:col>72</xdr:col>
      <xdr:colOff>38100</xdr:colOff>
      <xdr:row>38</xdr:row>
      <xdr:rowOff>44450</xdr:rowOff>
    </xdr:to>
    <xdr:sp macro="" textlink="">
      <xdr:nvSpPr>
        <xdr:cNvPr id="418" name="フローチャート: 判断 417">
          <a:extLst>
            <a:ext uri="{FF2B5EF4-FFF2-40B4-BE49-F238E27FC236}">
              <a16:creationId xmlns:a16="http://schemas.microsoft.com/office/drawing/2014/main" id="{AD46F3F5-3FCC-4A09-8940-26817D7F7D62}"/>
            </a:ext>
          </a:extLst>
        </xdr:cNvPr>
        <xdr:cNvSpPr/>
      </xdr:nvSpPr>
      <xdr:spPr>
        <a:xfrm>
          <a:off x="13652500" y="645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19" name="フローチャート: 判断 418">
          <a:extLst>
            <a:ext uri="{FF2B5EF4-FFF2-40B4-BE49-F238E27FC236}">
              <a16:creationId xmlns:a16="http://schemas.microsoft.com/office/drawing/2014/main" id="{AAC98D6D-21FE-4D0A-A95F-FFDE7E276660}"/>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0" name="テキスト ボックス 419">
          <a:extLst>
            <a:ext uri="{FF2B5EF4-FFF2-40B4-BE49-F238E27FC236}">
              <a16:creationId xmlns:a16="http://schemas.microsoft.com/office/drawing/2014/main" id="{A39789B6-74A0-4C58-9BE2-8D624D807BE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1" name="テキスト ボックス 420">
          <a:extLst>
            <a:ext uri="{FF2B5EF4-FFF2-40B4-BE49-F238E27FC236}">
              <a16:creationId xmlns:a16="http://schemas.microsoft.com/office/drawing/2014/main" id="{01574644-48CE-4C09-8865-81F6FD80238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D65F0A0C-BA81-4CCA-B9DF-17A27BA64F9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3E6CAE65-4E28-4FEE-855C-6A73419BF3B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C61B438B-DDFF-4656-BCEF-3B5325216C1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34290</xdr:rowOff>
    </xdr:from>
    <xdr:to>
      <xdr:col>85</xdr:col>
      <xdr:colOff>177800</xdr:colOff>
      <xdr:row>37</xdr:row>
      <xdr:rowOff>135890</xdr:rowOff>
    </xdr:to>
    <xdr:sp macro="" textlink="">
      <xdr:nvSpPr>
        <xdr:cNvPr id="425" name="楕円 424">
          <a:extLst>
            <a:ext uri="{FF2B5EF4-FFF2-40B4-BE49-F238E27FC236}">
              <a16:creationId xmlns:a16="http://schemas.microsoft.com/office/drawing/2014/main" id="{5CB70761-58BC-45D2-A33F-3A7A76ED6665}"/>
            </a:ext>
          </a:extLst>
        </xdr:cNvPr>
        <xdr:cNvSpPr/>
      </xdr:nvSpPr>
      <xdr:spPr>
        <a:xfrm>
          <a:off x="162687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57167</xdr:rowOff>
    </xdr:from>
    <xdr:ext cx="405111" cy="259045"/>
    <xdr:sp macro="" textlink="">
      <xdr:nvSpPr>
        <xdr:cNvPr id="426" name="【一般廃棄物処理施設】&#10;有形固定資産減価償却率該当値テキスト">
          <a:extLst>
            <a:ext uri="{FF2B5EF4-FFF2-40B4-BE49-F238E27FC236}">
              <a16:creationId xmlns:a16="http://schemas.microsoft.com/office/drawing/2014/main" id="{BB02FD70-7EB9-4B5B-BF8F-0745EB6FD59D}"/>
            </a:ext>
          </a:extLst>
        </xdr:cNvPr>
        <xdr:cNvSpPr txBox="1"/>
      </xdr:nvSpPr>
      <xdr:spPr>
        <a:xfrm>
          <a:off x="16357600" y="6229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156210</xdr:rowOff>
    </xdr:from>
    <xdr:to>
      <xdr:col>81</xdr:col>
      <xdr:colOff>101600</xdr:colOff>
      <xdr:row>37</xdr:row>
      <xdr:rowOff>86360</xdr:rowOff>
    </xdr:to>
    <xdr:sp macro="" textlink="">
      <xdr:nvSpPr>
        <xdr:cNvPr id="427" name="楕円 426">
          <a:extLst>
            <a:ext uri="{FF2B5EF4-FFF2-40B4-BE49-F238E27FC236}">
              <a16:creationId xmlns:a16="http://schemas.microsoft.com/office/drawing/2014/main" id="{66D02875-89F4-4853-B2B6-15F909B487A5}"/>
            </a:ext>
          </a:extLst>
        </xdr:cNvPr>
        <xdr:cNvSpPr/>
      </xdr:nvSpPr>
      <xdr:spPr>
        <a:xfrm>
          <a:off x="15430500" y="632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35560</xdr:rowOff>
    </xdr:from>
    <xdr:to>
      <xdr:col>85</xdr:col>
      <xdr:colOff>127000</xdr:colOff>
      <xdr:row>37</xdr:row>
      <xdr:rowOff>85090</xdr:rowOff>
    </xdr:to>
    <xdr:cxnSp macro="">
      <xdr:nvCxnSpPr>
        <xdr:cNvPr id="428" name="直線コネクタ 427">
          <a:extLst>
            <a:ext uri="{FF2B5EF4-FFF2-40B4-BE49-F238E27FC236}">
              <a16:creationId xmlns:a16="http://schemas.microsoft.com/office/drawing/2014/main" id="{F31C64A3-EA5C-4CAE-B8B5-011F29081DC3}"/>
            </a:ext>
          </a:extLst>
        </xdr:cNvPr>
        <xdr:cNvCxnSpPr/>
      </xdr:nvCxnSpPr>
      <xdr:spPr>
        <a:xfrm>
          <a:off x="15481300" y="637921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102870</xdr:rowOff>
    </xdr:from>
    <xdr:to>
      <xdr:col>76</xdr:col>
      <xdr:colOff>165100</xdr:colOff>
      <xdr:row>37</xdr:row>
      <xdr:rowOff>33020</xdr:rowOff>
    </xdr:to>
    <xdr:sp macro="" textlink="">
      <xdr:nvSpPr>
        <xdr:cNvPr id="429" name="楕円 428">
          <a:extLst>
            <a:ext uri="{FF2B5EF4-FFF2-40B4-BE49-F238E27FC236}">
              <a16:creationId xmlns:a16="http://schemas.microsoft.com/office/drawing/2014/main" id="{DE5770FD-E3DE-474A-B548-F97B858828CB}"/>
            </a:ext>
          </a:extLst>
        </xdr:cNvPr>
        <xdr:cNvSpPr/>
      </xdr:nvSpPr>
      <xdr:spPr>
        <a:xfrm>
          <a:off x="14541500" y="627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153670</xdr:rowOff>
    </xdr:from>
    <xdr:to>
      <xdr:col>81</xdr:col>
      <xdr:colOff>50800</xdr:colOff>
      <xdr:row>37</xdr:row>
      <xdr:rowOff>35560</xdr:rowOff>
    </xdr:to>
    <xdr:cxnSp macro="">
      <xdr:nvCxnSpPr>
        <xdr:cNvPr id="430" name="直線コネクタ 429">
          <a:extLst>
            <a:ext uri="{FF2B5EF4-FFF2-40B4-BE49-F238E27FC236}">
              <a16:creationId xmlns:a16="http://schemas.microsoft.com/office/drawing/2014/main" id="{CB96AF6A-5D6E-4E03-BB33-D480285326D0}"/>
            </a:ext>
          </a:extLst>
        </xdr:cNvPr>
        <xdr:cNvCxnSpPr/>
      </xdr:nvCxnSpPr>
      <xdr:spPr>
        <a:xfrm>
          <a:off x="14592300" y="632587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49530</xdr:rowOff>
    </xdr:from>
    <xdr:to>
      <xdr:col>72</xdr:col>
      <xdr:colOff>38100</xdr:colOff>
      <xdr:row>36</xdr:row>
      <xdr:rowOff>151130</xdr:rowOff>
    </xdr:to>
    <xdr:sp macro="" textlink="">
      <xdr:nvSpPr>
        <xdr:cNvPr id="431" name="楕円 430">
          <a:extLst>
            <a:ext uri="{FF2B5EF4-FFF2-40B4-BE49-F238E27FC236}">
              <a16:creationId xmlns:a16="http://schemas.microsoft.com/office/drawing/2014/main" id="{C87BBC2E-DF78-46CF-8852-AF7344833D81}"/>
            </a:ext>
          </a:extLst>
        </xdr:cNvPr>
        <xdr:cNvSpPr/>
      </xdr:nvSpPr>
      <xdr:spPr>
        <a:xfrm>
          <a:off x="13652500" y="6221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100330</xdr:rowOff>
    </xdr:from>
    <xdr:to>
      <xdr:col>76</xdr:col>
      <xdr:colOff>114300</xdr:colOff>
      <xdr:row>36</xdr:row>
      <xdr:rowOff>153670</xdr:rowOff>
    </xdr:to>
    <xdr:cxnSp macro="">
      <xdr:nvCxnSpPr>
        <xdr:cNvPr id="432" name="直線コネクタ 431">
          <a:extLst>
            <a:ext uri="{FF2B5EF4-FFF2-40B4-BE49-F238E27FC236}">
              <a16:creationId xmlns:a16="http://schemas.microsoft.com/office/drawing/2014/main" id="{E1D7B128-75B0-456C-9FBF-878D21E9F8AF}"/>
            </a:ext>
          </a:extLst>
        </xdr:cNvPr>
        <xdr:cNvCxnSpPr/>
      </xdr:nvCxnSpPr>
      <xdr:spPr>
        <a:xfrm>
          <a:off x="13703300" y="627253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168910</xdr:rowOff>
    </xdr:from>
    <xdr:to>
      <xdr:col>67</xdr:col>
      <xdr:colOff>101600</xdr:colOff>
      <xdr:row>36</xdr:row>
      <xdr:rowOff>99060</xdr:rowOff>
    </xdr:to>
    <xdr:sp macro="" textlink="">
      <xdr:nvSpPr>
        <xdr:cNvPr id="433" name="楕円 432">
          <a:extLst>
            <a:ext uri="{FF2B5EF4-FFF2-40B4-BE49-F238E27FC236}">
              <a16:creationId xmlns:a16="http://schemas.microsoft.com/office/drawing/2014/main" id="{33EB77EF-F17F-4250-9708-BF1E13393005}"/>
            </a:ext>
          </a:extLst>
        </xdr:cNvPr>
        <xdr:cNvSpPr/>
      </xdr:nvSpPr>
      <xdr:spPr>
        <a:xfrm>
          <a:off x="12763500" y="616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48260</xdr:rowOff>
    </xdr:from>
    <xdr:to>
      <xdr:col>71</xdr:col>
      <xdr:colOff>177800</xdr:colOff>
      <xdr:row>36</xdr:row>
      <xdr:rowOff>100330</xdr:rowOff>
    </xdr:to>
    <xdr:cxnSp macro="">
      <xdr:nvCxnSpPr>
        <xdr:cNvPr id="434" name="直線コネクタ 433">
          <a:extLst>
            <a:ext uri="{FF2B5EF4-FFF2-40B4-BE49-F238E27FC236}">
              <a16:creationId xmlns:a16="http://schemas.microsoft.com/office/drawing/2014/main" id="{08A7D5DE-CAA2-490D-80DE-5748B3FCFB25}"/>
            </a:ext>
          </a:extLst>
        </xdr:cNvPr>
        <xdr:cNvCxnSpPr/>
      </xdr:nvCxnSpPr>
      <xdr:spPr>
        <a:xfrm>
          <a:off x="12814300" y="6220460"/>
          <a:ext cx="889000" cy="5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68597</xdr:rowOff>
    </xdr:from>
    <xdr:ext cx="405111" cy="259045"/>
    <xdr:sp macro="" textlink="">
      <xdr:nvSpPr>
        <xdr:cNvPr id="435" name="n_1aveValue【一般廃棄物処理施設】&#10;有形固定資産減価償却率">
          <a:extLst>
            <a:ext uri="{FF2B5EF4-FFF2-40B4-BE49-F238E27FC236}">
              <a16:creationId xmlns:a16="http://schemas.microsoft.com/office/drawing/2014/main" id="{3B361EFE-7AA8-4264-BE98-75E479F847A4}"/>
            </a:ext>
          </a:extLst>
        </xdr:cNvPr>
        <xdr:cNvSpPr txBox="1"/>
      </xdr:nvSpPr>
      <xdr:spPr>
        <a:xfrm>
          <a:off x="152660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81297</xdr:rowOff>
    </xdr:from>
    <xdr:ext cx="405111" cy="259045"/>
    <xdr:sp macro="" textlink="">
      <xdr:nvSpPr>
        <xdr:cNvPr id="436" name="n_2aveValue【一般廃棄物処理施設】&#10;有形固定資産減価償却率">
          <a:extLst>
            <a:ext uri="{FF2B5EF4-FFF2-40B4-BE49-F238E27FC236}">
              <a16:creationId xmlns:a16="http://schemas.microsoft.com/office/drawing/2014/main" id="{4603E2C8-702C-4990-ABCF-DCA4495E1394}"/>
            </a:ext>
          </a:extLst>
        </xdr:cNvPr>
        <xdr:cNvSpPr txBox="1"/>
      </xdr:nvSpPr>
      <xdr:spPr>
        <a:xfrm>
          <a:off x="14389744" y="6596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35577</xdr:rowOff>
    </xdr:from>
    <xdr:ext cx="405111" cy="259045"/>
    <xdr:sp macro="" textlink="">
      <xdr:nvSpPr>
        <xdr:cNvPr id="437" name="n_3aveValue【一般廃棄物処理施設】&#10;有形固定資産減価償却率">
          <a:extLst>
            <a:ext uri="{FF2B5EF4-FFF2-40B4-BE49-F238E27FC236}">
              <a16:creationId xmlns:a16="http://schemas.microsoft.com/office/drawing/2014/main" id="{A3102B04-A128-4599-A835-2951D741740A}"/>
            </a:ext>
          </a:extLst>
        </xdr:cNvPr>
        <xdr:cNvSpPr txBox="1"/>
      </xdr:nvSpPr>
      <xdr:spPr>
        <a:xfrm>
          <a:off x="13500744" y="6550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438" name="n_4aveValue【一般廃棄物処理施設】&#10;有形固定資産減価償却率">
          <a:extLst>
            <a:ext uri="{FF2B5EF4-FFF2-40B4-BE49-F238E27FC236}">
              <a16:creationId xmlns:a16="http://schemas.microsoft.com/office/drawing/2014/main" id="{9CF028C2-4462-4068-B068-8F00551B81F3}"/>
            </a:ext>
          </a:extLst>
        </xdr:cNvPr>
        <xdr:cNvSpPr txBox="1"/>
      </xdr:nvSpPr>
      <xdr:spPr>
        <a:xfrm>
          <a:off x="12611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102887</xdr:rowOff>
    </xdr:from>
    <xdr:ext cx="405111" cy="259045"/>
    <xdr:sp macro="" textlink="">
      <xdr:nvSpPr>
        <xdr:cNvPr id="439" name="n_1mainValue【一般廃棄物処理施設】&#10;有形固定資産減価償却率">
          <a:extLst>
            <a:ext uri="{FF2B5EF4-FFF2-40B4-BE49-F238E27FC236}">
              <a16:creationId xmlns:a16="http://schemas.microsoft.com/office/drawing/2014/main" id="{B9853A43-967D-43F4-B8B8-8944D6BAFF1C}"/>
            </a:ext>
          </a:extLst>
        </xdr:cNvPr>
        <xdr:cNvSpPr txBox="1"/>
      </xdr:nvSpPr>
      <xdr:spPr>
        <a:xfrm>
          <a:off x="15266044" y="6103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49547</xdr:rowOff>
    </xdr:from>
    <xdr:ext cx="405111" cy="259045"/>
    <xdr:sp macro="" textlink="">
      <xdr:nvSpPr>
        <xdr:cNvPr id="440" name="n_2mainValue【一般廃棄物処理施設】&#10;有形固定資産減価償却率">
          <a:extLst>
            <a:ext uri="{FF2B5EF4-FFF2-40B4-BE49-F238E27FC236}">
              <a16:creationId xmlns:a16="http://schemas.microsoft.com/office/drawing/2014/main" id="{CCC1F064-4C4C-49ED-94A9-2AC6C60904FE}"/>
            </a:ext>
          </a:extLst>
        </xdr:cNvPr>
        <xdr:cNvSpPr txBox="1"/>
      </xdr:nvSpPr>
      <xdr:spPr>
        <a:xfrm>
          <a:off x="14389744" y="6050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167657</xdr:rowOff>
    </xdr:from>
    <xdr:ext cx="405111" cy="259045"/>
    <xdr:sp macro="" textlink="">
      <xdr:nvSpPr>
        <xdr:cNvPr id="441" name="n_3mainValue【一般廃棄物処理施設】&#10;有形固定資産減価償却率">
          <a:extLst>
            <a:ext uri="{FF2B5EF4-FFF2-40B4-BE49-F238E27FC236}">
              <a16:creationId xmlns:a16="http://schemas.microsoft.com/office/drawing/2014/main" id="{FD18D532-A35D-4957-AAFD-17CF41D6558E}"/>
            </a:ext>
          </a:extLst>
        </xdr:cNvPr>
        <xdr:cNvSpPr txBox="1"/>
      </xdr:nvSpPr>
      <xdr:spPr>
        <a:xfrm>
          <a:off x="13500744" y="5996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115587</xdr:rowOff>
    </xdr:from>
    <xdr:ext cx="405111" cy="259045"/>
    <xdr:sp macro="" textlink="">
      <xdr:nvSpPr>
        <xdr:cNvPr id="442" name="n_4mainValue【一般廃棄物処理施設】&#10;有形固定資産減価償却率">
          <a:extLst>
            <a:ext uri="{FF2B5EF4-FFF2-40B4-BE49-F238E27FC236}">
              <a16:creationId xmlns:a16="http://schemas.microsoft.com/office/drawing/2014/main" id="{996A2622-62BD-42C2-A7BE-54F2DEFB65D3}"/>
            </a:ext>
          </a:extLst>
        </xdr:cNvPr>
        <xdr:cNvSpPr txBox="1"/>
      </xdr:nvSpPr>
      <xdr:spPr>
        <a:xfrm>
          <a:off x="12611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3" name="正方形/長方形 442">
          <a:extLst>
            <a:ext uri="{FF2B5EF4-FFF2-40B4-BE49-F238E27FC236}">
              <a16:creationId xmlns:a16="http://schemas.microsoft.com/office/drawing/2014/main" id="{0A07D1A8-2AE5-4417-98D0-59187B1ACCD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4" name="正方形/長方形 443">
          <a:extLst>
            <a:ext uri="{FF2B5EF4-FFF2-40B4-BE49-F238E27FC236}">
              <a16:creationId xmlns:a16="http://schemas.microsoft.com/office/drawing/2014/main" id="{6EFBA8E4-AC0D-4866-BDBD-A2FB69E2867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5" name="正方形/長方形 444">
          <a:extLst>
            <a:ext uri="{FF2B5EF4-FFF2-40B4-BE49-F238E27FC236}">
              <a16:creationId xmlns:a16="http://schemas.microsoft.com/office/drawing/2014/main" id="{D72F537A-CEE8-44A3-850A-B3D05959C5D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6" name="正方形/長方形 445">
          <a:extLst>
            <a:ext uri="{FF2B5EF4-FFF2-40B4-BE49-F238E27FC236}">
              <a16:creationId xmlns:a16="http://schemas.microsoft.com/office/drawing/2014/main" id="{8D4E5094-1D4D-462D-8C1F-934B56BCA12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7" name="正方形/長方形 446">
          <a:extLst>
            <a:ext uri="{FF2B5EF4-FFF2-40B4-BE49-F238E27FC236}">
              <a16:creationId xmlns:a16="http://schemas.microsoft.com/office/drawing/2014/main" id="{8541CDDA-EBB7-481C-AD06-45E5D07E4A6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8" name="正方形/長方形 447">
          <a:extLst>
            <a:ext uri="{FF2B5EF4-FFF2-40B4-BE49-F238E27FC236}">
              <a16:creationId xmlns:a16="http://schemas.microsoft.com/office/drawing/2014/main" id="{7CD1B21E-3D89-45D6-9AA6-F4E96EFD73C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9" name="正方形/長方形 448">
          <a:extLst>
            <a:ext uri="{FF2B5EF4-FFF2-40B4-BE49-F238E27FC236}">
              <a16:creationId xmlns:a16="http://schemas.microsoft.com/office/drawing/2014/main" id="{014BFF2C-E2D7-415F-AA32-824185FA734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0" name="正方形/長方形 449">
          <a:extLst>
            <a:ext uri="{FF2B5EF4-FFF2-40B4-BE49-F238E27FC236}">
              <a16:creationId xmlns:a16="http://schemas.microsoft.com/office/drawing/2014/main" id="{731CDFF3-9907-484D-88ED-A67483704DF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1" name="テキスト ボックス 450">
          <a:extLst>
            <a:ext uri="{FF2B5EF4-FFF2-40B4-BE49-F238E27FC236}">
              <a16:creationId xmlns:a16="http://schemas.microsoft.com/office/drawing/2014/main" id="{052DE864-AFDB-4E0C-8E77-464E6819306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2" name="直線コネクタ 451">
          <a:extLst>
            <a:ext uri="{FF2B5EF4-FFF2-40B4-BE49-F238E27FC236}">
              <a16:creationId xmlns:a16="http://schemas.microsoft.com/office/drawing/2014/main" id="{8A6E0753-B89B-440C-B1E1-B819497C2ED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53" name="直線コネクタ 452">
          <a:extLst>
            <a:ext uri="{FF2B5EF4-FFF2-40B4-BE49-F238E27FC236}">
              <a16:creationId xmlns:a16="http://schemas.microsoft.com/office/drawing/2014/main" id="{8B9651D9-474E-49FC-B0FB-4459CA47EA15}"/>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454" name="テキスト ボックス 453">
          <a:extLst>
            <a:ext uri="{FF2B5EF4-FFF2-40B4-BE49-F238E27FC236}">
              <a16:creationId xmlns:a16="http://schemas.microsoft.com/office/drawing/2014/main" id="{A1FFEEEE-3BCF-48FF-AA20-D4AC3633F5F2}"/>
            </a:ext>
          </a:extLst>
        </xdr:cNvPr>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55" name="直線コネクタ 454">
          <a:extLst>
            <a:ext uri="{FF2B5EF4-FFF2-40B4-BE49-F238E27FC236}">
              <a16:creationId xmlns:a16="http://schemas.microsoft.com/office/drawing/2014/main" id="{5013B586-3D31-4BEC-A0B9-E7738ABF75E2}"/>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456" name="テキスト ボックス 455">
          <a:extLst>
            <a:ext uri="{FF2B5EF4-FFF2-40B4-BE49-F238E27FC236}">
              <a16:creationId xmlns:a16="http://schemas.microsoft.com/office/drawing/2014/main" id="{338A053D-EB3B-40FD-990C-44C4DB0D41C0}"/>
            </a:ext>
          </a:extLst>
        </xdr:cNvPr>
        <xdr:cNvSpPr txBox="1"/>
      </xdr:nvSpPr>
      <xdr:spPr>
        <a:xfrm>
          <a:off x="17692581" y="682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57" name="直線コネクタ 456">
          <a:extLst>
            <a:ext uri="{FF2B5EF4-FFF2-40B4-BE49-F238E27FC236}">
              <a16:creationId xmlns:a16="http://schemas.microsoft.com/office/drawing/2014/main" id="{23B757BD-6568-406E-A748-20B45577DD5D}"/>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458" name="テキスト ボックス 457">
          <a:extLst>
            <a:ext uri="{FF2B5EF4-FFF2-40B4-BE49-F238E27FC236}">
              <a16:creationId xmlns:a16="http://schemas.microsoft.com/office/drawing/2014/main" id="{44D3ACD3-8600-425F-B122-23ABCFC114F1}"/>
            </a:ext>
          </a:extLst>
        </xdr:cNvPr>
        <xdr:cNvSpPr txBox="1"/>
      </xdr:nvSpPr>
      <xdr:spPr>
        <a:xfrm>
          <a:off x="1769258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59" name="直線コネクタ 458">
          <a:extLst>
            <a:ext uri="{FF2B5EF4-FFF2-40B4-BE49-F238E27FC236}">
              <a16:creationId xmlns:a16="http://schemas.microsoft.com/office/drawing/2014/main" id="{658B6F86-6AE1-40A3-85A8-11F06048593D}"/>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460" name="テキスト ボックス 459">
          <a:extLst>
            <a:ext uri="{FF2B5EF4-FFF2-40B4-BE49-F238E27FC236}">
              <a16:creationId xmlns:a16="http://schemas.microsoft.com/office/drawing/2014/main" id="{523FEC92-6039-477F-83C2-8F222ABA28AC}"/>
            </a:ext>
          </a:extLst>
        </xdr:cNvPr>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1" name="直線コネクタ 460">
          <a:extLst>
            <a:ext uri="{FF2B5EF4-FFF2-40B4-BE49-F238E27FC236}">
              <a16:creationId xmlns:a16="http://schemas.microsoft.com/office/drawing/2014/main" id="{D4FB03A0-499A-48C4-BE75-85E1D4A4791D}"/>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462" name="テキスト ボックス 461">
          <a:extLst>
            <a:ext uri="{FF2B5EF4-FFF2-40B4-BE49-F238E27FC236}">
              <a16:creationId xmlns:a16="http://schemas.microsoft.com/office/drawing/2014/main" id="{5333C970-538C-4EFB-8A98-C2A250555E02}"/>
            </a:ext>
          </a:extLst>
        </xdr:cNvPr>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63" name="直線コネクタ 462">
          <a:extLst>
            <a:ext uri="{FF2B5EF4-FFF2-40B4-BE49-F238E27FC236}">
              <a16:creationId xmlns:a16="http://schemas.microsoft.com/office/drawing/2014/main" id="{9187899F-EE02-4C3F-A18D-BA52E63A7F4B}"/>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464" name="テキスト ボックス 463">
          <a:extLst>
            <a:ext uri="{FF2B5EF4-FFF2-40B4-BE49-F238E27FC236}">
              <a16:creationId xmlns:a16="http://schemas.microsoft.com/office/drawing/2014/main" id="{8E36E148-158A-4C72-9F3E-B1F774F677B3}"/>
            </a:ext>
          </a:extLst>
        </xdr:cNvPr>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a:extLst>
            <a:ext uri="{FF2B5EF4-FFF2-40B4-BE49-F238E27FC236}">
              <a16:creationId xmlns:a16="http://schemas.microsoft.com/office/drawing/2014/main" id="{A22002BA-C04E-4C62-A91A-002585766B0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6" name="テキスト ボックス 465">
          <a:extLst>
            <a:ext uri="{FF2B5EF4-FFF2-40B4-BE49-F238E27FC236}">
              <a16:creationId xmlns:a16="http://schemas.microsoft.com/office/drawing/2014/main" id="{5B1EAE8B-2725-4F2D-993A-A1AB489BE867}"/>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一般廃棄物処理施設】&#10;一人当たり有形固定資産（償却資産）額グラフ枠">
          <a:extLst>
            <a:ext uri="{FF2B5EF4-FFF2-40B4-BE49-F238E27FC236}">
              <a16:creationId xmlns:a16="http://schemas.microsoft.com/office/drawing/2014/main" id="{918AC095-1D98-43B1-9DDC-666D0409647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74734</xdr:rowOff>
    </xdr:from>
    <xdr:to>
      <xdr:col>116</xdr:col>
      <xdr:colOff>62864</xdr:colOff>
      <xdr:row>42</xdr:row>
      <xdr:rowOff>83995</xdr:rowOff>
    </xdr:to>
    <xdr:cxnSp macro="">
      <xdr:nvCxnSpPr>
        <xdr:cNvPr id="468" name="直線コネクタ 467">
          <a:extLst>
            <a:ext uri="{FF2B5EF4-FFF2-40B4-BE49-F238E27FC236}">
              <a16:creationId xmlns:a16="http://schemas.microsoft.com/office/drawing/2014/main" id="{240770C4-AF2D-48E9-B825-B07264269983}"/>
            </a:ext>
          </a:extLst>
        </xdr:cNvPr>
        <xdr:cNvCxnSpPr/>
      </xdr:nvCxnSpPr>
      <xdr:spPr>
        <a:xfrm flipV="1">
          <a:off x="22160864" y="5732584"/>
          <a:ext cx="0" cy="1552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87822</xdr:rowOff>
    </xdr:from>
    <xdr:ext cx="469744" cy="259045"/>
    <xdr:sp macro="" textlink="">
      <xdr:nvSpPr>
        <xdr:cNvPr id="469" name="【一般廃棄物処理施設】&#10;一人当たり有形固定資産（償却資産）額最小値テキスト">
          <a:extLst>
            <a:ext uri="{FF2B5EF4-FFF2-40B4-BE49-F238E27FC236}">
              <a16:creationId xmlns:a16="http://schemas.microsoft.com/office/drawing/2014/main" id="{F93CA8F6-96C0-44A0-B411-1125068593BE}"/>
            </a:ext>
          </a:extLst>
        </xdr:cNvPr>
        <xdr:cNvSpPr txBox="1"/>
      </xdr:nvSpPr>
      <xdr:spPr>
        <a:xfrm>
          <a:off x="22199600" y="7288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83995</xdr:rowOff>
    </xdr:from>
    <xdr:to>
      <xdr:col>116</xdr:col>
      <xdr:colOff>152400</xdr:colOff>
      <xdr:row>42</xdr:row>
      <xdr:rowOff>83995</xdr:rowOff>
    </xdr:to>
    <xdr:cxnSp macro="">
      <xdr:nvCxnSpPr>
        <xdr:cNvPr id="470" name="直線コネクタ 469">
          <a:extLst>
            <a:ext uri="{FF2B5EF4-FFF2-40B4-BE49-F238E27FC236}">
              <a16:creationId xmlns:a16="http://schemas.microsoft.com/office/drawing/2014/main" id="{381C0025-1076-4C3E-BED5-6B92CC2BD2BB}"/>
            </a:ext>
          </a:extLst>
        </xdr:cNvPr>
        <xdr:cNvCxnSpPr/>
      </xdr:nvCxnSpPr>
      <xdr:spPr>
        <a:xfrm>
          <a:off x="22072600" y="7284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21411</xdr:rowOff>
    </xdr:from>
    <xdr:ext cx="599010" cy="259045"/>
    <xdr:sp macro="" textlink="">
      <xdr:nvSpPr>
        <xdr:cNvPr id="471" name="【一般廃棄物処理施設】&#10;一人当たり有形固定資産（償却資産）額最大値テキスト">
          <a:extLst>
            <a:ext uri="{FF2B5EF4-FFF2-40B4-BE49-F238E27FC236}">
              <a16:creationId xmlns:a16="http://schemas.microsoft.com/office/drawing/2014/main" id="{0958E42A-52E1-4721-A482-94DAE141F320}"/>
            </a:ext>
          </a:extLst>
        </xdr:cNvPr>
        <xdr:cNvSpPr txBox="1"/>
      </xdr:nvSpPr>
      <xdr:spPr>
        <a:xfrm>
          <a:off x="22199600" y="5507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74734</xdr:rowOff>
    </xdr:from>
    <xdr:to>
      <xdr:col>116</xdr:col>
      <xdr:colOff>152400</xdr:colOff>
      <xdr:row>33</xdr:row>
      <xdr:rowOff>74734</xdr:rowOff>
    </xdr:to>
    <xdr:cxnSp macro="">
      <xdr:nvCxnSpPr>
        <xdr:cNvPr id="472" name="直線コネクタ 471">
          <a:extLst>
            <a:ext uri="{FF2B5EF4-FFF2-40B4-BE49-F238E27FC236}">
              <a16:creationId xmlns:a16="http://schemas.microsoft.com/office/drawing/2014/main" id="{90A4594D-08B7-4FFC-B706-5FA148FC55BE}"/>
            </a:ext>
          </a:extLst>
        </xdr:cNvPr>
        <xdr:cNvCxnSpPr/>
      </xdr:nvCxnSpPr>
      <xdr:spPr>
        <a:xfrm>
          <a:off x="22072600" y="5732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163099</xdr:rowOff>
    </xdr:from>
    <xdr:ext cx="599010" cy="259045"/>
    <xdr:sp macro="" textlink="">
      <xdr:nvSpPr>
        <xdr:cNvPr id="473" name="【一般廃棄物処理施設】&#10;一人当たり有形固定資産（償却資産）額平均値テキスト">
          <a:extLst>
            <a:ext uri="{FF2B5EF4-FFF2-40B4-BE49-F238E27FC236}">
              <a16:creationId xmlns:a16="http://schemas.microsoft.com/office/drawing/2014/main" id="{4F42B5A7-9AB5-4A29-94BA-4DFF3564CDCD}"/>
            </a:ext>
          </a:extLst>
        </xdr:cNvPr>
        <xdr:cNvSpPr txBox="1"/>
      </xdr:nvSpPr>
      <xdr:spPr>
        <a:xfrm>
          <a:off x="22199600" y="66781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13222</xdr:rowOff>
    </xdr:from>
    <xdr:to>
      <xdr:col>116</xdr:col>
      <xdr:colOff>114300</xdr:colOff>
      <xdr:row>39</xdr:row>
      <xdr:rowOff>114822</xdr:rowOff>
    </xdr:to>
    <xdr:sp macro="" textlink="">
      <xdr:nvSpPr>
        <xdr:cNvPr id="474" name="フローチャート: 判断 473">
          <a:extLst>
            <a:ext uri="{FF2B5EF4-FFF2-40B4-BE49-F238E27FC236}">
              <a16:creationId xmlns:a16="http://schemas.microsoft.com/office/drawing/2014/main" id="{D710CA37-51FC-49FB-91BC-8504C909DC40}"/>
            </a:ext>
          </a:extLst>
        </xdr:cNvPr>
        <xdr:cNvSpPr/>
      </xdr:nvSpPr>
      <xdr:spPr>
        <a:xfrm>
          <a:off x="22110700" y="6699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xdr:rowOff>
    </xdr:from>
    <xdr:to>
      <xdr:col>112</xdr:col>
      <xdr:colOff>38100</xdr:colOff>
      <xdr:row>39</xdr:row>
      <xdr:rowOff>101726</xdr:rowOff>
    </xdr:to>
    <xdr:sp macro="" textlink="">
      <xdr:nvSpPr>
        <xdr:cNvPr id="475" name="フローチャート: 判断 474">
          <a:extLst>
            <a:ext uri="{FF2B5EF4-FFF2-40B4-BE49-F238E27FC236}">
              <a16:creationId xmlns:a16="http://schemas.microsoft.com/office/drawing/2014/main" id="{B7378112-6F0D-4A92-8266-E0C019D26C97}"/>
            </a:ext>
          </a:extLst>
        </xdr:cNvPr>
        <xdr:cNvSpPr/>
      </xdr:nvSpPr>
      <xdr:spPr>
        <a:xfrm>
          <a:off x="21272500" y="6686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58834</xdr:rowOff>
    </xdr:from>
    <xdr:to>
      <xdr:col>107</xdr:col>
      <xdr:colOff>101600</xdr:colOff>
      <xdr:row>39</xdr:row>
      <xdr:rowOff>160434</xdr:rowOff>
    </xdr:to>
    <xdr:sp macro="" textlink="">
      <xdr:nvSpPr>
        <xdr:cNvPr id="476" name="フローチャート: 判断 475">
          <a:extLst>
            <a:ext uri="{FF2B5EF4-FFF2-40B4-BE49-F238E27FC236}">
              <a16:creationId xmlns:a16="http://schemas.microsoft.com/office/drawing/2014/main" id="{36748556-18BF-4018-B42D-C58ACE58621B}"/>
            </a:ext>
          </a:extLst>
        </xdr:cNvPr>
        <xdr:cNvSpPr/>
      </xdr:nvSpPr>
      <xdr:spPr>
        <a:xfrm>
          <a:off x="20383500" y="6745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55993</xdr:rowOff>
    </xdr:from>
    <xdr:to>
      <xdr:col>102</xdr:col>
      <xdr:colOff>165100</xdr:colOff>
      <xdr:row>39</xdr:row>
      <xdr:rowOff>157593</xdr:rowOff>
    </xdr:to>
    <xdr:sp macro="" textlink="">
      <xdr:nvSpPr>
        <xdr:cNvPr id="477" name="フローチャート: 判断 476">
          <a:extLst>
            <a:ext uri="{FF2B5EF4-FFF2-40B4-BE49-F238E27FC236}">
              <a16:creationId xmlns:a16="http://schemas.microsoft.com/office/drawing/2014/main" id="{6324CB0B-85B0-4714-A5CA-095A037C5A20}"/>
            </a:ext>
          </a:extLst>
        </xdr:cNvPr>
        <xdr:cNvSpPr/>
      </xdr:nvSpPr>
      <xdr:spPr>
        <a:xfrm>
          <a:off x="19494500" y="6742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76646</xdr:rowOff>
    </xdr:from>
    <xdr:to>
      <xdr:col>98</xdr:col>
      <xdr:colOff>38100</xdr:colOff>
      <xdr:row>40</xdr:row>
      <xdr:rowOff>6796</xdr:rowOff>
    </xdr:to>
    <xdr:sp macro="" textlink="">
      <xdr:nvSpPr>
        <xdr:cNvPr id="478" name="フローチャート: 判断 477">
          <a:extLst>
            <a:ext uri="{FF2B5EF4-FFF2-40B4-BE49-F238E27FC236}">
              <a16:creationId xmlns:a16="http://schemas.microsoft.com/office/drawing/2014/main" id="{2D9261A6-820F-4AC4-B1A9-C1F49425197C}"/>
            </a:ext>
          </a:extLst>
        </xdr:cNvPr>
        <xdr:cNvSpPr/>
      </xdr:nvSpPr>
      <xdr:spPr>
        <a:xfrm>
          <a:off x="18605500" y="6763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891E712B-3C41-45E3-9C29-E031F6E4F85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DF5C0318-34B5-46B6-84AE-DA1926B0D9F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C2CCC40A-2FEC-4553-8846-BDFB0E6E1D9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C644CD1F-78D0-4843-8C55-D3E1ED19331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F06AD700-F8D2-427C-A3B6-7B130A6D30B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135367</xdr:rowOff>
    </xdr:from>
    <xdr:to>
      <xdr:col>116</xdr:col>
      <xdr:colOff>114300</xdr:colOff>
      <xdr:row>35</xdr:row>
      <xdr:rowOff>65517</xdr:rowOff>
    </xdr:to>
    <xdr:sp macro="" textlink="">
      <xdr:nvSpPr>
        <xdr:cNvPr id="484" name="楕円 483">
          <a:extLst>
            <a:ext uri="{FF2B5EF4-FFF2-40B4-BE49-F238E27FC236}">
              <a16:creationId xmlns:a16="http://schemas.microsoft.com/office/drawing/2014/main" id="{8A99A7AB-0854-46B9-9AAB-AE8F3EBF2791}"/>
            </a:ext>
          </a:extLst>
        </xdr:cNvPr>
        <xdr:cNvSpPr/>
      </xdr:nvSpPr>
      <xdr:spPr>
        <a:xfrm>
          <a:off x="22110700" y="5964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158244</xdr:rowOff>
    </xdr:from>
    <xdr:ext cx="599010" cy="259045"/>
    <xdr:sp macro="" textlink="">
      <xdr:nvSpPr>
        <xdr:cNvPr id="485" name="【一般廃棄物処理施設】&#10;一人当たり有形固定資産（償却資産）額該当値テキスト">
          <a:extLst>
            <a:ext uri="{FF2B5EF4-FFF2-40B4-BE49-F238E27FC236}">
              <a16:creationId xmlns:a16="http://schemas.microsoft.com/office/drawing/2014/main" id="{CE15450C-28E7-4FD4-845C-068CED052C54}"/>
            </a:ext>
          </a:extLst>
        </xdr:cNvPr>
        <xdr:cNvSpPr txBox="1"/>
      </xdr:nvSpPr>
      <xdr:spPr>
        <a:xfrm>
          <a:off x="22199600" y="5816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165114</xdr:rowOff>
    </xdr:from>
    <xdr:to>
      <xdr:col>112</xdr:col>
      <xdr:colOff>38100</xdr:colOff>
      <xdr:row>35</xdr:row>
      <xdr:rowOff>95264</xdr:rowOff>
    </xdr:to>
    <xdr:sp macro="" textlink="">
      <xdr:nvSpPr>
        <xdr:cNvPr id="486" name="楕円 485">
          <a:extLst>
            <a:ext uri="{FF2B5EF4-FFF2-40B4-BE49-F238E27FC236}">
              <a16:creationId xmlns:a16="http://schemas.microsoft.com/office/drawing/2014/main" id="{3BF0CB84-B6DD-49DC-9E3B-06542B0264E8}"/>
            </a:ext>
          </a:extLst>
        </xdr:cNvPr>
        <xdr:cNvSpPr/>
      </xdr:nvSpPr>
      <xdr:spPr>
        <a:xfrm>
          <a:off x="21272500" y="599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14717</xdr:rowOff>
    </xdr:from>
    <xdr:to>
      <xdr:col>116</xdr:col>
      <xdr:colOff>63500</xdr:colOff>
      <xdr:row>35</xdr:row>
      <xdr:rowOff>44464</xdr:rowOff>
    </xdr:to>
    <xdr:cxnSp macro="">
      <xdr:nvCxnSpPr>
        <xdr:cNvPr id="487" name="直線コネクタ 486">
          <a:extLst>
            <a:ext uri="{FF2B5EF4-FFF2-40B4-BE49-F238E27FC236}">
              <a16:creationId xmlns:a16="http://schemas.microsoft.com/office/drawing/2014/main" id="{97F71A4A-B12B-478F-AE7C-738E79533626}"/>
            </a:ext>
          </a:extLst>
        </xdr:cNvPr>
        <xdr:cNvCxnSpPr/>
      </xdr:nvCxnSpPr>
      <xdr:spPr>
        <a:xfrm flipV="1">
          <a:off x="21323300" y="6015467"/>
          <a:ext cx="838200" cy="29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35243</xdr:rowOff>
    </xdr:from>
    <xdr:to>
      <xdr:col>107</xdr:col>
      <xdr:colOff>101600</xdr:colOff>
      <xdr:row>35</xdr:row>
      <xdr:rowOff>136843</xdr:rowOff>
    </xdr:to>
    <xdr:sp macro="" textlink="">
      <xdr:nvSpPr>
        <xdr:cNvPr id="488" name="楕円 487">
          <a:extLst>
            <a:ext uri="{FF2B5EF4-FFF2-40B4-BE49-F238E27FC236}">
              <a16:creationId xmlns:a16="http://schemas.microsoft.com/office/drawing/2014/main" id="{0041FD68-CD90-4326-9335-B0A7988A9010}"/>
            </a:ext>
          </a:extLst>
        </xdr:cNvPr>
        <xdr:cNvSpPr/>
      </xdr:nvSpPr>
      <xdr:spPr>
        <a:xfrm>
          <a:off x="20383500" y="6035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44464</xdr:rowOff>
    </xdr:from>
    <xdr:to>
      <xdr:col>111</xdr:col>
      <xdr:colOff>177800</xdr:colOff>
      <xdr:row>35</xdr:row>
      <xdr:rowOff>86043</xdr:rowOff>
    </xdr:to>
    <xdr:cxnSp macro="">
      <xdr:nvCxnSpPr>
        <xdr:cNvPr id="489" name="直線コネクタ 488">
          <a:extLst>
            <a:ext uri="{FF2B5EF4-FFF2-40B4-BE49-F238E27FC236}">
              <a16:creationId xmlns:a16="http://schemas.microsoft.com/office/drawing/2014/main" id="{459871A5-382E-4895-94E2-429322A63BA3}"/>
            </a:ext>
          </a:extLst>
        </xdr:cNvPr>
        <xdr:cNvCxnSpPr/>
      </xdr:nvCxnSpPr>
      <xdr:spPr>
        <a:xfrm flipV="1">
          <a:off x="20434300" y="6045214"/>
          <a:ext cx="889000" cy="41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103183</xdr:rowOff>
    </xdr:from>
    <xdr:to>
      <xdr:col>102</xdr:col>
      <xdr:colOff>165100</xdr:colOff>
      <xdr:row>36</xdr:row>
      <xdr:rowOff>33333</xdr:rowOff>
    </xdr:to>
    <xdr:sp macro="" textlink="">
      <xdr:nvSpPr>
        <xdr:cNvPr id="490" name="楕円 489">
          <a:extLst>
            <a:ext uri="{FF2B5EF4-FFF2-40B4-BE49-F238E27FC236}">
              <a16:creationId xmlns:a16="http://schemas.microsoft.com/office/drawing/2014/main" id="{EADEDD73-DECE-459B-9FC0-A75FB3BEADB1}"/>
            </a:ext>
          </a:extLst>
        </xdr:cNvPr>
        <xdr:cNvSpPr/>
      </xdr:nvSpPr>
      <xdr:spPr>
        <a:xfrm>
          <a:off x="19494500" y="6103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86043</xdr:rowOff>
    </xdr:from>
    <xdr:to>
      <xdr:col>107</xdr:col>
      <xdr:colOff>50800</xdr:colOff>
      <xdr:row>35</xdr:row>
      <xdr:rowOff>153983</xdr:rowOff>
    </xdr:to>
    <xdr:cxnSp macro="">
      <xdr:nvCxnSpPr>
        <xdr:cNvPr id="491" name="直線コネクタ 490">
          <a:extLst>
            <a:ext uri="{FF2B5EF4-FFF2-40B4-BE49-F238E27FC236}">
              <a16:creationId xmlns:a16="http://schemas.microsoft.com/office/drawing/2014/main" id="{29957AC0-EBA0-4058-A0A7-ECA50D6907E6}"/>
            </a:ext>
          </a:extLst>
        </xdr:cNvPr>
        <xdr:cNvCxnSpPr/>
      </xdr:nvCxnSpPr>
      <xdr:spPr>
        <a:xfrm flipV="1">
          <a:off x="19545300" y="6086793"/>
          <a:ext cx="889000" cy="6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122310</xdr:rowOff>
    </xdr:from>
    <xdr:to>
      <xdr:col>98</xdr:col>
      <xdr:colOff>38100</xdr:colOff>
      <xdr:row>36</xdr:row>
      <xdr:rowOff>52460</xdr:rowOff>
    </xdr:to>
    <xdr:sp macro="" textlink="">
      <xdr:nvSpPr>
        <xdr:cNvPr id="492" name="楕円 491">
          <a:extLst>
            <a:ext uri="{FF2B5EF4-FFF2-40B4-BE49-F238E27FC236}">
              <a16:creationId xmlns:a16="http://schemas.microsoft.com/office/drawing/2014/main" id="{297A5515-0855-49E7-A8E4-93A697290338}"/>
            </a:ext>
          </a:extLst>
        </xdr:cNvPr>
        <xdr:cNvSpPr/>
      </xdr:nvSpPr>
      <xdr:spPr>
        <a:xfrm>
          <a:off x="18605500" y="612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153983</xdr:rowOff>
    </xdr:from>
    <xdr:to>
      <xdr:col>102</xdr:col>
      <xdr:colOff>114300</xdr:colOff>
      <xdr:row>36</xdr:row>
      <xdr:rowOff>1660</xdr:rowOff>
    </xdr:to>
    <xdr:cxnSp macro="">
      <xdr:nvCxnSpPr>
        <xdr:cNvPr id="493" name="直線コネクタ 492">
          <a:extLst>
            <a:ext uri="{FF2B5EF4-FFF2-40B4-BE49-F238E27FC236}">
              <a16:creationId xmlns:a16="http://schemas.microsoft.com/office/drawing/2014/main" id="{1313F824-2379-42A5-BCD9-1B91C45EE671}"/>
            </a:ext>
          </a:extLst>
        </xdr:cNvPr>
        <xdr:cNvCxnSpPr/>
      </xdr:nvCxnSpPr>
      <xdr:spPr>
        <a:xfrm flipV="1">
          <a:off x="18656300" y="6154733"/>
          <a:ext cx="889000" cy="19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92853</xdr:rowOff>
    </xdr:from>
    <xdr:ext cx="599010" cy="259045"/>
    <xdr:sp macro="" textlink="">
      <xdr:nvSpPr>
        <xdr:cNvPr id="494" name="n_1aveValue【一般廃棄物処理施設】&#10;一人当たり有形固定資産（償却資産）額">
          <a:extLst>
            <a:ext uri="{FF2B5EF4-FFF2-40B4-BE49-F238E27FC236}">
              <a16:creationId xmlns:a16="http://schemas.microsoft.com/office/drawing/2014/main" id="{12083D7F-516A-49DB-98C1-2B87EA11248C}"/>
            </a:ext>
          </a:extLst>
        </xdr:cNvPr>
        <xdr:cNvSpPr txBox="1"/>
      </xdr:nvSpPr>
      <xdr:spPr>
        <a:xfrm>
          <a:off x="21011095" y="6779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151561</xdr:rowOff>
    </xdr:from>
    <xdr:ext cx="599010" cy="259045"/>
    <xdr:sp macro="" textlink="">
      <xdr:nvSpPr>
        <xdr:cNvPr id="495" name="n_2aveValue【一般廃棄物処理施設】&#10;一人当たり有形固定資産（償却資産）額">
          <a:extLst>
            <a:ext uri="{FF2B5EF4-FFF2-40B4-BE49-F238E27FC236}">
              <a16:creationId xmlns:a16="http://schemas.microsoft.com/office/drawing/2014/main" id="{D9243FCE-04FE-4E84-AD8C-ED94C7CBB029}"/>
            </a:ext>
          </a:extLst>
        </xdr:cNvPr>
        <xdr:cNvSpPr txBox="1"/>
      </xdr:nvSpPr>
      <xdr:spPr>
        <a:xfrm>
          <a:off x="20134795" y="6838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148720</xdr:rowOff>
    </xdr:from>
    <xdr:ext cx="599010" cy="259045"/>
    <xdr:sp macro="" textlink="">
      <xdr:nvSpPr>
        <xdr:cNvPr id="496" name="n_3aveValue【一般廃棄物処理施設】&#10;一人当たり有形固定資産（償却資産）額">
          <a:extLst>
            <a:ext uri="{FF2B5EF4-FFF2-40B4-BE49-F238E27FC236}">
              <a16:creationId xmlns:a16="http://schemas.microsoft.com/office/drawing/2014/main" id="{1F03D017-393E-47CA-B3F6-1F3A37F66462}"/>
            </a:ext>
          </a:extLst>
        </xdr:cNvPr>
        <xdr:cNvSpPr txBox="1"/>
      </xdr:nvSpPr>
      <xdr:spPr>
        <a:xfrm>
          <a:off x="19245795" y="6835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169373</xdr:rowOff>
    </xdr:from>
    <xdr:ext cx="599010" cy="259045"/>
    <xdr:sp macro="" textlink="">
      <xdr:nvSpPr>
        <xdr:cNvPr id="497" name="n_4aveValue【一般廃棄物処理施設】&#10;一人当たり有形固定資産（償却資産）額">
          <a:extLst>
            <a:ext uri="{FF2B5EF4-FFF2-40B4-BE49-F238E27FC236}">
              <a16:creationId xmlns:a16="http://schemas.microsoft.com/office/drawing/2014/main" id="{EEF792AA-85D6-44E8-853D-75EC0C0018A3}"/>
            </a:ext>
          </a:extLst>
        </xdr:cNvPr>
        <xdr:cNvSpPr txBox="1"/>
      </xdr:nvSpPr>
      <xdr:spPr>
        <a:xfrm>
          <a:off x="18356795" y="6855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33</xdr:row>
      <xdr:rowOff>111791</xdr:rowOff>
    </xdr:from>
    <xdr:ext cx="599010" cy="259045"/>
    <xdr:sp macro="" textlink="">
      <xdr:nvSpPr>
        <xdr:cNvPr id="498" name="n_1mainValue【一般廃棄物処理施設】&#10;一人当たり有形固定資産（償却資産）額">
          <a:extLst>
            <a:ext uri="{FF2B5EF4-FFF2-40B4-BE49-F238E27FC236}">
              <a16:creationId xmlns:a16="http://schemas.microsoft.com/office/drawing/2014/main" id="{93D81B7B-6988-4B3A-9A8A-07F2F4767423}"/>
            </a:ext>
          </a:extLst>
        </xdr:cNvPr>
        <xdr:cNvSpPr txBox="1"/>
      </xdr:nvSpPr>
      <xdr:spPr>
        <a:xfrm>
          <a:off x="21011095" y="5769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33</xdr:row>
      <xdr:rowOff>153370</xdr:rowOff>
    </xdr:from>
    <xdr:ext cx="599010" cy="259045"/>
    <xdr:sp macro="" textlink="">
      <xdr:nvSpPr>
        <xdr:cNvPr id="499" name="n_2mainValue【一般廃棄物処理施設】&#10;一人当たり有形固定資産（償却資産）額">
          <a:extLst>
            <a:ext uri="{FF2B5EF4-FFF2-40B4-BE49-F238E27FC236}">
              <a16:creationId xmlns:a16="http://schemas.microsoft.com/office/drawing/2014/main" id="{90C55DFD-2A47-41B0-B2C0-3A13031C6585}"/>
            </a:ext>
          </a:extLst>
        </xdr:cNvPr>
        <xdr:cNvSpPr txBox="1"/>
      </xdr:nvSpPr>
      <xdr:spPr>
        <a:xfrm>
          <a:off x="20134795" y="5811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34</xdr:row>
      <xdr:rowOff>49860</xdr:rowOff>
    </xdr:from>
    <xdr:ext cx="599010" cy="259045"/>
    <xdr:sp macro="" textlink="">
      <xdr:nvSpPr>
        <xdr:cNvPr id="500" name="n_3mainValue【一般廃棄物処理施設】&#10;一人当たり有形固定資産（償却資産）額">
          <a:extLst>
            <a:ext uri="{FF2B5EF4-FFF2-40B4-BE49-F238E27FC236}">
              <a16:creationId xmlns:a16="http://schemas.microsoft.com/office/drawing/2014/main" id="{88EC9DAB-8846-44AF-B539-EFD1D3176F5D}"/>
            </a:ext>
          </a:extLst>
        </xdr:cNvPr>
        <xdr:cNvSpPr txBox="1"/>
      </xdr:nvSpPr>
      <xdr:spPr>
        <a:xfrm>
          <a:off x="19245795" y="5879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34</xdr:row>
      <xdr:rowOff>68987</xdr:rowOff>
    </xdr:from>
    <xdr:ext cx="599010" cy="259045"/>
    <xdr:sp macro="" textlink="">
      <xdr:nvSpPr>
        <xdr:cNvPr id="501" name="n_4mainValue【一般廃棄物処理施設】&#10;一人当たり有形固定資産（償却資産）額">
          <a:extLst>
            <a:ext uri="{FF2B5EF4-FFF2-40B4-BE49-F238E27FC236}">
              <a16:creationId xmlns:a16="http://schemas.microsoft.com/office/drawing/2014/main" id="{8705A791-D56A-4812-B4B4-767A30661CE1}"/>
            </a:ext>
          </a:extLst>
        </xdr:cNvPr>
        <xdr:cNvSpPr txBox="1"/>
      </xdr:nvSpPr>
      <xdr:spPr>
        <a:xfrm>
          <a:off x="18356795" y="5898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4320A01C-E4EA-4E1D-BDFE-79C7604C960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804E5D66-2451-47F7-95F6-5F662D9973F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6F700CAD-04A1-4C3F-BA96-59C7DE29A4D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5FCBFAED-5E0E-4371-87C8-8912E204CA3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ED209CB8-E598-46F7-AE94-3C381665D7E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121F5C7F-58FC-45B6-AE09-58727D5507A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F79F80CD-D1A9-4797-9BCD-533E44BA647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CEDD8CC7-B6B2-4E6F-B0F5-2DCA52A0F97C}"/>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0" name="正方形/長方形 509">
          <a:extLst>
            <a:ext uri="{FF2B5EF4-FFF2-40B4-BE49-F238E27FC236}">
              <a16:creationId xmlns:a16="http://schemas.microsoft.com/office/drawing/2014/main" id="{C704D7FB-F1B9-4856-9888-A8AA06B7CCF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1" name="正方形/長方形 510">
          <a:extLst>
            <a:ext uri="{FF2B5EF4-FFF2-40B4-BE49-F238E27FC236}">
              <a16:creationId xmlns:a16="http://schemas.microsoft.com/office/drawing/2014/main" id="{0D096D6D-8070-4C82-8728-B3131C52F07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2" name="正方形/長方形 511">
          <a:extLst>
            <a:ext uri="{FF2B5EF4-FFF2-40B4-BE49-F238E27FC236}">
              <a16:creationId xmlns:a16="http://schemas.microsoft.com/office/drawing/2014/main" id="{663D07A8-7CAE-46E8-A6A5-8C7F257097B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3" name="正方形/長方形 512">
          <a:extLst>
            <a:ext uri="{FF2B5EF4-FFF2-40B4-BE49-F238E27FC236}">
              <a16:creationId xmlns:a16="http://schemas.microsoft.com/office/drawing/2014/main" id="{EDA0978C-1CBA-4508-B95C-1BC029FE9A5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14" name="正方形/長方形 513">
          <a:extLst>
            <a:ext uri="{FF2B5EF4-FFF2-40B4-BE49-F238E27FC236}">
              <a16:creationId xmlns:a16="http://schemas.microsoft.com/office/drawing/2014/main" id="{36AAC220-DCAB-464D-B65F-ECC90DE84F2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15" name="正方形/長方形 514">
          <a:extLst>
            <a:ext uri="{FF2B5EF4-FFF2-40B4-BE49-F238E27FC236}">
              <a16:creationId xmlns:a16="http://schemas.microsoft.com/office/drawing/2014/main" id="{3987ACD8-DF90-49D9-807C-3C72F46C391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16" name="正方形/長方形 515">
          <a:extLst>
            <a:ext uri="{FF2B5EF4-FFF2-40B4-BE49-F238E27FC236}">
              <a16:creationId xmlns:a16="http://schemas.microsoft.com/office/drawing/2014/main" id="{07BA3296-93B4-4B50-AD02-C179BA596A6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17" name="正方形/長方形 516">
          <a:extLst>
            <a:ext uri="{FF2B5EF4-FFF2-40B4-BE49-F238E27FC236}">
              <a16:creationId xmlns:a16="http://schemas.microsoft.com/office/drawing/2014/main" id="{A593B16B-E51E-4CB1-9B9E-04291D1E3C02}"/>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18" name="正方形/長方形 517">
          <a:extLst>
            <a:ext uri="{FF2B5EF4-FFF2-40B4-BE49-F238E27FC236}">
              <a16:creationId xmlns:a16="http://schemas.microsoft.com/office/drawing/2014/main" id="{B8C699EC-7D75-4328-9685-C5C7BD13DC3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19" name="正方形/長方形 518">
          <a:extLst>
            <a:ext uri="{FF2B5EF4-FFF2-40B4-BE49-F238E27FC236}">
              <a16:creationId xmlns:a16="http://schemas.microsoft.com/office/drawing/2014/main" id="{EBAB9F6B-6161-4879-BEFD-ECF15E099F9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0" name="正方形/長方形 519">
          <a:extLst>
            <a:ext uri="{FF2B5EF4-FFF2-40B4-BE49-F238E27FC236}">
              <a16:creationId xmlns:a16="http://schemas.microsoft.com/office/drawing/2014/main" id="{BC742BFD-3670-450C-B28C-7B6849C9356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1" name="正方形/長方形 520">
          <a:extLst>
            <a:ext uri="{FF2B5EF4-FFF2-40B4-BE49-F238E27FC236}">
              <a16:creationId xmlns:a16="http://schemas.microsoft.com/office/drawing/2014/main" id="{96E2BE7E-0161-402B-8775-734BF4996B8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2" name="正方形/長方形 521">
          <a:extLst>
            <a:ext uri="{FF2B5EF4-FFF2-40B4-BE49-F238E27FC236}">
              <a16:creationId xmlns:a16="http://schemas.microsoft.com/office/drawing/2014/main" id="{2B8B77E2-E2DD-45AD-84E0-62A9F46C31F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3" name="正方形/長方形 522">
          <a:extLst>
            <a:ext uri="{FF2B5EF4-FFF2-40B4-BE49-F238E27FC236}">
              <a16:creationId xmlns:a16="http://schemas.microsoft.com/office/drawing/2014/main" id="{B7BDBEE0-CD36-4635-9613-D491FE87AC3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4" name="正方形/長方形 523">
          <a:extLst>
            <a:ext uri="{FF2B5EF4-FFF2-40B4-BE49-F238E27FC236}">
              <a16:creationId xmlns:a16="http://schemas.microsoft.com/office/drawing/2014/main" id="{0A67AC69-47F0-435B-BE07-6200DE804C1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5" name="正方形/長方形 524">
          <a:extLst>
            <a:ext uri="{FF2B5EF4-FFF2-40B4-BE49-F238E27FC236}">
              <a16:creationId xmlns:a16="http://schemas.microsoft.com/office/drawing/2014/main" id="{1CCADD79-44AA-411C-9398-B1EFB401B22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6" name="テキスト ボックス 525">
          <a:extLst>
            <a:ext uri="{FF2B5EF4-FFF2-40B4-BE49-F238E27FC236}">
              <a16:creationId xmlns:a16="http://schemas.microsoft.com/office/drawing/2014/main" id="{F7DF0684-7240-4385-9F7F-598A5A58DE6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7" name="直線コネクタ 526">
          <a:extLst>
            <a:ext uri="{FF2B5EF4-FFF2-40B4-BE49-F238E27FC236}">
              <a16:creationId xmlns:a16="http://schemas.microsoft.com/office/drawing/2014/main" id="{293C51A7-3BBD-4030-AA4C-E7B1D19FB25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28" name="テキスト ボックス 527">
          <a:extLst>
            <a:ext uri="{FF2B5EF4-FFF2-40B4-BE49-F238E27FC236}">
              <a16:creationId xmlns:a16="http://schemas.microsoft.com/office/drawing/2014/main" id="{8310A2E3-1A07-4E0B-B1B9-A57ECFBE4EB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29" name="直線コネクタ 528">
          <a:extLst>
            <a:ext uri="{FF2B5EF4-FFF2-40B4-BE49-F238E27FC236}">
              <a16:creationId xmlns:a16="http://schemas.microsoft.com/office/drawing/2014/main" id="{10EF43D9-572C-4FEF-9DF3-33BA8332DFD4}"/>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0" name="テキスト ボックス 529">
          <a:extLst>
            <a:ext uri="{FF2B5EF4-FFF2-40B4-BE49-F238E27FC236}">
              <a16:creationId xmlns:a16="http://schemas.microsoft.com/office/drawing/2014/main" id="{60AFBD46-DD42-45CE-92F5-BEF3ED158D1D}"/>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1" name="直線コネクタ 530">
          <a:extLst>
            <a:ext uri="{FF2B5EF4-FFF2-40B4-BE49-F238E27FC236}">
              <a16:creationId xmlns:a16="http://schemas.microsoft.com/office/drawing/2014/main" id="{BF6F3434-B288-44DA-99C9-1B9D009EA172}"/>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2" name="テキスト ボックス 531">
          <a:extLst>
            <a:ext uri="{FF2B5EF4-FFF2-40B4-BE49-F238E27FC236}">
              <a16:creationId xmlns:a16="http://schemas.microsoft.com/office/drawing/2014/main" id="{F7E11136-3113-44FA-8C6C-00129E6DC3E1}"/>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3" name="直線コネクタ 532">
          <a:extLst>
            <a:ext uri="{FF2B5EF4-FFF2-40B4-BE49-F238E27FC236}">
              <a16:creationId xmlns:a16="http://schemas.microsoft.com/office/drawing/2014/main" id="{E6CC416C-0EEE-4529-9BE6-3E73DB210B37}"/>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4" name="テキスト ボックス 533">
          <a:extLst>
            <a:ext uri="{FF2B5EF4-FFF2-40B4-BE49-F238E27FC236}">
              <a16:creationId xmlns:a16="http://schemas.microsoft.com/office/drawing/2014/main" id="{02811318-B2E3-4D36-A6F8-471699E5AF2A}"/>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5" name="直線コネクタ 534">
          <a:extLst>
            <a:ext uri="{FF2B5EF4-FFF2-40B4-BE49-F238E27FC236}">
              <a16:creationId xmlns:a16="http://schemas.microsoft.com/office/drawing/2014/main" id="{7A2838D2-367E-48BF-988D-10253B4C6BFF}"/>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36" name="テキスト ボックス 535">
          <a:extLst>
            <a:ext uri="{FF2B5EF4-FFF2-40B4-BE49-F238E27FC236}">
              <a16:creationId xmlns:a16="http://schemas.microsoft.com/office/drawing/2014/main" id="{D3D330E8-9909-4102-8202-D3BE9D2220DA}"/>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37" name="直線コネクタ 536">
          <a:extLst>
            <a:ext uri="{FF2B5EF4-FFF2-40B4-BE49-F238E27FC236}">
              <a16:creationId xmlns:a16="http://schemas.microsoft.com/office/drawing/2014/main" id="{BEAF4EEC-8375-4A81-AD23-422102F27B0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38" name="テキスト ボックス 537">
          <a:extLst>
            <a:ext uri="{FF2B5EF4-FFF2-40B4-BE49-F238E27FC236}">
              <a16:creationId xmlns:a16="http://schemas.microsoft.com/office/drawing/2014/main" id="{D0ABD609-AC86-4CED-9E27-F5BD4996BFDE}"/>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39" name="直線コネクタ 538">
          <a:extLst>
            <a:ext uri="{FF2B5EF4-FFF2-40B4-BE49-F238E27FC236}">
              <a16:creationId xmlns:a16="http://schemas.microsoft.com/office/drawing/2014/main" id="{EDF8BCE5-F306-4E8A-A2E5-6FEDE02D2CE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0" name="テキスト ボックス 539">
          <a:extLst>
            <a:ext uri="{FF2B5EF4-FFF2-40B4-BE49-F238E27FC236}">
              <a16:creationId xmlns:a16="http://schemas.microsoft.com/office/drawing/2014/main" id="{960C6B9A-F046-4FE2-9D53-C8FFA4D43E41}"/>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1" name="【消防施設】&#10;有形固定資産減価償却率グラフ枠">
          <a:extLst>
            <a:ext uri="{FF2B5EF4-FFF2-40B4-BE49-F238E27FC236}">
              <a16:creationId xmlns:a16="http://schemas.microsoft.com/office/drawing/2014/main" id="{3EFDBD09-837B-47F6-90DC-C4CB3DCCD69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542" name="直線コネクタ 541">
          <a:extLst>
            <a:ext uri="{FF2B5EF4-FFF2-40B4-BE49-F238E27FC236}">
              <a16:creationId xmlns:a16="http://schemas.microsoft.com/office/drawing/2014/main" id="{B1705164-F04B-45B0-92FE-803529421E8C}"/>
            </a:ext>
          </a:extLst>
        </xdr:cNvPr>
        <xdr:cNvCxnSpPr/>
      </xdr:nvCxnSpPr>
      <xdr:spPr>
        <a:xfrm flipV="1">
          <a:off x="16318864" y="13222605"/>
          <a:ext cx="0" cy="1586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543" name="【消防施設】&#10;有形固定資産減価償却率最小値テキスト">
          <a:extLst>
            <a:ext uri="{FF2B5EF4-FFF2-40B4-BE49-F238E27FC236}">
              <a16:creationId xmlns:a16="http://schemas.microsoft.com/office/drawing/2014/main" id="{3FC00A8D-E46B-4841-AACC-7FC8FD0E2CDB}"/>
            </a:ext>
          </a:extLst>
        </xdr:cNvPr>
        <xdr:cNvSpPr txBox="1"/>
      </xdr:nvSpPr>
      <xdr:spPr>
        <a:xfrm>
          <a:off x="16357600"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544" name="直線コネクタ 543">
          <a:extLst>
            <a:ext uri="{FF2B5EF4-FFF2-40B4-BE49-F238E27FC236}">
              <a16:creationId xmlns:a16="http://schemas.microsoft.com/office/drawing/2014/main" id="{AC0CA10B-6195-4014-B12F-54607D384EAF}"/>
            </a:ext>
          </a:extLst>
        </xdr:cNvPr>
        <xdr:cNvCxnSpPr/>
      </xdr:nvCxnSpPr>
      <xdr:spPr>
        <a:xfrm>
          <a:off x="16230600" y="1480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545" name="【消防施設】&#10;有形固定資産減価償却率最大値テキスト">
          <a:extLst>
            <a:ext uri="{FF2B5EF4-FFF2-40B4-BE49-F238E27FC236}">
              <a16:creationId xmlns:a16="http://schemas.microsoft.com/office/drawing/2014/main" id="{05A84801-EBDA-452C-9B7D-B89B23202C13}"/>
            </a:ext>
          </a:extLst>
        </xdr:cNvPr>
        <xdr:cNvSpPr txBox="1"/>
      </xdr:nvSpPr>
      <xdr:spPr>
        <a:xfrm>
          <a:off x="16357600" y="1299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546" name="直線コネクタ 545">
          <a:extLst>
            <a:ext uri="{FF2B5EF4-FFF2-40B4-BE49-F238E27FC236}">
              <a16:creationId xmlns:a16="http://schemas.microsoft.com/office/drawing/2014/main" id="{6F47A6F1-17E5-4E08-8AD4-1E628D22D5F9}"/>
            </a:ext>
          </a:extLst>
        </xdr:cNvPr>
        <xdr:cNvCxnSpPr/>
      </xdr:nvCxnSpPr>
      <xdr:spPr>
        <a:xfrm>
          <a:off x="16230600" y="1322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9541</xdr:rowOff>
    </xdr:from>
    <xdr:ext cx="405111" cy="259045"/>
    <xdr:sp macro="" textlink="">
      <xdr:nvSpPr>
        <xdr:cNvPr id="547" name="【消防施設】&#10;有形固定資産減価償却率平均値テキスト">
          <a:extLst>
            <a:ext uri="{FF2B5EF4-FFF2-40B4-BE49-F238E27FC236}">
              <a16:creationId xmlns:a16="http://schemas.microsoft.com/office/drawing/2014/main" id="{12DB0FE7-3747-4630-AD01-7A580C29892C}"/>
            </a:ext>
          </a:extLst>
        </xdr:cNvPr>
        <xdr:cNvSpPr txBox="1"/>
      </xdr:nvSpPr>
      <xdr:spPr>
        <a:xfrm>
          <a:off x="16357600" y="140684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548" name="フローチャート: 判断 547">
          <a:extLst>
            <a:ext uri="{FF2B5EF4-FFF2-40B4-BE49-F238E27FC236}">
              <a16:creationId xmlns:a16="http://schemas.microsoft.com/office/drawing/2014/main" id="{EA5C79C2-66F6-413A-AB1A-E4304C39D5A4}"/>
            </a:ext>
          </a:extLst>
        </xdr:cNvPr>
        <xdr:cNvSpPr/>
      </xdr:nvSpPr>
      <xdr:spPr>
        <a:xfrm>
          <a:off x="16268700" y="1409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549" name="フローチャート: 判断 548">
          <a:extLst>
            <a:ext uri="{FF2B5EF4-FFF2-40B4-BE49-F238E27FC236}">
              <a16:creationId xmlns:a16="http://schemas.microsoft.com/office/drawing/2014/main" id="{6C15B515-8904-4A49-84D0-86B9524C58A2}"/>
            </a:ext>
          </a:extLst>
        </xdr:cNvPr>
        <xdr:cNvSpPr/>
      </xdr:nvSpPr>
      <xdr:spPr>
        <a:xfrm>
          <a:off x="15430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550" name="フローチャート: 判断 549">
          <a:extLst>
            <a:ext uri="{FF2B5EF4-FFF2-40B4-BE49-F238E27FC236}">
              <a16:creationId xmlns:a16="http://schemas.microsoft.com/office/drawing/2014/main" id="{0D5017A0-2A30-479F-BB54-72002AEF0901}"/>
            </a:ext>
          </a:extLst>
        </xdr:cNvPr>
        <xdr:cNvSpPr/>
      </xdr:nvSpPr>
      <xdr:spPr>
        <a:xfrm>
          <a:off x="14541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551" name="フローチャート: 判断 550">
          <a:extLst>
            <a:ext uri="{FF2B5EF4-FFF2-40B4-BE49-F238E27FC236}">
              <a16:creationId xmlns:a16="http://schemas.microsoft.com/office/drawing/2014/main" id="{B941DB8E-E177-4B39-BEF0-41309F183730}"/>
            </a:ext>
          </a:extLst>
        </xdr:cNvPr>
        <xdr:cNvSpPr/>
      </xdr:nvSpPr>
      <xdr:spPr>
        <a:xfrm>
          <a:off x="13652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552" name="フローチャート: 判断 551">
          <a:extLst>
            <a:ext uri="{FF2B5EF4-FFF2-40B4-BE49-F238E27FC236}">
              <a16:creationId xmlns:a16="http://schemas.microsoft.com/office/drawing/2014/main" id="{AAD8404C-809D-4FFA-9F83-2014332D2331}"/>
            </a:ext>
          </a:extLst>
        </xdr:cNvPr>
        <xdr:cNvSpPr/>
      </xdr:nvSpPr>
      <xdr:spPr>
        <a:xfrm>
          <a:off x="12763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3" name="テキスト ボックス 552">
          <a:extLst>
            <a:ext uri="{FF2B5EF4-FFF2-40B4-BE49-F238E27FC236}">
              <a16:creationId xmlns:a16="http://schemas.microsoft.com/office/drawing/2014/main" id="{053CFB66-DFAA-49AA-AF4D-95BAB651AFA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4" name="テキスト ボックス 553">
          <a:extLst>
            <a:ext uri="{FF2B5EF4-FFF2-40B4-BE49-F238E27FC236}">
              <a16:creationId xmlns:a16="http://schemas.microsoft.com/office/drawing/2014/main" id="{184D4C84-E1F3-42D1-B914-7BC4C75EA6F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5" name="テキスト ボックス 554">
          <a:extLst>
            <a:ext uri="{FF2B5EF4-FFF2-40B4-BE49-F238E27FC236}">
              <a16:creationId xmlns:a16="http://schemas.microsoft.com/office/drawing/2014/main" id="{01EB5655-D34D-4A78-BC06-C8C4F213AF8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A72D634E-36B5-462E-976F-1F070F9639C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CF530F26-D59A-4C7A-9662-6F53FFC13A8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34925</xdr:rowOff>
    </xdr:from>
    <xdr:to>
      <xdr:col>85</xdr:col>
      <xdr:colOff>177800</xdr:colOff>
      <xdr:row>80</xdr:row>
      <xdr:rowOff>136525</xdr:rowOff>
    </xdr:to>
    <xdr:sp macro="" textlink="">
      <xdr:nvSpPr>
        <xdr:cNvPr id="558" name="楕円 557">
          <a:extLst>
            <a:ext uri="{FF2B5EF4-FFF2-40B4-BE49-F238E27FC236}">
              <a16:creationId xmlns:a16="http://schemas.microsoft.com/office/drawing/2014/main" id="{26CA10D6-D8C2-45D0-B5AE-83D7C1377977}"/>
            </a:ext>
          </a:extLst>
        </xdr:cNvPr>
        <xdr:cNvSpPr/>
      </xdr:nvSpPr>
      <xdr:spPr>
        <a:xfrm>
          <a:off x="16268700" y="1375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57802</xdr:rowOff>
    </xdr:from>
    <xdr:ext cx="405111" cy="259045"/>
    <xdr:sp macro="" textlink="">
      <xdr:nvSpPr>
        <xdr:cNvPr id="559" name="【消防施設】&#10;有形固定資産減価償却率該当値テキスト">
          <a:extLst>
            <a:ext uri="{FF2B5EF4-FFF2-40B4-BE49-F238E27FC236}">
              <a16:creationId xmlns:a16="http://schemas.microsoft.com/office/drawing/2014/main" id="{E6C5CD12-F014-4762-8DA7-C93CA74752E5}"/>
            </a:ext>
          </a:extLst>
        </xdr:cNvPr>
        <xdr:cNvSpPr txBox="1"/>
      </xdr:nvSpPr>
      <xdr:spPr>
        <a:xfrm>
          <a:off x="16357600" y="1360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156845</xdr:rowOff>
    </xdr:from>
    <xdr:to>
      <xdr:col>81</xdr:col>
      <xdr:colOff>101600</xdr:colOff>
      <xdr:row>80</xdr:row>
      <xdr:rowOff>86995</xdr:rowOff>
    </xdr:to>
    <xdr:sp macro="" textlink="">
      <xdr:nvSpPr>
        <xdr:cNvPr id="560" name="楕円 559">
          <a:extLst>
            <a:ext uri="{FF2B5EF4-FFF2-40B4-BE49-F238E27FC236}">
              <a16:creationId xmlns:a16="http://schemas.microsoft.com/office/drawing/2014/main" id="{922BAFFC-B24E-4F59-9893-2722A9ABFE73}"/>
            </a:ext>
          </a:extLst>
        </xdr:cNvPr>
        <xdr:cNvSpPr/>
      </xdr:nvSpPr>
      <xdr:spPr>
        <a:xfrm>
          <a:off x="15430500" y="1370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36195</xdr:rowOff>
    </xdr:from>
    <xdr:to>
      <xdr:col>85</xdr:col>
      <xdr:colOff>127000</xdr:colOff>
      <xdr:row>80</xdr:row>
      <xdr:rowOff>85725</xdr:rowOff>
    </xdr:to>
    <xdr:cxnSp macro="">
      <xdr:nvCxnSpPr>
        <xdr:cNvPr id="561" name="直線コネクタ 560">
          <a:extLst>
            <a:ext uri="{FF2B5EF4-FFF2-40B4-BE49-F238E27FC236}">
              <a16:creationId xmlns:a16="http://schemas.microsoft.com/office/drawing/2014/main" id="{88E2B6A8-A9C7-4791-910E-4884754E5A5C}"/>
            </a:ext>
          </a:extLst>
        </xdr:cNvPr>
        <xdr:cNvCxnSpPr/>
      </xdr:nvCxnSpPr>
      <xdr:spPr>
        <a:xfrm>
          <a:off x="15481300" y="1375219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93980</xdr:rowOff>
    </xdr:from>
    <xdr:to>
      <xdr:col>76</xdr:col>
      <xdr:colOff>165100</xdr:colOff>
      <xdr:row>80</xdr:row>
      <xdr:rowOff>24130</xdr:rowOff>
    </xdr:to>
    <xdr:sp macro="" textlink="">
      <xdr:nvSpPr>
        <xdr:cNvPr id="562" name="楕円 561">
          <a:extLst>
            <a:ext uri="{FF2B5EF4-FFF2-40B4-BE49-F238E27FC236}">
              <a16:creationId xmlns:a16="http://schemas.microsoft.com/office/drawing/2014/main" id="{674A22A9-7A68-4C75-BC08-E8E81B9DF600}"/>
            </a:ext>
          </a:extLst>
        </xdr:cNvPr>
        <xdr:cNvSpPr/>
      </xdr:nvSpPr>
      <xdr:spPr>
        <a:xfrm>
          <a:off x="14541500" y="1363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144780</xdr:rowOff>
    </xdr:from>
    <xdr:to>
      <xdr:col>81</xdr:col>
      <xdr:colOff>50800</xdr:colOff>
      <xdr:row>80</xdr:row>
      <xdr:rowOff>36195</xdr:rowOff>
    </xdr:to>
    <xdr:cxnSp macro="">
      <xdr:nvCxnSpPr>
        <xdr:cNvPr id="563" name="直線コネクタ 562">
          <a:extLst>
            <a:ext uri="{FF2B5EF4-FFF2-40B4-BE49-F238E27FC236}">
              <a16:creationId xmlns:a16="http://schemas.microsoft.com/office/drawing/2014/main" id="{B1DBD508-2EA9-4B7B-8BD9-05E87C5267C9}"/>
            </a:ext>
          </a:extLst>
        </xdr:cNvPr>
        <xdr:cNvCxnSpPr/>
      </xdr:nvCxnSpPr>
      <xdr:spPr>
        <a:xfrm>
          <a:off x="14592300" y="1368933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82550</xdr:rowOff>
    </xdr:from>
    <xdr:to>
      <xdr:col>72</xdr:col>
      <xdr:colOff>38100</xdr:colOff>
      <xdr:row>80</xdr:row>
      <xdr:rowOff>12700</xdr:rowOff>
    </xdr:to>
    <xdr:sp macro="" textlink="">
      <xdr:nvSpPr>
        <xdr:cNvPr id="564" name="楕円 563">
          <a:extLst>
            <a:ext uri="{FF2B5EF4-FFF2-40B4-BE49-F238E27FC236}">
              <a16:creationId xmlns:a16="http://schemas.microsoft.com/office/drawing/2014/main" id="{3EE62ABB-ABD3-4959-8997-95B886999D9C}"/>
            </a:ext>
          </a:extLst>
        </xdr:cNvPr>
        <xdr:cNvSpPr/>
      </xdr:nvSpPr>
      <xdr:spPr>
        <a:xfrm>
          <a:off x="13652500" y="1362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133350</xdr:rowOff>
    </xdr:from>
    <xdr:to>
      <xdr:col>76</xdr:col>
      <xdr:colOff>114300</xdr:colOff>
      <xdr:row>79</xdr:row>
      <xdr:rowOff>144780</xdr:rowOff>
    </xdr:to>
    <xdr:cxnSp macro="">
      <xdr:nvCxnSpPr>
        <xdr:cNvPr id="565" name="直線コネクタ 564">
          <a:extLst>
            <a:ext uri="{FF2B5EF4-FFF2-40B4-BE49-F238E27FC236}">
              <a16:creationId xmlns:a16="http://schemas.microsoft.com/office/drawing/2014/main" id="{D77D64A3-0653-46CF-9D18-0C0D94720F61}"/>
            </a:ext>
          </a:extLst>
        </xdr:cNvPr>
        <xdr:cNvCxnSpPr/>
      </xdr:nvCxnSpPr>
      <xdr:spPr>
        <a:xfrm>
          <a:off x="13703300" y="136779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23495</xdr:rowOff>
    </xdr:from>
    <xdr:to>
      <xdr:col>67</xdr:col>
      <xdr:colOff>101600</xdr:colOff>
      <xdr:row>79</xdr:row>
      <xdr:rowOff>125095</xdr:rowOff>
    </xdr:to>
    <xdr:sp macro="" textlink="">
      <xdr:nvSpPr>
        <xdr:cNvPr id="566" name="楕円 565">
          <a:extLst>
            <a:ext uri="{FF2B5EF4-FFF2-40B4-BE49-F238E27FC236}">
              <a16:creationId xmlns:a16="http://schemas.microsoft.com/office/drawing/2014/main" id="{02736B69-57E8-488A-AE61-F2ACEC39CA3A}"/>
            </a:ext>
          </a:extLst>
        </xdr:cNvPr>
        <xdr:cNvSpPr/>
      </xdr:nvSpPr>
      <xdr:spPr>
        <a:xfrm>
          <a:off x="12763500" y="1356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74295</xdr:rowOff>
    </xdr:from>
    <xdr:to>
      <xdr:col>71</xdr:col>
      <xdr:colOff>177800</xdr:colOff>
      <xdr:row>79</xdr:row>
      <xdr:rowOff>133350</xdr:rowOff>
    </xdr:to>
    <xdr:cxnSp macro="">
      <xdr:nvCxnSpPr>
        <xdr:cNvPr id="567" name="直線コネクタ 566">
          <a:extLst>
            <a:ext uri="{FF2B5EF4-FFF2-40B4-BE49-F238E27FC236}">
              <a16:creationId xmlns:a16="http://schemas.microsoft.com/office/drawing/2014/main" id="{730400DA-E22B-49CE-8C76-BB8ED4B10C98}"/>
            </a:ext>
          </a:extLst>
        </xdr:cNvPr>
        <xdr:cNvCxnSpPr/>
      </xdr:nvCxnSpPr>
      <xdr:spPr>
        <a:xfrm>
          <a:off x="12814300" y="1361884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17163</xdr:rowOff>
    </xdr:from>
    <xdr:ext cx="405111" cy="259045"/>
    <xdr:sp macro="" textlink="">
      <xdr:nvSpPr>
        <xdr:cNvPr id="568" name="n_1aveValue【消防施設】&#10;有形固定資産減価償却率">
          <a:extLst>
            <a:ext uri="{FF2B5EF4-FFF2-40B4-BE49-F238E27FC236}">
              <a16:creationId xmlns:a16="http://schemas.microsoft.com/office/drawing/2014/main" id="{54E3AEA2-21F9-41B3-9945-4C0915AB3973}"/>
            </a:ext>
          </a:extLst>
        </xdr:cNvPr>
        <xdr:cNvSpPr txBox="1"/>
      </xdr:nvSpPr>
      <xdr:spPr>
        <a:xfrm>
          <a:off x="15266044" y="1424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xdr:rowOff>
    </xdr:from>
    <xdr:ext cx="405111" cy="259045"/>
    <xdr:sp macro="" textlink="">
      <xdr:nvSpPr>
        <xdr:cNvPr id="569" name="n_2aveValue【消防施設】&#10;有形固定資産減価償却率">
          <a:extLst>
            <a:ext uri="{FF2B5EF4-FFF2-40B4-BE49-F238E27FC236}">
              <a16:creationId xmlns:a16="http://schemas.microsoft.com/office/drawing/2014/main" id="{3317CDD2-675B-4D50-84C4-4FD670EE3E15}"/>
            </a:ext>
          </a:extLst>
        </xdr:cNvPr>
        <xdr:cNvSpPr txBox="1"/>
      </xdr:nvSpPr>
      <xdr:spPr>
        <a:xfrm>
          <a:off x="143897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148607</xdr:rowOff>
    </xdr:from>
    <xdr:ext cx="405111" cy="259045"/>
    <xdr:sp macro="" textlink="">
      <xdr:nvSpPr>
        <xdr:cNvPr id="570" name="n_3aveValue【消防施設】&#10;有形固定資産減価償却率">
          <a:extLst>
            <a:ext uri="{FF2B5EF4-FFF2-40B4-BE49-F238E27FC236}">
              <a16:creationId xmlns:a16="http://schemas.microsoft.com/office/drawing/2014/main" id="{6314C093-4588-466C-A70A-38FA7FFB24D1}"/>
            </a:ext>
          </a:extLst>
        </xdr:cNvPr>
        <xdr:cNvSpPr txBox="1"/>
      </xdr:nvSpPr>
      <xdr:spPr>
        <a:xfrm>
          <a:off x="13500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108602</xdr:rowOff>
    </xdr:from>
    <xdr:ext cx="405111" cy="259045"/>
    <xdr:sp macro="" textlink="">
      <xdr:nvSpPr>
        <xdr:cNvPr id="571" name="n_4aveValue【消防施設】&#10;有形固定資産減価償却率">
          <a:extLst>
            <a:ext uri="{FF2B5EF4-FFF2-40B4-BE49-F238E27FC236}">
              <a16:creationId xmlns:a16="http://schemas.microsoft.com/office/drawing/2014/main" id="{75120C39-75C2-4724-9542-6D95AA3BF94B}"/>
            </a:ext>
          </a:extLst>
        </xdr:cNvPr>
        <xdr:cNvSpPr txBox="1"/>
      </xdr:nvSpPr>
      <xdr:spPr>
        <a:xfrm>
          <a:off x="12611744" y="1416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103522</xdr:rowOff>
    </xdr:from>
    <xdr:ext cx="405111" cy="259045"/>
    <xdr:sp macro="" textlink="">
      <xdr:nvSpPr>
        <xdr:cNvPr id="572" name="n_1mainValue【消防施設】&#10;有形固定資産減価償却率">
          <a:extLst>
            <a:ext uri="{FF2B5EF4-FFF2-40B4-BE49-F238E27FC236}">
              <a16:creationId xmlns:a16="http://schemas.microsoft.com/office/drawing/2014/main" id="{2153E1B3-E621-4735-9E20-F9F6C404170A}"/>
            </a:ext>
          </a:extLst>
        </xdr:cNvPr>
        <xdr:cNvSpPr txBox="1"/>
      </xdr:nvSpPr>
      <xdr:spPr>
        <a:xfrm>
          <a:off x="15266044" y="1347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40657</xdr:rowOff>
    </xdr:from>
    <xdr:ext cx="405111" cy="259045"/>
    <xdr:sp macro="" textlink="">
      <xdr:nvSpPr>
        <xdr:cNvPr id="573" name="n_2mainValue【消防施設】&#10;有形固定資産減価償却率">
          <a:extLst>
            <a:ext uri="{FF2B5EF4-FFF2-40B4-BE49-F238E27FC236}">
              <a16:creationId xmlns:a16="http://schemas.microsoft.com/office/drawing/2014/main" id="{6E542599-835C-47DF-B650-19FA50EF6D45}"/>
            </a:ext>
          </a:extLst>
        </xdr:cNvPr>
        <xdr:cNvSpPr txBox="1"/>
      </xdr:nvSpPr>
      <xdr:spPr>
        <a:xfrm>
          <a:off x="14389744" y="1341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29227</xdr:rowOff>
    </xdr:from>
    <xdr:ext cx="405111" cy="259045"/>
    <xdr:sp macro="" textlink="">
      <xdr:nvSpPr>
        <xdr:cNvPr id="574" name="n_3mainValue【消防施設】&#10;有形固定資産減価償却率">
          <a:extLst>
            <a:ext uri="{FF2B5EF4-FFF2-40B4-BE49-F238E27FC236}">
              <a16:creationId xmlns:a16="http://schemas.microsoft.com/office/drawing/2014/main" id="{F5E21574-567C-4752-90F6-7E9B4667250E}"/>
            </a:ext>
          </a:extLst>
        </xdr:cNvPr>
        <xdr:cNvSpPr txBox="1"/>
      </xdr:nvSpPr>
      <xdr:spPr>
        <a:xfrm>
          <a:off x="13500744" y="1340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141622</xdr:rowOff>
    </xdr:from>
    <xdr:ext cx="405111" cy="259045"/>
    <xdr:sp macro="" textlink="">
      <xdr:nvSpPr>
        <xdr:cNvPr id="575" name="n_4mainValue【消防施設】&#10;有形固定資産減価償却率">
          <a:extLst>
            <a:ext uri="{FF2B5EF4-FFF2-40B4-BE49-F238E27FC236}">
              <a16:creationId xmlns:a16="http://schemas.microsoft.com/office/drawing/2014/main" id="{8998C80B-C986-4D84-BBC0-F8DBB79DDF39}"/>
            </a:ext>
          </a:extLst>
        </xdr:cNvPr>
        <xdr:cNvSpPr txBox="1"/>
      </xdr:nvSpPr>
      <xdr:spPr>
        <a:xfrm>
          <a:off x="12611744" y="1334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6" name="正方形/長方形 575">
          <a:extLst>
            <a:ext uri="{FF2B5EF4-FFF2-40B4-BE49-F238E27FC236}">
              <a16:creationId xmlns:a16="http://schemas.microsoft.com/office/drawing/2014/main" id="{39BBF02E-012B-4635-B894-F19E270C4FA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7" name="正方形/長方形 576">
          <a:extLst>
            <a:ext uri="{FF2B5EF4-FFF2-40B4-BE49-F238E27FC236}">
              <a16:creationId xmlns:a16="http://schemas.microsoft.com/office/drawing/2014/main" id="{26AD50DB-759D-4F09-BD07-F56EEB315B7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8" name="正方形/長方形 577">
          <a:extLst>
            <a:ext uri="{FF2B5EF4-FFF2-40B4-BE49-F238E27FC236}">
              <a16:creationId xmlns:a16="http://schemas.microsoft.com/office/drawing/2014/main" id="{001F0486-5289-4BFE-9B9E-4B056EB9111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9" name="正方形/長方形 578">
          <a:extLst>
            <a:ext uri="{FF2B5EF4-FFF2-40B4-BE49-F238E27FC236}">
              <a16:creationId xmlns:a16="http://schemas.microsoft.com/office/drawing/2014/main" id="{FDAC48E1-2687-4947-83BD-503838A8C83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0" name="正方形/長方形 579">
          <a:extLst>
            <a:ext uri="{FF2B5EF4-FFF2-40B4-BE49-F238E27FC236}">
              <a16:creationId xmlns:a16="http://schemas.microsoft.com/office/drawing/2014/main" id="{1BCB980B-E485-48C3-B57F-B1BF3F649CE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1" name="正方形/長方形 580">
          <a:extLst>
            <a:ext uri="{FF2B5EF4-FFF2-40B4-BE49-F238E27FC236}">
              <a16:creationId xmlns:a16="http://schemas.microsoft.com/office/drawing/2014/main" id="{E87D51A2-EF1E-4FB6-BA89-EBAD04F74B3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2" name="正方形/長方形 581">
          <a:extLst>
            <a:ext uri="{FF2B5EF4-FFF2-40B4-BE49-F238E27FC236}">
              <a16:creationId xmlns:a16="http://schemas.microsoft.com/office/drawing/2014/main" id="{D6BDA253-7ABF-4AC7-84DC-44C704724F5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3" name="正方形/長方形 582">
          <a:extLst>
            <a:ext uri="{FF2B5EF4-FFF2-40B4-BE49-F238E27FC236}">
              <a16:creationId xmlns:a16="http://schemas.microsoft.com/office/drawing/2014/main" id="{1E36B9EF-7FE5-4A41-889A-A97FB1D6F78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4" name="テキスト ボックス 583">
          <a:extLst>
            <a:ext uri="{FF2B5EF4-FFF2-40B4-BE49-F238E27FC236}">
              <a16:creationId xmlns:a16="http://schemas.microsoft.com/office/drawing/2014/main" id="{BFC696E5-22F4-4D45-8E7A-A75143312A6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5" name="直線コネクタ 584">
          <a:extLst>
            <a:ext uri="{FF2B5EF4-FFF2-40B4-BE49-F238E27FC236}">
              <a16:creationId xmlns:a16="http://schemas.microsoft.com/office/drawing/2014/main" id="{6B0D0876-8E19-4606-86E4-E952CC5CEEB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86" name="直線コネクタ 585">
          <a:extLst>
            <a:ext uri="{FF2B5EF4-FFF2-40B4-BE49-F238E27FC236}">
              <a16:creationId xmlns:a16="http://schemas.microsoft.com/office/drawing/2014/main" id="{3FB51706-960F-4437-9286-51C6EEABD15B}"/>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87" name="テキスト ボックス 586">
          <a:extLst>
            <a:ext uri="{FF2B5EF4-FFF2-40B4-BE49-F238E27FC236}">
              <a16:creationId xmlns:a16="http://schemas.microsoft.com/office/drawing/2014/main" id="{F895417D-8E33-4A1B-8FCB-D013FA3FF9CB}"/>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88" name="直線コネクタ 587">
          <a:extLst>
            <a:ext uri="{FF2B5EF4-FFF2-40B4-BE49-F238E27FC236}">
              <a16:creationId xmlns:a16="http://schemas.microsoft.com/office/drawing/2014/main" id="{E6B92F6A-8C82-4A5E-87ED-2EF08699E47C}"/>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89" name="テキスト ボックス 588">
          <a:extLst>
            <a:ext uri="{FF2B5EF4-FFF2-40B4-BE49-F238E27FC236}">
              <a16:creationId xmlns:a16="http://schemas.microsoft.com/office/drawing/2014/main" id="{05A37A5E-5A18-458B-8693-BE6055C369E1}"/>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0" name="直線コネクタ 589">
          <a:extLst>
            <a:ext uri="{FF2B5EF4-FFF2-40B4-BE49-F238E27FC236}">
              <a16:creationId xmlns:a16="http://schemas.microsoft.com/office/drawing/2014/main" id="{81974669-6555-4CF3-A915-030DC3CC5177}"/>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1" name="テキスト ボックス 590">
          <a:extLst>
            <a:ext uri="{FF2B5EF4-FFF2-40B4-BE49-F238E27FC236}">
              <a16:creationId xmlns:a16="http://schemas.microsoft.com/office/drawing/2014/main" id="{BE3DB93E-FF16-4330-B865-6246FDB99187}"/>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2" name="直線コネクタ 591">
          <a:extLst>
            <a:ext uri="{FF2B5EF4-FFF2-40B4-BE49-F238E27FC236}">
              <a16:creationId xmlns:a16="http://schemas.microsoft.com/office/drawing/2014/main" id="{ED1B13A9-4D86-496C-8F1E-F9F60A246DEE}"/>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93" name="テキスト ボックス 592">
          <a:extLst>
            <a:ext uri="{FF2B5EF4-FFF2-40B4-BE49-F238E27FC236}">
              <a16:creationId xmlns:a16="http://schemas.microsoft.com/office/drawing/2014/main" id="{BC972CC4-A48A-48ED-AAE8-6285074E8BB5}"/>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4" name="直線コネクタ 593">
          <a:extLst>
            <a:ext uri="{FF2B5EF4-FFF2-40B4-BE49-F238E27FC236}">
              <a16:creationId xmlns:a16="http://schemas.microsoft.com/office/drawing/2014/main" id="{7B3BF958-0AA9-4D6B-9541-97A39CBB8F9F}"/>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95" name="テキスト ボックス 594">
          <a:extLst>
            <a:ext uri="{FF2B5EF4-FFF2-40B4-BE49-F238E27FC236}">
              <a16:creationId xmlns:a16="http://schemas.microsoft.com/office/drawing/2014/main" id="{A171A995-BFAA-4595-83CA-80099918AA9E}"/>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96" name="直線コネクタ 595">
          <a:extLst>
            <a:ext uri="{FF2B5EF4-FFF2-40B4-BE49-F238E27FC236}">
              <a16:creationId xmlns:a16="http://schemas.microsoft.com/office/drawing/2014/main" id="{040870FC-316E-4166-BF2F-E719D648B703}"/>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597" name="テキスト ボックス 596">
          <a:extLst>
            <a:ext uri="{FF2B5EF4-FFF2-40B4-BE49-F238E27FC236}">
              <a16:creationId xmlns:a16="http://schemas.microsoft.com/office/drawing/2014/main" id="{2FAAC2F8-861F-4B32-B6C4-971595CD20C9}"/>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8" name="直線コネクタ 597">
          <a:extLst>
            <a:ext uri="{FF2B5EF4-FFF2-40B4-BE49-F238E27FC236}">
              <a16:creationId xmlns:a16="http://schemas.microsoft.com/office/drawing/2014/main" id="{32A49A36-DFCA-44BF-B612-B3D748EA9F39}"/>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599" name="テキスト ボックス 598">
          <a:extLst>
            <a:ext uri="{FF2B5EF4-FFF2-40B4-BE49-F238E27FC236}">
              <a16:creationId xmlns:a16="http://schemas.microsoft.com/office/drawing/2014/main" id="{AEEDC506-F1FE-4446-BE16-2666A63FE10D}"/>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0" name="【消防施設】&#10;一人当たり面積グラフ枠">
          <a:extLst>
            <a:ext uri="{FF2B5EF4-FFF2-40B4-BE49-F238E27FC236}">
              <a16:creationId xmlns:a16="http://schemas.microsoft.com/office/drawing/2014/main" id="{3A536273-714E-4248-A6D4-85B93FB7B04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601" name="直線コネクタ 600">
          <a:extLst>
            <a:ext uri="{FF2B5EF4-FFF2-40B4-BE49-F238E27FC236}">
              <a16:creationId xmlns:a16="http://schemas.microsoft.com/office/drawing/2014/main" id="{0E19FD39-D642-449B-94B4-16DC8B68E98D}"/>
            </a:ext>
          </a:extLst>
        </xdr:cNvPr>
        <xdr:cNvCxnSpPr/>
      </xdr:nvCxnSpPr>
      <xdr:spPr>
        <a:xfrm flipV="1">
          <a:off x="22160864" y="13305064"/>
          <a:ext cx="0" cy="1604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602" name="【消防施設】&#10;一人当たり面積最小値テキスト">
          <a:extLst>
            <a:ext uri="{FF2B5EF4-FFF2-40B4-BE49-F238E27FC236}">
              <a16:creationId xmlns:a16="http://schemas.microsoft.com/office/drawing/2014/main" id="{3BF0B349-9907-426B-A013-AED1A2BA4EBA}"/>
            </a:ext>
          </a:extLst>
        </xdr:cNvPr>
        <xdr:cNvSpPr txBox="1"/>
      </xdr:nvSpPr>
      <xdr:spPr>
        <a:xfrm>
          <a:off x="22199600" y="1491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603" name="直線コネクタ 602">
          <a:extLst>
            <a:ext uri="{FF2B5EF4-FFF2-40B4-BE49-F238E27FC236}">
              <a16:creationId xmlns:a16="http://schemas.microsoft.com/office/drawing/2014/main" id="{AE893D49-6950-4B57-A5BA-1EAB88D69DB0}"/>
            </a:ext>
          </a:extLst>
        </xdr:cNvPr>
        <xdr:cNvCxnSpPr/>
      </xdr:nvCxnSpPr>
      <xdr:spPr>
        <a:xfrm>
          <a:off x="22072600" y="14909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604" name="【消防施設】&#10;一人当たり面積最大値テキスト">
          <a:extLst>
            <a:ext uri="{FF2B5EF4-FFF2-40B4-BE49-F238E27FC236}">
              <a16:creationId xmlns:a16="http://schemas.microsoft.com/office/drawing/2014/main" id="{D0B84618-676D-4047-B822-76CF052C1C9B}"/>
            </a:ext>
          </a:extLst>
        </xdr:cNvPr>
        <xdr:cNvSpPr txBox="1"/>
      </xdr:nvSpPr>
      <xdr:spPr>
        <a:xfrm>
          <a:off x="22199600" y="1308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605" name="直線コネクタ 604">
          <a:extLst>
            <a:ext uri="{FF2B5EF4-FFF2-40B4-BE49-F238E27FC236}">
              <a16:creationId xmlns:a16="http://schemas.microsoft.com/office/drawing/2014/main" id="{73B4D7F1-E539-44E5-BEB8-87D645BC283A}"/>
            </a:ext>
          </a:extLst>
        </xdr:cNvPr>
        <xdr:cNvCxnSpPr/>
      </xdr:nvCxnSpPr>
      <xdr:spPr>
        <a:xfrm>
          <a:off x="22072600" y="13305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macro="" textlink="">
      <xdr:nvSpPr>
        <xdr:cNvPr id="606" name="【消防施設】&#10;一人当たり面積平均値テキスト">
          <a:extLst>
            <a:ext uri="{FF2B5EF4-FFF2-40B4-BE49-F238E27FC236}">
              <a16:creationId xmlns:a16="http://schemas.microsoft.com/office/drawing/2014/main" id="{001018D0-7E58-4397-942D-12DBFD515D1B}"/>
            </a:ext>
          </a:extLst>
        </xdr:cNvPr>
        <xdr:cNvSpPr txBox="1"/>
      </xdr:nvSpPr>
      <xdr:spPr>
        <a:xfrm>
          <a:off x="22199600" y="146621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607" name="フローチャート: 判断 606">
          <a:extLst>
            <a:ext uri="{FF2B5EF4-FFF2-40B4-BE49-F238E27FC236}">
              <a16:creationId xmlns:a16="http://schemas.microsoft.com/office/drawing/2014/main" id="{868CAD6D-3677-40D1-B52C-B89D09D718F0}"/>
            </a:ext>
          </a:extLst>
        </xdr:cNvPr>
        <xdr:cNvSpPr/>
      </xdr:nvSpPr>
      <xdr:spPr>
        <a:xfrm>
          <a:off x="221107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608" name="フローチャート: 判断 607">
          <a:extLst>
            <a:ext uri="{FF2B5EF4-FFF2-40B4-BE49-F238E27FC236}">
              <a16:creationId xmlns:a16="http://schemas.microsoft.com/office/drawing/2014/main" id="{E65E265B-E377-40C8-BC4C-623482FA8A70}"/>
            </a:ext>
          </a:extLst>
        </xdr:cNvPr>
        <xdr:cNvSpPr/>
      </xdr:nvSpPr>
      <xdr:spPr>
        <a:xfrm>
          <a:off x="212725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609" name="フローチャート: 判断 608">
          <a:extLst>
            <a:ext uri="{FF2B5EF4-FFF2-40B4-BE49-F238E27FC236}">
              <a16:creationId xmlns:a16="http://schemas.microsoft.com/office/drawing/2014/main" id="{FDBEFF43-7CDF-4B75-8307-EDDCA6CF3714}"/>
            </a:ext>
          </a:extLst>
        </xdr:cNvPr>
        <xdr:cNvSpPr/>
      </xdr:nvSpPr>
      <xdr:spPr>
        <a:xfrm>
          <a:off x="20383500" y="1482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610" name="フローチャート: 判断 609">
          <a:extLst>
            <a:ext uri="{FF2B5EF4-FFF2-40B4-BE49-F238E27FC236}">
              <a16:creationId xmlns:a16="http://schemas.microsoft.com/office/drawing/2014/main" id="{BD8B40FA-4F34-4E07-B9CD-9A52383576FC}"/>
            </a:ext>
          </a:extLst>
        </xdr:cNvPr>
        <xdr:cNvSpPr/>
      </xdr:nvSpPr>
      <xdr:spPr>
        <a:xfrm>
          <a:off x="19494500" y="14826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611" name="フローチャート: 判断 610">
          <a:extLst>
            <a:ext uri="{FF2B5EF4-FFF2-40B4-BE49-F238E27FC236}">
              <a16:creationId xmlns:a16="http://schemas.microsoft.com/office/drawing/2014/main" id="{501243F9-D0F4-475F-8D82-7F17850099E4}"/>
            </a:ext>
          </a:extLst>
        </xdr:cNvPr>
        <xdr:cNvSpPr/>
      </xdr:nvSpPr>
      <xdr:spPr>
        <a:xfrm>
          <a:off x="18605500" y="14824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2" name="テキスト ボックス 611">
          <a:extLst>
            <a:ext uri="{FF2B5EF4-FFF2-40B4-BE49-F238E27FC236}">
              <a16:creationId xmlns:a16="http://schemas.microsoft.com/office/drawing/2014/main" id="{681A9AEB-4054-4814-B1D9-1FECE0143DD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id="{2FC01771-C54A-476A-9950-E01FA1C039F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D064E3E7-EDD7-4F3C-AE1C-1C599376289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8343CC93-D35A-4C77-8DA5-9A16A061A90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9C9F937A-3B21-4E1D-A454-A3631EE1EF8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75474</xdr:rowOff>
    </xdr:from>
    <xdr:to>
      <xdr:col>116</xdr:col>
      <xdr:colOff>114300</xdr:colOff>
      <xdr:row>87</xdr:row>
      <xdr:rowOff>5624</xdr:rowOff>
    </xdr:to>
    <xdr:sp macro="" textlink="">
      <xdr:nvSpPr>
        <xdr:cNvPr id="617" name="楕円 616">
          <a:extLst>
            <a:ext uri="{FF2B5EF4-FFF2-40B4-BE49-F238E27FC236}">
              <a16:creationId xmlns:a16="http://schemas.microsoft.com/office/drawing/2014/main" id="{CF8FCA75-CD59-419A-AE07-AEF77AEE9330}"/>
            </a:ext>
          </a:extLst>
        </xdr:cNvPr>
        <xdr:cNvSpPr/>
      </xdr:nvSpPr>
      <xdr:spPr>
        <a:xfrm>
          <a:off x="22110700" y="1482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44430</xdr:rowOff>
    </xdr:from>
    <xdr:ext cx="469744" cy="259045"/>
    <xdr:sp macro="" textlink="">
      <xdr:nvSpPr>
        <xdr:cNvPr id="618" name="【消防施設】&#10;一人当たり面積該当値テキスト">
          <a:extLst>
            <a:ext uri="{FF2B5EF4-FFF2-40B4-BE49-F238E27FC236}">
              <a16:creationId xmlns:a16="http://schemas.microsoft.com/office/drawing/2014/main" id="{583699E9-5404-4B12-A1D8-04981966AAF7}"/>
            </a:ext>
          </a:extLst>
        </xdr:cNvPr>
        <xdr:cNvSpPr txBox="1"/>
      </xdr:nvSpPr>
      <xdr:spPr>
        <a:xfrm>
          <a:off x="22199600" y="14789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75147</xdr:rowOff>
    </xdr:from>
    <xdr:to>
      <xdr:col>112</xdr:col>
      <xdr:colOff>38100</xdr:colOff>
      <xdr:row>87</xdr:row>
      <xdr:rowOff>5297</xdr:rowOff>
    </xdr:to>
    <xdr:sp macro="" textlink="">
      <xdr:nvSpPr>
        <xdr:cNvPr id="619" name="楕円 618">
          <a:extLst>
            <a:ext uri="{FF2B5EF4-FFF2-40B4-BE49-F238E27FC236}">
              <a16:creationId xmlns:a16="http://schemas.microsoft.com/office/drawing/2014/main" id="{A7CF8C70-0B57-40E7-9D7F-7F632A2D9F67}"/>
            </a:ext>
          </a:extLst>
        </xdr:cNvPr>
        <xdr:cNvSpPr/>
      </xdr:nvSpPr>
      <xdr:spPr>
        <a:xfrm>
          <a:off x="21272500" y="1481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125947</xdr:rowOff>
    </xdr:from>
    <xdr:to>
      <xdr:col>116</xdr:col>
      <xdr:colOff>63500</xdr:colOff>
      <xdr:row>86</xdr:row>
      <xdr:rowOff>126274</xdr:rowOff>
    </xdr:to>
    <xdr:cxnSp macro="">
      <xdr:nvCxnSpPr>
        <xdr:cNvPr id="620" name="直線コネクタ 619">
          <a:extLst>
            <a:ext uri="{FF2B5EF4-FFF2-40B4-BE49-F238E27FC236}">
              <a16:creationId xmlns:a16="http://schemas.microsoft.com/office/drawing/2014/main" id="{50A14235-496B-4C28-826B-2296B012043F}"/>
            </a:ext>
          </a:extLst>
        </xdr:cNvPr>
        <xdr:cNvCxnSpPr/>
      </xdr:nvCxnSpPr>
      <xdr:spPr>
        <a:xfrm>
          <a:off x="21323300" y="14870647"/>
          <a:ext cx="8382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76780</xdr:rowOff>
    </xdr:from>
    <xdr:to>
      <xdr:col>107</xdr:col>
      <xdr:colOff>101600</xdr:colOff>
      <xdr:row>87</xdr:row>
      <xdr:rowOff>6930</xdr:rowOff>
    </xdr:to>
    <xdr:sp macro="" textlink="">
      <xdr:nvSpPr>
        <xdr:cNvPr id="621" name="楕円 620">
          <a:extLst>
            <a:ext uri="{FF2B5EF4-FFF2-40B4-BE49-F238E27FC236}">
              <a16:creationId xmlns:a16="http://schemas.microsoft.com/office/drawing/2014/main" id="{285A7A31-9685-4D0A-8DCC-FF640988F052}"/>
            </a:ext>
          </a:extLst>
        </xdr:cNvPr>
        <xdr:cNvSpPr/>
      </xdr:nvSpPr>
      <xdr:spPr>
        <a:xfrm>
          <a:off x="20383500" y="1482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125947</xdr:rowOff>
    </xdr:from>
    <xdr:to>
      <xdr:col>111</xdr:col>
      <xdr:colOff>177800</xdr:colOff>
      <xdr:row>86</xdr:row>
      <xdr:rowOff>127580</xdr:rowOff>
    </xdr:to>
    <xdr:cxnSp macro="">
      <xdr:nvCxnSpPr>
        <xdr:cNvPr id="622" name="直線コネクタ 621">
          <a:extLst>
            <a:ext uri="{FF2B5EF4-FFF2-40B4-BE49-F238E27FC236}">
              <a16:creationId xmlns:a16="http://schemas.microsoft.com/office/drawing/2014/main" id="{6A48CE9E-6A1B-4934-A5EE-4ED8E5C29EBB}"/>
            </a:ext>
          </a:extLst>
        </xdr:cNvPr>
        <xdr:cNvCxnSpPr/>
      </xdr:nvCxnSpPr>
      <xdr:spPr>
        <a:xfrm flipV="1">
          <a:off x="20434300" y="14870647"/>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79066</xdr:rowOff>
    </xdr:from>
    <xdr:to>
      <xdr:col>102</xdr:col>
      <xdr:colOff>165100</xdr:colOff>
      <xdr:row>87</xdr:row>
      <xdr:rowOff>9216</xdr:rowOff>
    </xdr:to>
    <xdr:sp macro="" textlink="">
      <xdr:nvSpPr>
        <xdr:cNvPr id="623" name="楕円 622">
          <a:extLst>
            <a:ext uri="{FF2B5EF4-FFF2-40B4-BE49-F238E27FC236}">
              <a16:creationId xmlns:a16="http://schemas.microsoft.com/office/drawing/2014/main" id="{764AE0A0-9EDA-4143-AFB0-98926CAFB71D}"/>
            </a:ext>
          </a:extLst>
        </xdr:cNvPr>
        <xdr:cNvSpPr/>
      </xdr:nvSpPr>
      <xdr:spPr>
        <a:xfrm>
          <a:off x="19494500" y="1482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127580</xdr:rowOff>
    </xdr:from>
    <xdr:to>
      <xdr:col>107</xdr:col>
      <xdr:colOff>50800</xdr:colOff>
      <xdr:row>86</xdr:row>
      <xdr:rowOff>129866</xdr:rowOff>
    </xdr:to>
    <xdr:cxnSp macro="">
      <xdr:nvCxnSpPr>
        <xdr:cNvPr id="624" name="直線コネクタ 623">
          <a:extLst>
            <a:ext uri="{FF2B5EF4-FFF2-40B4-BE49-F238E27FC236}">
              <a16:creationId xmlns:a16="http://schemas.microsoft.com/office/drawing/2014/main" id="{5CCD43F8-D75D-4755-95C0-A45C3F8C8230}"/>
            </a:ext>
          </a:extLst>
        </xdr:cNvPr>
        <xdr:cNvCxnSpPr/>
      </xdr:nvCxnSpPr>
      <xdr:spPr>
        <a:xfrm flipV="1">
          <a:off x="19545300" y="1487228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64861</xdr:rowOff>
    </xdr:from>
    <xdr:to>
      <xdr:col>98</xdr:col>
      <xdr:colOff>38100</xdr:colOff>
      <xdr:row>86</xdr:row>
      <xdr:rowOff>166461</xdr:rowOff>
    </xdr:to>
    <xdr:sp macro="" textlink="">
      <xdr:nvSpPr>
        <xdr:cNvPr id="625" name="楕円 624">
          <a:extLst>
            <a:ext uri="{FF2B5EF4-FFF2-40B4-BE49-F238E27FC236}">
              <a16:creationId xmlns:a16="http://schemas.microsoft.com/office/drawing/2014/main" id="{D5ECE197-E489-4C01-9F5F-AC248383BC60}"/>
            </a:ext>
          </a:extLst>
        </xdr:cNvPr>
        <xdr:cNvSpPr/>
      </xdr:nvSpPr>
      <xdr:spPr>
        <a:xfrm>
          <a:off x="18605500" y="1480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115661</xdr:rowOff>
    </xdr:from>
    <xdr:to>
      <xdr:col>102</xdr:col>
      <xdr:colOff>114300</xdr:colOff>
      <xdr:row>86</xdr:row>
      <xdr:rowOff>129866</xdr:rowOff>
    </xdr:to>
    <xdr:cxnSp macro="">
      <xdr:nvCxnSpPr>
        <xdr:cNvPr id="626" name="直線コネクタ 625">
          <a:extLst>
            <a:ext uri="{FF2B5EF4-FFF2-40B4-BE49-F238E27FC236}">
              <a16:creationId xmlns:a16="http://schemas.microsoft.com/office/drawing/2014/main" id="{43B48B5E-DB83-4056-97EC-E8FEB5D41D64}"/>
            </a:ext>
          </a:extLst>
        </xdr:cNvPr>
        <xdr:cNvCxnSpPr/>
      </xdr:nvCxnSpPr>
      <xdr:spPr>
        <a:xfrm>
          <a:off x="18656300" y="14860361"/>
          <a:ext cx="889000" cy="14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macro="" textlink="">
      <xdr:nvSpPr>
        <xdr:cNvPr id="627" name="n_1aveValue【消防施設】&#10;一人当たり面積">
          <a:extLst>
            <a:ext uri="{FF2B5EF4-FFF2-40B4-BE49-F238E27FC236}">
              <a16:creationId xmlns:a16="http://schemas.microsoft.com/office/drawing/2014/main" id="{1EB0C6CA-A637-44A8-9904-7F312EC99E21}"/>
            </a:ext>
          </a:extLst>
        </xdr:cNvPr>
        <xdr:cNvSpPr txBox="1"/>
      </xdr:nvSpPr>
      <xdr:spPr>
        <a:xfrm>
          <a:off x="21075727" y="14585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1323</xdr:rowOff>
    </xdr:from>
    <xdr:ext cx="469744" cy="259045"/>
    <xdr:sp macro="" textlink="">
      <xdr:nvSpPr>
        <xdr:cNvPr id="628" name="n_2aveValue【消防施設】&#10;一人当たり面積">
          <a:extLst>
            <a:ext uri="{FF2B5EF4-FFF2-40B4-BE49-F238E27FC236}">
              <a16:creationId xmlns:a16="http://schemas.microsoft.com/office/drawing/2014/main" id="{41C4C29D-C7D8-4B41-A513-DC8F97E19A2B}"/>
            </a:ext>
          </a:extLst>
        </xdr:cNvPr>
        <xdr:cNvSpPr txBox="1"/>
      </xdr:nvSpPr>
      <xdr:spPr>
        <a:xfrm>
          <a:off x="20199427" y="14917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3446</xdr:rowOff>
    </xdr:from>
    <xdr:ext cx="469744" cy="259045"/>
    <xdr:sp macro="" textlink="">
      <xdr:nvSpPr>
        <xdr:cNvPr id="629" name="n_3aveValue【消防施設】&#10;一人当たり面積">
          <a:extLst>
            <a:ext uri="{FF2B5EF4-FFF2-40B4-BE49-F238E27FC236}">
              <a16:creationId xmlns:a16="http://schemas.microsoft.com/office/drawing/2014/main" id="{5A7C3013-2B22-4106-8B9B-1A745EA5C59B}"/>
            </a:ext>
          </a:extLst>
        </xdr:cNvPr>
        <xdr:cNvSpPr txBox="1"/>
      </xdr:nvSpPr>
      <xdr:spPr>
        <a:xfrm>
          <a:off x="19310427" y="14919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1160</xdr:rowOff>
    </xdr:from>
    <xdr:ext cx="469744" cy="259045"/>
    <xdr:sp macro="" textlink="">
      <xdr:nvSpPr>
        <xdr:cNvPr id="630" name="n_4aveValue【消防施設】&#10;一人当たり面積">
          <a:extLst>
            <a:ext uri="{FF2B5EF4-FFF2-40B4-BE49-F238E27FC236}">
              <a16:creationId xmlns:a16="http://schemas.microsoft.com/office/drawing/2014/main" id="{CA940267-C124-42D3-8A31-4B775DA7ADE0}"/>
            </a:ext>
          </a:extLst>
        </xdr:cNvPr>
        <xdr:cNvSpPr txBox="1"/>
      </xdr:nvSpPr>
      <xdr:spPr>
        <a:xfrm>
          <a:off x="18421427" y="14917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167874</xdr:rowOff>
    </xdr:from>
    <xdr:ext cx="469744" cy="259045"/>
    <xdr:sp macro="" textlink="">
      <xdr:nvSpPr>
        <xdr:cNvPr id="631" name="n_1mainValue【消防施設】&#10;一人当たり面積">
          <a:extLst>
            <a:ext uri="{FF2B5EF4-FFF2-40B4-BE49-F238E27FC236}">
              <a16:creationId xmlns:a16="http://schemas.microsoft.com/office/drawing/2014/main" id="{EB9119DE-4CE2-4DDA-98F6-3F813F95180C}"/>
            </a:ext>
          </a:extLst>
        </xdr:cNvPr>
        <xdr:cNvSpPr txBox="1"/>
      </xdr:nvSpPr>
      <xdr:spPr>
        <a:xfrm>
          <a:off x="21075727" y="14912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23457</xdr:rowOff>
    </xdr:from>
    <xdr:ext cx="469744" cy="259045"/>
    <xdr:sp macro="" textlink="">
      <xdr:nvSpPr>
        <xdr:cNvPr id="632" name="n_2mainValue【消防施設】&#10;一人当たり面積">
          <a:extLst>
            <a:ext uri="{FF2B5EF4-FFF2-40B4-BE49-F238E27FC236}">
              <a16:creationId xmlns:a16="http://schemas.microsoft.com/office/drawing/2014/main" id="{77D3FF4D-36BC-4F70-9067-0682F8101135}"/>
            </a:ext>
          </a:extLst>
        </xdr:cNvPr>
        <xdr:cNvSpPr txBox="1"/>
      </xdr:nvSpPr>
      <xdr:spPr>
        <a:xfrm>
          <a:off x="20199427" y="1459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25743</xdr:rowOff>
    </xdr:from>
    <xdr:ext cx="469744" cy="259045"/>
    <xdr:sp macro="" textlink="">
      <xdr:nvSpPr>
        <xdr:cNvPr id="633" name="n_3mainValue【消防施設】&#10;一人当たり面積">
          <a:extLst>
            <a:ext uri="{FF2B5EF4-FFF2-40B4-BE49-F238E27FC236}">
              <a16:creationId xmlns:a16="http://schemas.microsoft.com/office/drawing/2014/main" id="{562430F8-71B3-4C34-95A3-8137F1AA791A}"/>
            </a:ext>
          </a:extLst>
        </xdr:cNvPr>
        <xdr:cNvSpPr txBox="1"/>
      </xdr:nvSpPr>
      <xdr:spPr>
        <a:xfrm>
          <a:off x="19310427" y="14598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11538</xdr:rowOff>
    </xdr:from>
    <xdr:ext cx="469744" cy="259045"/>
    <xdr:sp macro="" textlink="">
      <xdr:nvSpPr>
        <xdr:cNvPr id="634" name="n_4mainValue【消防施設】&#10;一人当たり面積">
          <a:extLst>
            <a:ext uri="{FF2B5EF4-FFF2-40B4-BE49-F238E27FC236}">
              <a16:creationId xmlns:a16="http://schemas.microsoft.com/office/drawing/2014/main" id="{6A4A2EF6-42C0-492F-9748-E8793A481768}"/>
            </a:ext>
          </a:extLst>
        </xdr:cNvPr>
        <xdr:cNvSpPr txBox="1"/>
      </xdr:nvSpPr>
      <xdr:spPr>
        <a:xfrm>
          <a:off x="18421427" y="1458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5" name="正方形/長方形 634">
          <a:extLst>
            <a:ext uri="{FF2B5EF4-FFF2-40B4-BE49-F238E27FC236}">
              <a16:creationId xmlns:a16="http://schemas.microsoft.com/office/drawing/2014/main" id="{E840FA67-5E58-4481-B965-620064BE242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6" name="正方形/長方形 635">
          <a:extLst>
            <a:ext uri="{FF2B5EF4-FFF2-40B4-BE49-F238E27FC236}">
              <a16:creationId xmlns:a16="http://schemas.microsoft.com/office/drawing/2014/main" id="{D07168CB-C95B-4848-A123-CBD7658733D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7" name="正方形/長方形 636">
          <a:extLst>
            <a:ext uri="{FF2B5EF4-FFF2-40B4-BE49-F238E27FC236}">
              <a16:creationId xmlns:a16="http://schemas.microsoft.com/office/drawing/2014/main" id="{AAAEBE03-C555-4C8F-8675-4319C8954C4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8" name="正方形/長方形 637">
          <a:extLst>
            <a:ext uri="{FF2B5EF4-FFF2-40B4-BE49-F238E27FC236}">
              <a16:creationId xmlns:a16="http://schemas.microsoft.com/office/drawing/2014/main" id="{0D58807C-00D3-437E-B918-3F9A4F40B15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9" name="正方形/長方形 638">
          <a:extLst>
            <a:ext uri="{FF2B5EF4-FFF2-40B4-BE49-F238E27FC236}">
              <a16:creationId xmlns:a16="http://schemas.microsoft.com/office/drawing/2014/main" id="{976C6525-7EE4-4162-97C0-CBDC0E57C06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0" name="正方形/長方形 639">
          <a:extLst>
            <a:ext uri="{FF2B5EF4-FFF2-40B4-BE49-F238E27FC236}">
              <a16:creationId xmlns:a16="http://schemas.microsoft.com/office/drawing/2014/main" id="{E15CEA89-03BD-4EE2-BA89-8B48245D331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1" name="正方形/長方形 640">
          <a:extLst>
            <a:ext uri="{FF2B5EF4-FFF2-40B4-BE49-F238E27FC236}">
              <a16:creationId xmlns:a16="http://schemas.microsoft.com/office/drawing/2014/main" id="{8BB60FED-A789-4C74-9999-0DDB0103BC3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2" name="正方形/長方形 641">
          <a:extLst>
            <a:ext uri="{FF2B5EF4-FFF2-40B4-BE49-F238E27FC236}">
              <a16:creationId xmlns:a16="http://schemas.microsoft.com/office/drawing/2014/main" id="{48EDCB06-E1BE-4C4B-BED5-A6553A084E5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3" name="テキスト ボックス 642">
          <a:extLst>
            <a:ext uri="{FF2B5EF4-FFF2-40B4-BE49-F238E27FC236}">
              <a16:creationId xmlns:a16="http://schemas.microsoft.com/office/drawing/2014/main" id="{4C9A95F7-974C-479D-BD5B-EEEA878F8AE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4" name="直線コネクタ 643">
          <a:extLst>
            <a:ext uri="{FF2B5EF4-FFF2-40B4-BE49-F238E27FC236}">
              <a16:creationId xmlns:a16="http://schemas.microsoft.com/office/drawing/2014/main" id="{0F758089-13A3-44B7-A8A3-DE8E4DF8358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5" name="テキスト ボックス 644">
          <a:extLst>
            <a:ext uri="{FF2B5EF4-FFF2-40B4-BE49-F238E27FC236}">
              <a16:creationId xmlns:a16="http://schemas.microsoft.com/office/drawing/2014/main" id="{9C11D2EC-5FAA-492D-8628-BE391C63E5C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6" name="直線コネクタ 645">
          <a:extLst>
            <a:ext uri="{FF2B5EF4-FFF2-40B4-BE49-F238E27FC236}">
              <a16:creationId xmlns:a16="http://schemas.microsoft.com/office/drawing/2014/main" id="{D55BE07D-283F-4551-8CA3-32674490D988}"/>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7" name="テキスト ボックス 646">
          <a:extLst>
            <a:ext uri="{FF2B5EF4-FFF2-40B4-BE49-F238E27FC236}">
              <a16:creationId xmlns:a16="http://schemas.microsoft.com/office/drawing/2014/main" id="{70206882-1565-44DE-A40A-D5B77EA5F2D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8" name="直線コネクタ 647">
          <a:extLst>
            <a:ext uri="{FF2B5EF4-FFF2-40B4-BE49-F238E27FC236}">
              <a16:creationId xmlns:a16="http://schemas.microsoft.com/office/drawing/2014/main" id="{1BA156F2-BABA-4B37-B9CA-AF91F68C739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9" name="テキスト ボックス 648">
          <a:extLst>
            <a:ext uri="{FF2B5EF4-FFF2-40B4-BE49-F238E27FC236}">
              <a16:creationId xmlns:a16="http://schemas.microsoft.com/office/drawing/2014/main" id="{7F5572CD-4B67-43C4-8AD5-CB5D4A05C5D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0" name="直線コネクタ 649">
          <a:extLst>
            <a:ext uri="{FF2B5EF4-FFF2-40B4-BE49-F238E27FC236}">
              <a16:creationId xmlns:a16="http://schemas.microsoft.com/office/drawing/2014/main" id="{1575C832-341D-4026-BA2D-AE19E6564B4E}"/>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1" name="テキスト ボックス 650">
          <a:extLst>
            <a:ext uri="{FF2B5EF4-FFF2-40B4-BE49-F238E27FC236}">
              <a16:creationId xmlns:a16="http://schemas.microsoft.com/office/drawing/2014/main" id="{B568340F-1729-42D2-B706-5D50A500840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2" name="直線コネクタ 651">
          <a:extLst>
            <a:ext uri="{FF2B5EF4-FFF2-40B4-BE49-F238E27FC236}">
              <a16:creationId xmlns:a16="http://schemas.microsoft.com/office/drawing/2014/main" id="{9BFD3B27-91BE-4A38-8E2A-C2C4E4A46E1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3" name="テキスト ボックス 652">
          <a:extLst>
            <a:ext uri="{FF2B5EF4-FFF2-40B4-BE49-F238E27FC236}">
              <a16:creationId xmlns:a16="http://schemas.microsoft.com/office/drawing/2014/main" id="{CB0D501D-5F89-404D-ACB0-80E0C68EFD83}"/>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4" name="直線コネクタ 653">
          <a:extLst>
            <a:ext uri="{FF2B5EF4-FFF2-40B4-BE49-F238E27FC236}">
              <a16:creationId xmlns:a16="http://schemas.microsoft.com/office/drawing/2014/main" id="{25B94F98-7148-4065-B061-D8AFD3F63121}"/>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5" name="テキスト ボックス 654">
          <a:extLst>
            <a:ext uri="{FF2B5EF4-FFF2-40B4-BE49-F238E27FC236}">
              <a16:creationId xmlns:a16="http://schemas.microsoft.com/office/drawing/2014/main" id="{F6E172E0-46F5-4CEF-BD86-4FC92762CED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6" name="直線コネクタ 655">
          <a:extLst>
            <a:ext uri="{FF2B5EF4-FFF2-40B4-BE49-F238E27FC236}">
              <a16:creationId xmlns:a16="http://schemas.microsoft.com/office/drawing/2014/main" id="{C7C3A84C-5D2E-4875-9F77-8424F927625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7" name="テキスト ボックス 656">
          <a:extLst>
            <a:ext uri="{FF2B5EF4-FFF2-40B4-BE49-F238E27FC236}">
              <a16:creationId xmlns:a16="http://schemas.microsoft.com/office/drawing/2014/main" id="{64CDF39A-A1AB-4F87-B5E3-62709284E45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8" name="直線コネクタ 657">
          <a:extLst>
            <a:ext uri="{FF2B5EF4-FFF2-40B4-BE49-F238E27FC236}">
              <a16:creationId xmlns:a16="http://schemas.microsoft.com/office/drawing/2014/main" id="{CE00ADD0-B3D4-413D-BACB-27D6203861A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9" name="【庁舎】&#10;有形固定資産減価償却率グラフ枠">
          <a:extLst>
            <a:ext uri="{FF2B5EF4-FFF2-40B4-BE49-F238E27FC236}">
              <a16:creationId xmlns:a16="http://schemas.microsoft.com/office/drawing/2014/main" id="{1CE1E466-A622-4CE4-9099-EA711422C4C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660" name="直線コネクタ 659">
          <a:extLst>
            <a:ext uri="{FF2B5EF4-FFF2-40B4-BE49-F238E27FC236}">
              <a16:creationId xmlns:a16="http://schemas.microsoft.com/office/drawing/2014/main" id="{0EF59B78-A75F-46B5-80D2-1F4ACE4D4BC9}"/>
            </a:ext>
          </a:extLst>
        </xdr:cNvPr>
        <xdr:cNvCxnSpPr/>
      </xdr:nvCxnSpPr>
      <xdr:spPr>
        <a:xfrm flipV="1">
          <a:off x="16318864" y="17102001"/>
          <a:ext cx="0" cy="1605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661" name="【庁舎】&#10;有形固定資産減価償却率最小値テキスト">
          <a:extLst>
            <a:ext uri="{FF2B5EF4-FFF2-40B4-BE49-F238E27FC236}">
              <a16:creationId xmlns:a16="http://schemas.microsoft.com/office/drawing/2014/main" id="{EFDD5839-E1DB-4B7D-82F9-14ACBB4C6868}"/>
            </a:ext>
          </a:extLst>
        </xdr:cNvPr>
        <xdr:cNvSpPr txBox="1"/>
      </xdr:nvSpPr>
      <xdr:spPr>
        <a:xfrm>
          <a:off x="16357600" y="187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662" name="直線コネクタ 661">
          <a:extLst>
            <a:ext uri="{FF2B5EF4-FFF2-40B4-BE49-F238E27FC236}">
              <a16:creationId xmlns:a16="http://schemas.microsoft.com/office/drawing/2014/main" id="{D7C67840-BB36-4722-AE00-2E166FFF30F4}"/>
            </a:ext>
          </a:extLst>
        </xdr:cNvPr>
        <xdr:cNvCxnSpPr/>
      </xdr:nvCxnSpPr>
      <xdr:spPr>
        <a:xfrm>
          <a:off x="16230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63" name="【庁舎】&#10;有形固定資産減価償却率最大値テキスト">
          <a:extLst>
            <a:ext uri="{FF2B5EF4-FFF2-40B4-BE49-F238E27FC236}">
              <a16:creationId xmlns:a16="http://schemas.microsoft.com/office/drawing/2014/main" id="{F98F6DC9-7304-4960-9986-781E76E99751}"/>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64" name="直線コネクタ 663">
          <a:extLst>
            <a:ext uri="{FF2B5EF4-FFF2-40B4-BE49-F238E27FC236}">
              <a16:creationId xmlns:a16="http://schemas.microsoft.com/office/drawing/2014/main" id="{BA2976AA-99C4-4C71-8F59-595D87AD8FB5}"/>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105064</xdr:rowOff>
    </xdr:from>
    <xdr:ext cx="405111" cy="259045"/>
    <xdr:sp macro="" textlink="">
      <xdr:nvSpPr>
        <xdr:cNvPr id="665" name="【庁舎】&#10;有形固定資産減価償却率平均値テキスト">
          <a:extLst>
            <a:ext uri="{FF2B5EF4-FFF2-40B4-BE49-F238E27FC236}">
              <a16:creationId xmlns:a16="http://schemas.microsoft.com/office/drawing/2014/main" id="{A1AA88D5-1135-4389-B085-0A61A9A983EA}"/>
            </a:ext>
          </a:extLst>
        </xdr:cNvPr>
        <xdr:cNvSpPr txBox="1"/>
      </xdr:nvSpPr>
      <xdr:spPr>
        <a:xfrm>
          <a:off x="16357600" y="17935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666" name="フローチャート: 判断 665">
          <a:extLst>
            <a:ext uri="{FF2B5EF4-FFF2-40B4-BE49-F238E27FC236}">
              <a16:creationId xmlns:a16="http://schemas.microsoft.com/office/drawing/2014/main" id="{F3BD929F-A332-4E16-8A87-B3E155B682D6}"/>
            </a:ext>
          </a:extLst>
        </xdr:cNvPr>
        <xdr:cNvSpPr/>
      </xdr:nvSpPr>
      <xdr:spPr>
        <a:xfrm>
          <a:off x="162687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667" name="フローチャート: 判断 666">
          <a:extLst>
            <a:ext uri="{FF2B5EF4-FFF2-40B4-BE49-F238E27FC236}">
              <a16:creationId xmlns:a16="http://schemas.microsoft.com/office/drawing/2014/main" id="{0E4AAE6E-53AA-4E75-A78A-7AEEAA3364AB}"/>
            </a:ext>
          </a:extLst>
        </xdr:cNvPr>
        <xdr:cNvSpPr/>
      </xdr:nvSpPr>
      <xdr:spPr>
        <a:xfrm>
          <a:off x="15430500" y="1800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668" name="フローチャート: 判断 667">
          <a:extLst>
            <a:ext uri="{FF2B5EF4-FFF2-40B4-BE49-F238E27FC236}">
              <a16:creationId xmlns:a16="http://schemas.microsoft.com/office/drawing/2014/main" id="{79FA98B1-D8F0-4FDE-B9CB-44B34E8D4670}"/>
            </a:ext>
          </a:extLst>
        </xdr:cNvPr>
        <xdr:cNvSpPr/>
      </xdr:nvSpPr>
      <xdr:spPr>
        <a:xfrm>
          <a:off x="14541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669" name="フローチャート: 判断 668">
          <a:extLst>
            <a:ext uri="{FF2B5EF4-FFF2-40B4-BE49-F238E27FC236}">
              <a16:creationId xmlns:a16="http://schemas.microsoft.com/office/drawing/2014/main" id="{ABB91819-6DF3-435D-94AA-B03A1DB28697}"/>
            </a:ext>
          </a:extLst>
        </xdr:cNvPr>
        <xdr:cNvSpPr/>
      </xdr:nvSpPr>
      <xdr:spPr>
        <a:xfrm>
          <a:off x="13652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670" name="フローチャート: 判断 669">
          <a:extLst>
            <a:ext uri="{FF2B5EF4-FFF2-40B4-BE49-F238E27FC236}">
              <a16:creationId xmlns:a16="http://schemas.microsoft.com/office/drawing/2014/main" id="{55C86260-E6A4-48AC-8E36-878F62A02505}"/>
            </a:ext>
          </a:extLst>
        </xdr:cNvPr>
        <xdr:cNvSpPr/>
      </xdr:nvSpPr>
      <xdr:spPr>
        <a:xfrm>
          <a:off x="12763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EF9DF9E1-600A-4DD4-9992-BF35763A29D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6FF87CE4-A000-47D2-8100-DAFBECBC8C7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7131B35C-DECB-44B9-B840-9D3B217B74A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4F23B61B-304B-4921-9C1C-914942F5874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CCA08F0E-9624-4072-B8A5-494C1E26B3B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93980</xdr:rowOff>
    </xdr:from>
    <xdr:to>
      <xdr:col>85</xdr:col>
      <xdr:colOff>177800</xdr:colOff>
      <xdr:row>100</xdr:row>
      <xdr:rowOff>24130</xdr:rowOff>
    </xdr:to>
    <xdr:sp macro="" textlink="">
      <xdr:nvSpPr>
        <xdr:cNvPr id="676" name="楕円 675">
          <a:extLst>
            <a:ext uri="{FF2B5EF4-FFF2-40B4-BE49-F238E27FC236}">
              <a16:creationId xmlns:a16="http://schemas.microsoft.com/office/drawing/2014/main" id="{1340B1C3-93CA-4719-A43E-48831992AC46}"/>
            </a:ext>
          </a:extLst>
        </xdr:cNvPr>
        <xdr:cNvSpPr/>
      </xdr:nvSpPr>
      <xdr:spPr>
        <a:xfrm>
          <a:off x="16268700" y="1706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30678</xdr:rowOff>
    </xdr:from>
    <xdr:ext cx="340478" cy="259045"/>
    <xdr:sp macro="" textlink="">
      <xdr:nvSpPr>
        <xdr:cNvPr id="677" name="【庁舎】&#10;有形固定資産減価償却率該当値テキスト">
          <a:extLst>
            <a:ext uri="{FF2B5EF4-FFF2-40B4-BE49-F238E27FC236}">
              <a16:creationId xmlns:a16="http://schemas.microsoft.com/office/drawing/2014/main" id="{AC5804B3-8F24-43D0-BD4A-B82C36406F90}"/>
            </a:ext>
          </a:extLst>
        </xdr:cNvPr>
        <xdr:cNvSpPr txBox="1"/>
      </xdr:nvSpPr>
      <xdr:spPr>
        <a:xfrm>
          <a:off x="16357600" y="17004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141332</xdr:rowOff>
    </xdr:from>
    <xdr:to>
      <xdr:col>81</xdr:col>
      <xdr:colOff>101600</xdr:colOff>
      <xdr:row>107</xdr:row>
      <xdr:rowOff>71482</xdr:rowOff>
    </xdr:to>
    <xdr:sp macro="" textlink="">
      <xdr:nvSpPr>
        <xdr:cNvPr id="678" name="楕円 677">
          <a:extLst>
            <a:ext uri="{FF2B5EF4-FFF2-40B4-BE49-F238E27FC236}">
              <a16:creationId xmlns:a16="http://schemas.microsoft.com/office/drawing/2014/main" id="{2D1A80F3-71AD-4AC4-92B6-6F3BBA6F5874}"/>
            </a:ext>
          </a:extLst>
        </xdr:cNvPr>
        <xdr:cNvSpPr/>
      </xdr:nvSpPr>
      <xdr:spPr>
        <a:xfrm>
          <a:off x="15430500" y="1831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99</xdr:row>
      <xdr:rowOff>144780</xdr:rowOff>
    </xdr:from>
    <xdr:to>
      <xdr:col>85</xdr:col>
      <xdr:colOff>127000</xdr:colOff>
      <xdr:row>107</xdr:row>
      <xdr:rowOff>20682</xdr:rowOff>
    </xdr:to>
    <xdr:cxnSp macro="">
      <xdr:nvCxnSpPr>
        <xdr:cNvPr id="679" name="直線コネクタ 678">
          <a:extLst>
            <a:ext uri="{FF2B5EF4-FFF2-40B4-BE49-F238E27FC236}">
              <a16:creationId xmlns:a16="http://schemas.microsoft.com/office/drawing/2014/main" id="{E83F7500-8205-40C5-8EFD-836DC7EF0CAA}"/>
            </a:ext>
          </a:extLst>
        </xdr:cNvPr>
        <xdr:cNvCxnSpPr/>
      </xdr:nvCxnSpPr>
      <xdr:spPr>
        <a:xfrm flipV="1">
          <a:off x="15481300" y="17118330"/>
          <a:ext cx="838200" cy="1247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123371</xdr:rowOff>
    </xdr:from>
    <xdr:to>
      <xdr:col>76</xdr:col>
      <xdr:colOff>165100</xdr:colOff>
      <xdr:row>107</xdr:row>
      <xdr:rowOff>53521</xdr:rowOff>
    </xdr:to>
    <xdr:sp macro="" textlink="">
      <xdr:nvSpPr>
        <xdr:cNvPr id="680" name="楕円 679">
          <a:extLst>
            <a:ext uri="{FF2B5EF4-FFF2-40B4-BE49-F238E27FC236}">
              <a16:creationId xmlns:a16="http://schemas.microsoft.com/office/drawing/2014/main" id="{93F19D81-8307-4932-AC60-F40D7DF3DF95}"/>
            </a:ext>
          </a:extLst>
        </xdr:cNvPr>
        <xdr:cNvSpPr/>
      </xdr:nvSpPr>
      <xdr:spPr>
        <a:xfrm>
          <a:off x="14541500" y="1829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2721</xdr:rowOff>
    </xdr:from>
    <xdr:to>
      <xdr:col>81</xdr:col>
      <xdr:colOff>50800</xdr:colOff>
      <xdr:row>107</xdr:row>
      <xdr:rowOff>20682</xdr:rowOff>
    </xdr:to>
    <xdr:cxnSp macro="">
      <xdr:nvCxnSpPr>
        <xdr:cNvPr id="681" name="直線コネクタ 680">
          <a:extLst>
            <a:ext uri="{FF2B5EF4-FFF2-40B4-BE49-F238E27FC236}">
              <a16:creationId xmlns:a16="http://schemas.microsoft.com/office/drawing/2014/main" id="{5D6C85E7-8427-4602-BE6F-94F85CC6D61C}"/>
            </a:ext>
          </a:extLst>
        </xdr:cNvPr>
        <xdr:cNvCxnSpPr/>
      </xdr:nvCxnSpPr>
      <xdr:spPr>
        <a:xfrm>
          <a:off x="14592300" y="18347871"/>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103777</xdr:rowOff>
    </xdr:from>
    <xdr:to>
      <xdr:col>72</xdr:col>
      <xdr:colOff>38100</xdr:colOff>
      <xdr:row>107</xdr:row>
      <xdr:rowOff>33927</xdr:rowOff>
    </xdr:to>
    <xdr:sp macro="" textlink="">
      <xdr:nvSpPr>
        <xdr:cNvPr id="682" name="楕円 681">
          <a:extLst>
            <a:ext uri="{FF2B5EF4-FFF2-40B4-BE49-F238E27FC236}">
              <a16:creationId xmlns:a16="http://schemas.microsoft.com/office/drawing/2014/main" id="{9E7BAF48-1C74-4A8E-8A74-9E29B9204C8E}"/>
            </a:ext>
          </a:extLst>
        </xdr:cNvPr>
        <xdr:cNvSpPr/>
      </xdr:nvSpPr>
      <xdr:spPr>
        <a:xfrm>
          <a:off x="13652500" y="1827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154577</xdr:rowOff>
    </xdr:from>
    <xdr:to>
      <xdr:col>76</xdr:col>
      <xdr:colOff>114300</xdr:colOff>
      <xdr:row>107</xdr:row>
      <xdr:rowOff>2721</xdr:rowOff>
    </xdr:to>
    <xdr:cxnSp macro="">
      <xdr:nvCxnSpPr>
        <xdr:cNvPr id="683" name="直線コネクタ 682">
          <a:extLst>
            <a:ext uri="{FF2B5EF4-FFF2-40B4-BE49-F238E27FC236}">
              <a16:creationId xmlns:a16="http://schemas.microsoft.com/office/drawing/2014/main" id="{088A2B9B-DCDC-45C8-B146-F65B3A1826A1}"/>
            </a:ext>
          </a:extLst>
        </xdr:cNvPr>
        <xdr:cNvCxnSpPr/>
      </xdr:nvCxnSpPr>
      <xdr:spPr>
        <a:xfrm>
          <a:off x="13703300" y="1832827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27032</xdr:rowOff>
    </xdr:from>
    <xdr:to>
      <xdr:col>67</xdr:col>
      <xdr:colOff>101600</xdr:colOff>
      <xdr:row>107</xdr:row>
      <xdr:rowOff>128632</xdr:rowOff>
    </xdr:to>
    <xdr:sp macro="" textlink="">
      <xdr:nvSpPr>
        <xdr:cNvPr id="684" name="楕円 683">
          <a:extLst>
            <a:ext uri="{FF2B5EF4-FFF2-40B4-BE49-F238E27FC236}">
              <a16:creationId xmlns:a16="http://schemas.microsoft.com/office/drawing/2014/main" id="{31C0A481-2D28-4C9B-9FC7-F52E9E4C1038}"/>
            </a:ext>
          </a:extLst>
        </xdr:cNvPr>
        <xdr:cNvSpPr/>
      </xdr:nvSpPr>
      <xdr:spPr>
        <a:xfrm>
          <a:off x="12763500" y="1837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154577</xdr:rowOff>
    </xdr:from>
    <xdr:to>
      <xdr:col>71</xdr:col>
      <xdr:colOff>177800</xdr:colOff>
      <xdr:row>107</xdr:row>
      <xdr:rowOff>77832</xdr:rowOff>
    </xdr:to>
    <xdr:cxnSp macro="">
      <xdr:nvCxnSpPr>
        <xdr:cNvPr id="685" name="直線コネクタ 684">
          <a:extLst>
            <a:ext uri="{FF2B5EF4-FFF2-40B4-BE49-F238E27FC236}">
              <a16:creationId xmlns:a16="http://schemas.microsoft.com/office/drawing/2014/main" id="{11DA18DD-2B5D-43F2-9C19-8F553C11B74F}"/>
            </a:ext>
          </a:extLst>
        </xdr:cNvPr>
        <xdr:cNvCxnSpPr/>
      </xdr:nvCxnSpPr>
      <xdr:spPr>
        <a:xfrm flipV="1">
          <a:off x="12814300" y="18328277"/>
          <a:ext cx="889000" cy="9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122300</xdr:rowOff>
    </xdr:from>
    <xdr:ext cx="405111" cy="259045"/>
    <xdr:sp macro="" textlink="">
      <xdr:nvSpPr>
        <xdr:cNvPr id="686" name="n_1aveValue【庁舎】&#10;有形固定資産減価償却率">
          <a:extLst>
            <a:ext uri="{FF2B5EF4-FFF2-40B4-BE49-F238E27FC236}">
              <a16:creationId xmlns:a16="http://schemas.microsoft.com/office/drawing/2014/main" id="{0F4A9B32-07AA-460E-A05F-E460DA7247E1}"/>
            </a:ext>
          </a:extLst>
        </xdr:cNvPr>
        <xdr:cNvSpPr txBox="1"/>
      </xdr:nvSpPr>
      <xdr:spPr>
        <a:xfrm>
          <a:off x="15266044" y="1778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91276</xdr:rowOff>
    </xdr:from>
    <xdr:ext cx="405111" cy="259045"/>
    <xdr:sp macro="" textlink="">
      <xdr:nvSpPr>
        <xdr:cNvPr id="687" name="n_2aveValue【庁舎】&#10;有形固定資産減価償却率">
          <a:extLst>
            <a:ext uri="{FF2B5EF4-FFF2-40B4-BE49-F238E27FC236}">
              <a16:creationId xmlns:a16="http://schemas.microsoft.com/office/drawing/2014/main" id="{582B6D04-AAA6-432C-B2AB-3CA8DC06C098}"/>
            </a:ext>
          </a:extLst>
        </xdr:cNvPr>
        <xdr:cNvSpPr txBox="1"/>
      </xdr:nvSpPr>
      <xdr:spPr>
        <a:xfrm>
          <a:off x="14389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81478</xdr:rowOff>
    </xdr:from>
    <xdr:ext cx="405111" cy="259045"/>
    <xdr:sp macro="" textlink="">
      <xdr:nvSpPr>
        <xdr:cNvPr id="688" name="n_3aveValue【庁舎】&#10;有形固定資産減価償却率">
          <a:extLst>
            <a:ext uri="{FF2B5EF4-FFF2-40B4-BE49-F238E27FC236}">
              <a16:creationId xmlns:a16="http://schemas.microsoft.com/office/drawing/2014/main" id="{0F130D56-67D3-4E01-B01B-1806BA9DCEFF}"/>
            </a:ext>
          </a:extLst>
        </xdr:cNvPr>
        <xdr:cNvSpPr txBox="1"/>
      </xdr:nvSpPr>
      <xdr:spPr>
        <a:xfrm>
          <a:off x="135007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76579</xdr:rowOff>
    </xdr:from>
    <xdr:ext cx="405111" cy="259045"/>
    <xdr:sp macro="" textlink="">
      <xdr:nvSpPr>
        <xdr:cNvPr id="689" name="n_4aveValue【庁舎】&#10;有形固定資産減価償却率">
          <a:extLst>
            <a:ext uri="{FF2B5EF4-FFF2-40B4-BE49-F238E27FC236}">
              <a16:creationId xmlns:a16="http://schemas.microsoft.com/office/drawing/2014/main" id="{3ECDC4DF-322F-4CB8-BF87-9B611DF2F35C}"/>
            </a:ext>
          </a:extLst>
        </xdr:cNvPr>
        <xdr:cNvSpPr txBox="1"/>
      </xdr:nvSpPr>
      <xdr:spPr>
        <a:xfrm>
          <a:off x="12611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62609</xdr:rowOff>
    </xdr:from>
    <xdr:ext cx="405111" cy="259045"/>
    <xdr:sp macro="" textlink="">
      <xdr:nvSpPr>
        <xdr:cNvPr id="690" name="n_1mainValue【庁舎】&#10;有形固定資産減価償却率">
          <a:extLst>
            <a:ext uri="{FF2B5EF4-FFF2-40B4-BE49-F238E27FC236}">
              <a16:creationId xmlns:a16="http://schemas.microsoft.com/office/drawing/2014/main" id="{5AD0BADA-CEB0-42A0-8E1B-C8EF4AAE047C}"/>
            </a:ext>
          </a:extLst>
        </xdr:cNvPr>
        <xdr:cNvSpPr txBox="1"/>
      </xdr:nvSpPr>
      <xdr:spPr>
        <a:xfrm>
          <a:off x="15266044" y="18407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44648</xdr:rowOff>
    </xdr:from>
    <xdr:ext cx="405111" cy="259045"/>
    <xdr:sp macro="" textlink="">
      <xdr:nvSpPr>
        <xdr:cNvPr id="691" name="n_2mainValue【庁舎】&#10;有形固定資産減価償却率">
          <a:extLst>
            <a:ext uri="{FF2B5EF4-FFF2-40B4-BE49-F238E27FC236}">
              <a16:creationId xmlns:a16="http://schemas.microsoft.com/office/drawing/2014/main" id="{4EE42CA9-B99E-4CC7-A723-2FF466079353}"/>
            </a:ext>
          </a:extLst>
        </xdr:cNvPr>
        <xdr:cNvSpPr txBox="1"/>
      </xdr:nvSpPr>
      <xdr:spPr>
        <a:xfrm>
          <a:off x="14389744" y="18389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25054</xdr:rowOff>
    </xdr:from>
    <xdr:ext cx="405111" cy="259045"/>
    <xdr:sp macro="" textlink="">
      <xdr:nvSpPr>
        <xdr:cNvPr id="692" name="n_3mainValue【庁舎】&#10;有形固定資産減価償却率">
          <a:extLst>
            <a:ext uri="{FF2B5EF4-FFF2-40B4-BE49-F238E27FC236}">
              <a16:creationId xmlns:a16="http://schemas.microsoft.com/office/drawing/2014/main" id="{11C80DB7-51C1-4C9C-868B-4AD363035B59}"/>
            </a:ext>
          </a:extLst>
        </xdr:cNvPr>
        <xdr:cNvSpPr txBox="1"/>
      </xdr:nvSpPr>
      <xdr:spPr>
        <a:xfrm>
          <a:off x="13500744" y="1837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119759</xdr:rowOff>
    </xdr:from>
    <xdr:ext cx="405111" cy="259045"/>
    <xdr:sp macro="" textlink="">
      <xdr:nvSpPr>
        <xdr:cNvPr id="693" name="n_4mainValue【庁舎】&#10;有形固定資産減価償却率">
          <a:extLst>
            <a:ext uri="{FF2B5EF4-FFF2-40B4-BE49-F238E27FC236}">
              <a16:creationId xmlns:a16="http://schemas.microsoft.com/office/drawing/2014/main" id="{B9443355-49F0-4490-A395-665DCBE53D73}"/>
            </a:ext>
          </a:extLst>
        </xdr:cNvPr>
        <xdr:cNvSpPr txBox="1"/>
      </xdr:nvSpPr>
      <xdr:spPr>
        <a:xfrm>
          <a:off x="12611744" y="18464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4" name="正方形/長方形 693">
          <a:extLst>
            <a:ext uri="{FF2B5EF4-FFF2-40B4-BE49-F238E27FC236}">
              <a16:creationId xmlns:a16="http://schemas.microsoft.com/office/drawing/2014/main" id="{9DA522E6-8E22-4268-906B-007DB2608EC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5" name="正方形/長方形 694">
          <a:extLst>
            <a:ext uri="{FF2B5EF4-FFF2-40B4-BE49-F238E27FC236}">
              <a16:creationId xmlns:a16="http://schemas.microsoft.com/office/drawing/2014/main" id="{361EF214-3BEE-419F-AA92-7D14DB1EBA6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6" name="正方形/長方形 695">
          <a:extLst>
            <a:ext uri="{FF2B5EF4-FFF2-40B4-BE49-F238E27FC236}">
              <a16:creationId xmlns:a16="http://schemas.microsoft.com/office/drawing/2014/main" id="{938F7F44-73F8-4E39-A558-C1B3262D591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7" name="正方形/長方形 696">
          <a:extLst>
            <a:ext uri="{FF2B5EF4-FFF2-40B4-BE49-F238E27FC236}">
              <a16:creationId xmlns:a16="http://schemas.microsoft.com/office/drawing/2014/main" id="{66E10B7C-DEA3-4C7F-8FBC-56D121F60F3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8" name="正方形/長方形 697">
          <a:extLst>
            <a:ext uri="{FF2B5EF4-FFF2-40B4-BE49-F238E27FC236}">
              <a16:creationId xmlns:a16="http://schemas.microsoft.com/office/drawing/2014/main" id="{6EB15B11-0E2A-47C7-BC33-2828DD88A7F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9" name="正方形/長方形 698">
          <a:extLst>
            <a:ext uri="{FF2B5EF4-FFF2-40B4-BE49-F238E27FC236}">
              <a16:creationId xmlns:a16="http://schemas.microsoft.com/office/drawing/2014/main" id="{4CA762C1-DC10-40E5-BB69-BD07100E799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0" name="正方形/長方形 699">
          <a:extLst>
            <a:ext uri="{FF2B5EF4-FFF2-40B4-BE49-F238E27FC236}">
              <a16:creationId xmlns:a16="http://schemas.microsoft.com/office/drawing/2014/main" id="{B2479705-31BC-4A84-973D-513F554342A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1" name="正方形/長方形 700">
          <a:extLst>
            <a:ext uri="{FF2B5EF4-FFF2-40B4-BE49-F238E27FC236}">
              <a16:creationId xmlns:a16="http://schemas.microsoft.com/office/drawing/2014/main" id="{DE7039C7-F7F9-487B-9ABC-6928EFADCA0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2" name="テキスト ボックス 701">
          <a:extLst>
            <a:ext uri="{FF2B5EF4-FFF2-40B4-BE49-F238E27FC236}">
              <a16:creationId xmlns:a16="http://schemas.microsoft.com/office/drawing/2014/main" id="{3A6D1806-5590-4639-8375-3413B0F9BC5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3" name="直線コネクタ 702">
          <a:extLst>
            <a:ext uri="{FF2B5EF4-FFF2-40B4-BE49-F238E27FC236}">
              <a16:creationId xmlns:a16="http://schemas.microsoft.com/office/drawing/2014/main" id="{C908D549-DD5F-4303-BA9B-50D0438580B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4" name="直線コネクタ 703">
          <a:extLst>
            <a:ext uri="{FF2B5EF4-FFF2-40B4-BE49-F238E27FC236}">
              <a16:creationId xmlns:a16="http://schemas.microsoft.com/office/drawing/2014/main" id="{E25DFBE9-A2A2-4E0C-9D3D-8FC720D39521}"/>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5" name="テキスト ボックス 704">
          <a:extLst>
            <a:ext uri="{FF2B5EF4-FFF2-40B4-BE49-F238E27FC236}">
              <a16:creationId xmlns:a16="http://schemas.microsoft.com/office/drawing/2014/main" id="{9CB14860-9A37-4932-89F3-423B92ED3698}"/>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6" name="直線コネクタ 705">
          <a:extLst>
            <a:ext uri="{FF2B5EF4-FFF2-40B4-BE49-F238E27FC236}">
              <a16:creationId xmlns:a16="http://schemas.microsoft.com/office/drawing/2014/main" id="{CF993ED3-3925-4AD3-98C0-74DACF31CA07}"/>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7" name="テキスト ボックス 706">
          <a:extLst>
            <a:ext uri="{FF2B5EF4-FFF2-40B4-BE49-F238E27FC236}">
              <a16:creationId xmlns:a16="http://schemas.microsoft.com/office/drawing/2014/main" id="{45760CA7-1692-4BB2-A6E1-7E42BABBEBC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8" name="直線コネクタ 707">
          <a:extLst>
            <a:ext uri="{FF2B5EF4-FFF2-40B4-BE49-F238E27FC236}">
              <a16:creationId xmlns:a16="http://schemas.microsoft.com/office/drawing/2014/main" id="{38BABE8D-5E25-4EAB-9FF2-1E0BE164B569}"/>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09" name="テキスト ボックス 708">
          <a:extLst>
            <a:ext uri="{FF2B5EF4-FFF2-40B4-BE49-F238E27FC236}">
              <a16:creationId xmlns:a16="http://schemas.microsoft.com/office/drawing/2014/main" id="{C7CCB562-F95C-4A7C-A666-BA962AFD5393}"/>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0" name="直線コネクタ 709">
          <a:extLst>
            <a:ext uri="{FF2B5EF4-FFF2-40B4-BE49-F238E27FC236}">
              <a16:creationId xmlns:a16="http://schemas.microsoft.com/office/drawing/2014/main" id="{A44BE548-A678-449B-BCCF-9C1D25B26E6F}"/>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1" name="テキスト ボックス 710">
          <a:extLst>
            <a:ext uri="{FF2B5EF4-FFF2-40B4-BE49-F238E27FC236}">
              <a16:creationId xmlns:a16="http://schemas.microsoft.com/office/drawing/2014/main" id="{162FF71A-267C-48AA-B945-78C08E70F67A}"/>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2" name="直線コネクタ 711">
          <a:extLst>
            <a:ext uri="{FF2B5EF4-FFF2-40B4-BE49-F238E27FC236}">
              <a16:creationId xmlns:a16="http://schemas.microsoft.com/office/drawing/2014/main" id="{E330E76B-C9D2-414A-A9CB-CE4CC5C9C4B8}"/>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3" name="テキスト ボックス 712">
          <a:extLst>
            <a:ext uri="{FF2B5EF4-FFF2-40B4-BE49-F238E27FC236}">
              <a16:creationId xmlns:a16="http://schemas.microsoft.com/office/drawing/2014/main" id="{C988ACED-AF90-4AA9-B58F-8C61107B163F}"/>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4" name="直線コネクタ 713">
          <a:extLst>
            <a:ext uri="{FF2B5EF4-FFF2-40B4-BE49-F238E27FC236}">
              <a16:creationId xmlns:a16="http://schemas.microsoft.com/office/drawing/2014/main" id="{19887316-97F7-4E19-9B22-F284E0275A7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5" name="テキスト ボックス 714">
          <a:extLst>
            <a:ext uri="{FF2B5EF4-FFF2-40B4-BE49-F238E27FC236}">
              <a16:creationId xmlns:a16="http://schemas.microsoft.com/office/drawing/2014/main" id="{886330BC-C1D4-4E9C-A0E4-6CDB8A11E035}"/>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a:extLst>
            <a:ext uri="{FF2B5EF4-FFF2-40B4-BE49-F238E27FC236}">
              <a16:creationId xmlns:a16="http://schemas.microsoft.com/office/drawing/2014/main" id="{75C52E90-D06B-4544-84A0-445B828461B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7" name="テキスト ボックス 716">
          <a:extLst>
            <a:ext uri="{FF2B5EF4-FFF2-40B4-BE49-F238E27FC236}">
              <a16:creationId xmlns:a16="http://schemas.microsoft.com/office/drawing/2014/main" id="{907EFCA5-341A-4DDE-A6D4-EB920C21E4E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8" name="【庁舎】&#10;一人当たり面積グラフ枠">
          <a:extLst>
            <a:ext uri="{FF2B5EF4-FFF2-40B4-BE49-F238E27FC236}">
              <a16:creationId xmlns:a16="http://schemas.microsoft.com/office/drawing/2014/main" id="{28E46514-7D2E-4B1C-81D3-EAB1AE4C54E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719" name="直線コネクタ 718">
          <a:extLst>
            <a:ext uri="{FF2B5EF4-FFF2-40B4-BE49-F238E27FC236}">
              <a16:creationId xmlns:a16="http://schemas.microsoft.com/office/drawing/2014/main" id="{4666C069-7606-4EE4-89E3-F98EBA27778E}"/>
            </a:ext>
          </a:extLst>
        </xdr:cNvPr>
        <xdr:cNvCxnSpPr/>
      </xdr:nvCxnSpPr>
      <xdr:spPr>
        <a:xfrm flipV="1">
          <a:off x="22160864" y="17151531"/>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720" name="【庁舎】&#10;一人当たり面積最小値テキスト">
          <a:extLst>
            <a:ext uri="{FF2B5EF4-FFF2-40B4-BE49-F238E27FC236}">
              <a16:creationId xmlns:a16="http://schemas.microsoft.com/office/drawing/2014/main" id="{4EFE444E-CE97-4800-8993-FCBCAEFAC3F2}"/>
            </a:ext>
          </a:extLst>
        </xdr:cNvPr>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721" name="直線コネクタ 720">
          <a:extLst>
            <a:ext uri="{FF2B5EF4-FFF2-40B4-BE49-F238E27FC236}">
              <a16:creationId xmlns:a16="http://schemas.microsoft.com/office/drawing/2014/main" id="{129465E1-D0ED-47C8-95A7-1116F3C202A0}"/>
            </a:ext>
          </a:extLst>
        </xdr:cNvPr>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722" name="【庁舎】&#10;一人当たり面積最大値テキスト">
          <a:extLst>
            <a:ext uri="{FF2B5EF4-FFF2-40B4-BE49-F238E27FC236}">
              <a16:creationId xmlns:a16="http://schemas.microsoft.com/office/drawing/2014/main" id="{C120CB77-8EE7-4FB0-AD19-D84D33C58D40}"/>
            </a:ext>
          </a:extLst>
        </xdr:cNvPr>
        <xdr:cNvSpPr txBox="1"/>
      </xdr:nvSpPr>
      <xdr:spPr>
        <a:xfrm>
          <a:off x="22199600" y="1692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723" name="直線コネクタ 722">
          <a:extLst>
            <a:ext uri="{FF2B5EF4-FFF2-40B4-BE49-F238E27FC236}">
              <a16:creationId xmlns:a16="http://schemas.microsoft.com/office/drawing/2014/main" id="{EF6F9A3A-3621-4DCC-A725-D3A64870ED47}"/>
            </a:ext>
          </a:extLst>
        </xdr:cNvPr>
        <xdr:cNvCxnSpPr/>
      </xdr:nvCxnSpPr>
      <xdr:spPr>
        <a:xfrm>
          <a:off x="22072600" y="17151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44466</xdr:rowOff>
    </xdr:from>
    <xdr:ext cx="469744" cy="259045"/>
    <xdr:sp macro="" textlink="">
      <xdr:nvSpPr>
        <xdr:cNvPr id="724" name="【庁舎】&#10;一人当たり面積平均値テキスト">
          <a:extLst>
            <a:ext uri="{FF2B5EF4-FFF2-40B4-BE49-F238E27FC236}">
              <a16:creationId xmlns:a16="http://schemas.microsoft.com/office/drawing/2014/main" id="{074900A7-225C-4724-BDF3-E4413C535747}"/>
            </a:ext>
          </a:extLst>
        </xdr:cNvPr>
        <xdr:cNvSpPr txBox="1"/>
      </xdr:nvSpPr>
      <xdr:spPr>
        <a:xfrm>
          <a:off x="22199600" y="17875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725" name="フローチャート: 判断 724">
          <a:extLst>
            <a:ext uri="{FF2B5EF4-FFF2-40B4-BE49-F238E27FC236}">
              <a16:creationId xmlns:a16="http://schemas.microsoft.com/office/drawing/2014/main" id="{ACD77721-DBA4-4000-B125-5BEEC17F57FE}"/>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726" name="フローチャート: 判断 725">
          <a:extLst>
            <a:ext uri="{FF2B5EF4-FFF2-40B4-BE49-F238E27FC236}">
              <a16:creationId xmlns:a16="http://schemas.microsoft.com/office/drawing/2014/main" id="{06A41168-D60F-4715-ADB5-257A9A14F655}"/>
            </a:ext>
          </a:extLst>
        </xdr:cNvPr>
        <xdr:cNvSpPr/>
      </xdr:nvSpPr>
      <xdr:spPr>
        <a:xfrm>
          <a:off x="21272500" y="1803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727" name="フローチャート: 判断 726">
          <a:extLst>
            <a:ext uri="{FF2B5EF4-FFF2-40B4-BE49-F238E27FC236}">
              <a16:creationId xmlns:a16="http://schemas.microsoft.com/office/drawing/2014/main" id="{151485B4-CC5D-4195-BF4B-86CE8A299094}"/>
            </a:ext>
          </a:extLst>
        </xdr:cNvPr>
        <xdr:cNvSpPr/>
      </xdr:nvSpPr>
      <xdr:spPr>
        <a:xfrm>
          <a:off x="20383500" y="180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728" name="フローチャート: 判断 727">
          <a:extLst>
            <a:ext uri="{FF2B5EF4-FFF2-40B4-BE49-F238E27FC236}">
              <a16:creationId xmlns:a16="http://schemas.microsoft.com/office/drawing/2014/main" id="{50D575DD-2A7A-4F6D-8784-47E19FA365A5}"/>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729" name="フローチャート: 判断 728">
          <a:extLst>
            <a:ext uri="{FF2B5EF4-FFF2-40B4-BE49-F238E27FC236}">
              <a16:creationId xmlns:a16="http://schemas.microsoft.com/office/drawing/2014/main" id="{A4D159A4-1373-452F-8780-841CF01BA83A}"/>
            </a:ext>
          </a:extLst>
        </xdr:cNvPr>
        <xdr:cNvSpPr/>
      </xdr:nvSpPr>
      <xdr:spPr>
        <a:xfrm>
          <a:off x="18605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EDE9BCC4-D963-4A08-BADF-21EBFAA7F7A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7F22D37D-14D7-42F7-A5F6-50BC6DBF3E5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7E448015-CF88-4284-97E8-A4A69D95A3D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14BD575E-68BA-4B25-81B7-12797F1849A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3E8FA20E-65A0-45A4-91E7-29AA550BC15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83094</xdr:rowOff>
    </xdr:from>
    <xdr:to>
      <xdr:col>116</xdr:col>
      <xdr:colOff>114300</xdr:colOff>
      <xdr:row>107</xdr:row>
      <xdr:rowOff>13244</xdr:rowOff>
    </xdr:to>
    <xdr:sp macro="" textlink="">
      <xdr:nvSpPr>
        <xdr:cNvPr id="735" name="楕円 734">
          <a:extLst>
            <a:ext uri="{FF2B5EF4-FFF2-40B4-BE49-F238E27FC236}">
              <a16:creationId xmlns:a16="http://schemas.microsoft.com/office/drawing/2014/main" id="{AC50D0DA-D14F-44C3-8C36-521CA561E5B2}"/>
            </a:ext>
          </a:extLst>
        </xdr:cNvPr>
        <xdr:cNvSpPr/>
      </xdr:nvSpPr>
      <xdr:spPr>
        <a:xfrm>
          <a:off x="22110700" y="1825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61521</xdr:rowOff>
    </xdr:from>
    <xdr:ext cx="469744" cy="259045"/>
    <xdr:sp macro="" textlink="">
      <xdr:nvSpPr>
        <xdr:cNvPr id="736" name="【庁舎】&#10;一人当たり面積該当値テキスト">
          <a:extLst>
            <a:ext uri="{FF2B5EF4-FFF2-40B4-BE49-F238E27FC236}">
              <a16:creationId xmlns:a16="http://schemas.microsoft.com/office/drawing/2014/main" id="{23DF501D-C666-4D56-8F08-70D7CD42BCB5}"/>
            </a:ext>
          </a:extLst>
        </xdr:cNvPr>
        <xdr:cNvSpPr txBox="1"/>
      </xdr:nvSpPr>
      <xdr:spPr>
        <a:xfrm>
          <a:off x="22199600" y="18235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22679</xdr:rowOff>
    </xdr:from>
    <xdr:to>
      <xdr:col>112</xdr:col>
      <xdr:colOff>38100</xdr:colOff>
      <xdr:row>107</xdr:row>
      <xdr:rowOff>124279</xdr:rowOff>
    </xdr:to>
    <xdr:sp macro="" textlink="">
      <xdr:nvSpPr>
        <xdr:cNvPr id="737" name="楕円 736">
          <a:extLst>
            <a:ext uri="{FF2B5EF4-FFF2-40B4-BE49-F238E27FC236}">
              <a16:creationId xmlns:a16="http://schemas.microsoft.com/office/drawing/2014/main" id="{C27918F6-8D2C-48F5-BE6F-C736EB50CBF1}"/>
            </a:ext>
          </a:extLst>
        </xdr:cNvPr>
        <xdr:cNvSpPr/>
      </xdr:nvSpPr>
      <xdr:spPr>
        <a:xfrm>
          <a:off x="21272500" y="1836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133894</xdr:rowOff>
    </xdr:from>
    <xdr:to>
      <xdr:col>116</xdr:col>
      <xdr:colOff>63500</xdr:colOff>
      <xdr:row>107</xdr:row>
      <xdr:rowOff>73479</xdr:rowOff>
    </xdr:to>
    <xdr:cxnSp macro="">
      <xdr:nvCxnSpPr>
        <xdr:cNvPr id="738" name="直線コネクタ 737">
          <a:extLst>
            <a:ext uri="{FF2B5EF4-FFF2-40B4-BE49-F238E27FC236}">
              <a16:creationId xmlns:a16="http://schemas.microsoft.com/office/drawing/2014/main" id="{DB3A6A5F-3FFD-4DA8-AF83-9005CA2AD9E8}"/>
            </a:ext>
          </a:extLst>
        </xdr:cNvPr>
        <xdr:cNvCxnSpPr/>
      </xdr:nvCxnSpPr>
      <xdr:spPr>
        <a:xfrm flipV="1">
          <a:off x="21323300" y="18307594"/>
          <a:ext cx="838200" cy="11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30299</xdr:rowOff>
    </xdr:from>
    <xdr:to>
      <xdr:col>107</xdr:col>
      <xdr:colOff>101600</xdr:colOff>
      <xdr:row>107</xdr:row>
      <xdr:rowOff>131899</xdr:rowOff>
    </xdr:to>
    <xdr:sp macro="" textlink="">
      <xdr:nvSpPr>
        <xdr:cNvPr id="739" name="楕円 738">
          <a:extLst>
            <a:ext uri="{FF2B5EF4-FFF2-40B4-BE49-F238E27FC236}">
              <a16:creationId xmlns:a16="http://schemas.microsoft.com/office/drawing/2014/main" id="{C86141B3-B291-416F-8379-8414BC9575F4}"/>
            </a:ext>
          </a:extLst>
        </xdr:cNvPr>
        <xdr:cNvSpPr/>
      </xdr:nvSpPr>
      <xdr:spPr>
        <a:xfrm>
          <a:off x="20383500" y="1837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73479</xdr:rowOff>
    </xdr:from>
    <xdr:to>
      <xdr:col>111</xdr:col>
      <xdr:colOff>177800</xdr:colOff>
      <xdr:row>107</xdr:row>
      <xdr:rowOff>81099</xdr:rowOff>
    </xdr:to>
    <xdr:cxnSp macro="">
      <xdr:nvCxnSpPr>
        <xdr:cNvPr id="740" name="直線コネクタ 739">
          <a:extLst>
            <a:ext uri="{FF2B5EF4-FFF2-40B4-BE49-F238E27FC236}">
              <a16:creationId xmlns:a16="http://schemas.microsoft.com/office/drawing/2014/main" id="{06EB063C-363C-4EED-B670-01B766BDD429}"/>
            </a:ext>
          </a:extLst>
        </xdr:cNvPr>
        <xdr:cNvCxnSpPr/>
      </xdr:nvCxnSpPr>
      <xdr:spPr>
        <a:xfrm flipV="1">
          <a:off x="20434300" y="18418629"/>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165826</xdr:rowOff>
    </xdr:from>
    <xdr:to>
      <xdr:col>102</xdr:col>
      <xdr:colOff>165100</xdr:colOff>
      <xdr:row>107</xdr:row>
      <xdr:rowOff>95976</xdr:rowOff>
    </xdr:to>
    <xdr:sp macro="" textlink="">
      <xdr:nvSpPr>
        <xdr:cNvPr id="741" name="楕円 740">
          <a:extLst>
            <a:ext uri="{FF2B5EF4-FFF2-40B4-BE49-F238E27FC236}">
              <a16:creationId xmlns:a16="http://schemas.microsoft.com/office/drawing/2014/main" id="{717FC484-C25A-4B68-B78B-444D1C41D653}"/>
            </a:ext>
          </a:extLst>
        </xdr:cNvPr>
        <xdr:cNvSpPr/>
      </xdr:nvSpPr>
      <xdr:spPr>
        <a:xfrm>
          <a:off x="19494500" y="1833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45176</xdr:rowOff>
    </xdr:from>
    <xdr:to>
      <xdr:col>107</xdr:col>
      <xdr:colOff>50800</xdr:colOff>
      <xdr:row>107</xdr:row>
      <xdr:rowOff>81099</xdr:rowOff>
    </xdr:to>
    <xdr:cxnSp macro="">
      <xdr:nvCxnSpPr>
        <xdr:cNvPr id="742" name="直線コネクタ 741">
          <a:extLst>
            <a:ext uri="{FF2B5EF4-FFF2-40B4-BE49-F238E27FC236}">
              <a16:creationId xmlns:a16="http://schemas.microsoft.com/office/drawing/2014/main" id="{94DB9536-0716-43C7-BD3E-D8F48EF8D3B6}"/>
            </a:ext>
          </a:extLst>
        </xdr:cNvPr>
        <xdr:cNvCxnSpPr/>
      </xdr:nvCxnSpPr>
      <xdr:spPr>
        <a:xfrm>
          <a:off x="19545300" y="1839032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743" name="楕円 742">
          <a:extLst>
            <a:ext uri="{FF2B5EF4-FFF2-40B4-BE49-F238E27FC236}">
              <a16:creationId xmlns:a16="http://schemas.microsoft.com/office/drawing/2014/main" id="{A61878E2-7EAB-48FC-B3F3-FE4174C6F5B9}"/>
            </a:ext>
          </a:extLst>
        </xdr:cNvPr>
        <xdr:cNvSpPr/>
      </xdr:nvSpPr>
      <xdr:spPr>
        <a:xfrm>
          <a:off x="18605500" y="1834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45176</xdr:rowOff>
    </xdr:from>
    <xdr:to>
      <xdr:col>102</xdr:col>
      <xdr:colOff>114300</xdr:colOff>
      <xdr:row>107</xdr:row>
      <xdr:rowOff>49530</xdr:rowOff>
    </xdr:to>
    <xdr:cxnSp macro="">
      <xdr:nvCxnSpPr>
        <xdr:cNvPr id="744" name="直線コネクタ 743">
          <a:extLst>
            <a:ext uri="{FF2B5EF4-FFF2-40B4-BE49-F238E27FC236}">
              <a16:creationId xmlns:a16="http://schemas.microsoft.com/office/drawing/2014/main" id="{9E6C961A-DF89-44AF-8AC8-2B5A08D7677A}"/>
            </a:ext>
          </a:extLst>
        </xdr:cNvPr>
        <xdr:cNvCxnSpPr/>
      </xdr:nvCxnSpPr>
      <xdr:spPr>
        <a:xfrm flipV="1">
          <a:off x="18656300" y="18390326"/>
          <a:ext cx="8890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149514</xdr:rowOff>
    </xdr:from>
    <xdr:ext cx="469744" cy="259045"/>
    <xdr:sp macro="" textlink="">
      <xdr:nvSpPr>
        <xdr:cNvPr id="745" name="n_1aveValue【庁舎】&#10;一人当たり面積">
          <a:extLst>
            <a:ext uri="{FF2B5EF4-FFF2-40B4-BE49-F238E27FC236}">
              <a16:creationId xmlns:a16="http://schemas.microsoft.com/office/drawing/2014/main" id="{A079F662-1970-4717-8ACB-EA7822B4C72E}"/>
            </a:ext>
          </a:extLst>
        </xdr:cNvPr>
        <xdr:cNvSpPr txBox="1"/>
      </xdr:nvSpPr>
      <xdr:spPr>
        <a:xfrm>
          <a:off x="21075727" y="1780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165843</xdr:rowOff>
    </xdr:from>
    <xdr:ext cx="469744" cy="259045"/>
    <xdr:sp macro="" textlink="">
      <xdr:nvSpPr>
        <xdr:cNvPr id="746" name="n_2aveValue【庁舎】&#10;一人当たり面積">
          <a:extLst>
            <a:ext uri="{FF2B5EF4-FFF2-40B4-BE49-F238E27FC236}">
              <a16:creationId xmlns:a16="http://schemas.microsoft.com/office/drawing/2014/main" id="{C30B7851-8C5E-4D27-B14C-90DD5B23AAB2}"/>
            </a:ext>
          </a:extLst>
        </xdr:cNvPr>
        <xdr:cNvSpPr txBox="1"/>
      </xdr:nvSpPr>
      <xdr:spPr>
        <a:xfrm>
          <a:off x="20199427" y="17825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747" name="n_3aveValue【庁舎】&#10;一人当たり面積">
          <a:extLst>
            <a:ext uri="{FF2B5EF4-FFF2-40B4-BE49-F238E27FC236}">
              <a16:creationId xmlns:a16="http://schemas.microsoft.com/office/drawing/2014/main" id="{765455D1-486A-47DD-BDD5-B81D9A07869D}"/>
            </a:ext>
          </a:extLst>
        </xdr:cNvPr>
        <xdr:cNvSpPr txBox="1"/>
      </xdr:nvSpPr>
      <xdr:spPr>
        <a:xfrm>
          <a:off x="19310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170197</xdr:rowOff>
    </xdr:from>
    <xdr:ext cx="469744" cy="259045"/>
    <xdr:sp macro="" textlink="">
      <xdr:nvSpPr>
        <xdr:cNvPr id="748" name="n_4aveValue【庁舎】&#10;一人当たり面積">
          <a:extLst>
            <a:ext uri="{FF2B5EF4-FFF2-40B4-BE49-F238E27FC236}">
              <a16:creationId xmlns:a16="http://schemas.microsoft.com/office/drawing/2014/main" id="{5BAB9BF8-6D10-4830-8800-C7FE6354C110}"/>
            </a:ext>
          </a:extLst>
        </xdr:cNvPr>
        <xdr:cNvSpPr txBox="1"/>
      </xdr:nvSpPr>
      <xdr:spPr>
        <a:xfrm>
          <a:off x="18421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115406</xdr:rowOff>
    </xdr:from>
    <xdr:ext cx="469744" cy="259045"/>
    <xdr:sp macro="" textlink="">
      <xdr:nvSpPr>
        <xdr:cNvPr id="749" name="n_1mainValue【庁舎】&#10;一人当たり面積">
          <a:extLst>
            <a:ext uri="{FF2B5EF4-FFF2-40B4-BE49-F238E27FC236}">
              <a16:creationId xmlns:a16="http://schemas.microsoft.com/office/drawing/2014/main" id="{659B127B-46FB-4524-8D77-1671E1A38C81}"/>
            </a:ext>
          </a:extLst>
        </xdr:cNvPr>
        <xdr:cNvSpPr txBox="1"/>
      </xdr:nvSpPr>
      <xdr:spPr>
        <a:xfrm>
          <a:off x="21075727" y="1846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123026</xdr:rowOff>
    </xdr:from>
    <xdr:ext cx="469744" cy="259045"/>
    <xdr:sp macro="" textlink="">
      <xdr:nvSpPr>
        <xdr:cNvPr id="750" name="n_2mainValue【庁舎】&#10;一人当たり面積">
          <a:extLst>
            <a:ext uri="{FF2B5EF4-FFF2-40B4-BE49-F238E27FC236}">
              <a16:creationId xmlns:a16="http://schemas.microsoft.com/office/drawing/2014/main" id="{A9765190-D350-422E-984F-9D900EAA6DC2}"/>
            </a:ext>
          </a:extLst>
        </xdr:cNvPr>
        <xdr:cNvSpPr txBox="1"/>
      </xdr:nvSpPr>
      <xdr:spPr>
        <a:xfrm>
          <a:off x="20199427" y="18468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87103</xdr:rowOff>
    </xdr:from>
    <xdr:ext cx="469744" cy="259045"/>
    <xdr:sp macro="" textlink="">
      <xdr:nvSpPr>
        <xdr:cNvPr id="751" name="n_3mainValue【庁舎】&#10;一人当たり面積">
          <a:extLst>
            <a:ext uri="{FF2B5EF4-FFF2-40B4-BE49-F238E27FC236}">
              <a16:creationId xmlns:a16="http://schemas.microsoft.com/office/drawing/2014/main" id="{DA4CD7BC-2D7C-4DF1-B6B5-F83EF9BEDE72}"/>
            </a:ext>
          </a:extLst>
        </xdr:cNvPr>
        <xdr:cNvSpPr txBox="1"/>
      </xdr:nvSpPr>
      <xdr:spPr>
        <a:xfrm>
          <a:off x="19310427" y="1843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91457</xdr:rowOff>
    </xdr:from>
    <xdr:ext cx="469744" cy="259045"/>
    <xdr:sp macro="" textlink="">
      <xdr:nvSpPr>
        <xdr:cNvPr id="752" name="n_4mainValue【庁舎】&#10;一人当たり面積">
          <a:extLst>
            <a:ext uri="{FF2B5EF4-FFF2-40B4-BE49-F238E27FC236}">
              <a16:creationId xmlns:a16="http://schemas.microsoft.com/office/drawing/2014/main" id="{7BA5CA56-3252-44CF-A9E7-A33094078297}"/>
            </a:ext>
          </a:extLst>
        </xdr:cNvPr>
        <xdr:cNvSpPr txBox="1"/>
      </xdr:nvSpPr>
      <xdr:spPr>
        <a:xfrm>
          <a:off x="18421427" y="1843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a:extLst>
            <a:ext uri="{FF2B5EF4-FFF2-40B4-BE49-F238E27FC236}">
              <a16:creationId xmlns:a16="http://schemas.microsoft.com/office/drawing/2014/main" id="{29A701C6-EA0F-47C8-A122-E8B7D9E77D7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a:extLst>
            <a:ext uri="{FF2B5EF4-FFF2-40B4-BE49-F238E27FC236}">
              <a16:creationId xmlns:a16="http://schemas.microsoft.com/office/drawing/2014/main" id="{9B43A090-2305-4B9E-925A-FDE0166EE32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a:extLst>
            <a:ext uri="{FF2B5EF4-FFF2-40B4-BE49-F238E27FC236}">
              <a16:creationId xmlns:a16="http://schemas.microsoft.com/office/drawing/2014/main" id="{B7905E78-F11B-42F0-ADC5-9452B263534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について、一般廃棄物処理施設や消防施設は、類似団体よりも施設の老朽化率は低く一定程度の更新が行われていることが見て取れるが、一般廃棄物処理施設については、一人当たりの有形固定資産額が類似団体よりも多額となっている。福祉施設については類似団体とほぼ同程度であるが、図書館、体育館・プールにおいては年を追う毎に類似団体と比較して老朽化率は増加しており、類似団体よりも更新が進んでいない状況となっている。庁舎については主となる部分の改築が完了したことから、老朽化においては大幅な改善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福祉施設以外については、人口減少により利用者も減少の一途を辿る性質の施設であることを考慮しながら公共施設等総合管理計画に基づき、適切な更新等を実施していく。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55" zoomScaleNormal="55" workbookViewId="0">
      <selection activeCell="B3" sqref="B3:K5"/>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6765688</v>
      </c>
      <c r="BO4" s="462"/>
      <c r="BP4" s="462"/>
      <c r="BQ4" s="462"/>
      <c r="BR4" s="462"/>
      <c r="BS4" s="462"/>
      <c r="BT4" s="462"/>
      <c r="BU4" s="463"/>
      <c r="BV4" s="461">
        <v>7377461</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4.3</v>
      </c>
      <c r="CU4" s="602"/>
      <c r="CV4" s="602"/>
      <c r="CW4" s="602"/>
      <c r="CX4" s="602"/>
      <c r="CY4" s="602"/>
      <c r="CZ4" s="602"/>
      <c r="DA4" s="603"/>
      <c r="DB4" s="601">
        <v>5</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6500861</v>
      </c>
      <c r="BO5" s="433"/>
      <c r="BP5" s="433"/>
      <c r="BQ5" s="433"/>
      <c r="BR5" s="433"/>
      <c r="BS5" s="433"/>
      <c r="BT5" s="433"/>
      <c r="BU5" s="434"/>
      <c r="BV5" s="432">
        <v>7163406</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93.4</v>
      </c>
      <c r="CU5" s="430"/>
      <c r="CV5" s="430"/>
      <c r="CW5" s="430"/>
      <c r="CX5" s="430"/>
      <c r="CY5" s="430"/>
      <c r="CZ5" s="430"/>
      <c r="DA5" s="431"/>
      <c r="DB5" s="429">
        <v>93.7</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264827</v>
      </c>
      <c r="BO6" s="433"/>
      <c r="BP6" s="433"/>
      <c r="BQ6" s="433"/>
      <c r="BR6" s="433"/>
      <c r="BS6" s="433"/>
      <c r="BT6" s="433"/>
      <c r="BU6" s="434"/>
      <c r="BV6" s="432">
        <v>214055</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93.4</v>
      </c>
      <c r="CU6" s="576"/>
      <c r="CV6" s="576"/>
      <c r="CW6" s="576"/>
      <c r="CX6" s="576"/>
      <c r="CY6" s="576"/>
      <c r="CZ6" s="576"/>
      <c r="DA6" s="577"/>
      <c r="DB6" s="575">
        <v>93.7</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91861</v>
      </c>
      <c r="BO7" s="433"/>
      <c r="BP7" s="433"/>
      <c r="BQ7" s="433"/>
      <c r="BR7" s="433"/>
      <c r="BS7" s="433"/>
      <c r="BT7" s="433"/>
      <c r="BU7" s="434"/>
      <c r="BV7" s="432">
        <v>19166</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3987700</v>
      </c>
      <c r="CU7" s="433"/>
      <c r="CV7" s="433"/>
      <c r="CW7" s="433"/>
      <c r="CX7" s="433"/>
      <c r="CY7" s="433"/>
      <c r="CZ7" s="433"/>
      <c r="DA7" s="434"/>
      <c r="DB7" s="432">
        <v>3932412</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172966</v>
      </c>
      <c r="BO8" s="433"/>
      <c r="BP8" s="433"/>
      <c r="BQ8" s="433"/>
      <c r="BR8" s="433"/>
      <c r="BS8" s="433"/>
      <c r="BT8" s="433"/>
      <c r="BU8" s="434"/>
      <c r="BV8" s="432">
        <v>194889</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0.28000000000000003</v>
      </c>
      <c r="CU8" s="536"/>
      <c r="CV8" s="536"/>
      <c r="CW8" s="536"/>
      <c r="CX8" s="536"/>
      <c r="CY8" s="536"/>
      <c r="CZ8" s="536"/>
      <c r="DA8" s="537"/>
      <c r="DB8" s="535">
        <v>0.27</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8302</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-21923</v>
      </c>
      <c r="BO9" s="433"/>
      <c r="BP9" s="433"/>
      <c r="BQ9" s="433"/>
      <c r="BR9" s="433"/>
      <c r="BS9" s="433"/>
      <c r="BT9" s="433"/>
      <c r="BU9" s="434"/>
      <c r="BV9" s="432">
        <v>-3139</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14.9</v>
      </c>
      <c r="CU9" s="430"/>
      <c r="CV9" s="430"/>
      <c r="CW9" s="430"/>
      <c r="CX9" s="430"/>
      <c r="CY9" s="430"/>
      <c r="CZ9" s="430"/>
      <c r="DA9" s="431"/>
      <c r="DB9" s="429">
        <v>15.5</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9157</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211265</v>
      </c>
      <c r="BO10" s="433"/>
      <c r="BP10" s="433"/>
      <c r="BQ10" s="433"/>
      <c r="BR10" s="433"/>
      <c r="BS10" s="433"/>
      <c r="BT10" s="433"/>
      <c r="BU10" s="434"/>
      <c r="BV10" s="432">
        <v>99131</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7821</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265400</v>
      </c>
      <c r="BO12" s="433"/>
      <c r="BP12" s="433"/>
      <c r="BQ12" s="433"/>
      <c r="BR12" s="433"/>
      <c r="BS12" s="433"/>
      <c r="BT12" s="433"/>
      <c r="BU12" s="434"/>
      <c r="BV12" s="432">
        <v>193100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7691</v>
      </c>
      <c r="S13" s="520"/>
      <c r="T13" s="520"/>
      <c r="U13" s="520"/>
      <c r="V13" s="521"/>
      <c r="W13" s="522" t="s">
        <v>131</v>
      </c>
      <c r="X13" s="418"/>
      <c r="Y13" s="418"/>
      <c r="Z13" s="418"/>
      <c r="AA13" s="418"/>
      <c r="AB13" s="419"/>
      <c r="AC13" s="385">
        <v>683</v>
      </c>
      <c r="AD13" s="386"/>
      <c r="AE13" s="386"/>
      <c r="AF13" s="386"/>
      <c r="AG13" s="387"/>
      <c r="AH13" s="385">
        <v>837</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-76058</v>
      </c>
      <c r="BO13" s="433"/>
      <c r="BP13" s="433"/>
      <c r="BQ13" s="433"/>
      <c r="BR13" s="433"/>
      <c r="BS13" s="433"/>
      <c r="BT13" s="433"/>
      <c r="BU13" s="434"/>
      <c r="BV13" s="432">
        <v>-97108</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11.7</v>
      </c>
      <c r="CU13" s="430"/>
      <c r="CV13" s="430"/>
      <c r="CW13" s="430"/>
      <c r="CX13" s="430"/>
      <c r="CY13" s="430"/>
      <c r="CZ13" s="430"/>
      <c r="DA13" s="431"/>
      <c r="DB13" s="429">
        <v>10.9</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7979</v>
      </c>
      <c r="S14" s="520"/>
      <c r="T14" s="520"/>
      <c r="U14" s="520"/>
      <c r="V14" s="521"/>
      <c r="W14" s="523"/>
      <c r="X14" s="421"/>
      <c r="Y14" s="421"/>
      <c r="Z14" s="421"/>
      <c r="AA14" s="421"/>
      <c r="AB14" s="422"/>
      <c r="AC14" s="512">
        <v>16.2</v>
      </c>
      <c r="AD14" s="513"/>
      <c r="AE14" s="513"/>
      <c r="AF14" s="513"/>
      <c r="AG14" s="514"/>
      <c r="AH14" s="512">
        <v>17.7</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34.299999999999997</v>
      </c>
      <c r="CU14" s="530"/>
      <c r="CV14" s="530"/>
      <c r="CW14" s="530"/>
      <c r="CX14" s="530"/>
      <c r="CY14" s="530"/>
      <c r="CZ14" s="530"/>
      <c r="DA14" s="531"/>
      <c r="DB14" s="529">
        <v>32.1</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7859</v>
      </c>
      <c r="S15" s="520"/>
      <c r="T15" s="520"/>
      <c r="U15" s="520"/>
      <c r="V15" s="521"/>
      <c r="W15" s="522" t="s">
        <v>137</v>
      </c>
      <c r="X15" s="418"/>
      <c r="Y15" s="418"/>
      <c r="Z15" s="418"/>
      <c r="AA15" s="418"/>
      <c r="AB15" s="419"/>
      <c r="AC15" s="385">
        <v>1577</v>
      </c>
      <c r="AD15" s="386"/>
      <c r="AE15" s="386"/>
      <c r="AF15" s="386"/>
      <c r="AG15" s="387"/>
      <c r="AH15" s="385">
        <v>1705</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1028680</v>
      </c>
      <c r="BO15" s="462"/>
      <c r="BP15" s="462"/>
      <c r="BQ15" s="462"/>
      <c r="BR15" s="462"/>
      <c r="BS15" s="462"/>
      <c r="BT15" s="462"/>
      <c r="BU15" s="463"/>
      <c r="BV15" s="461">
        <v>1052150</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37.4</v>
      </c>
      <c r="AD16" s="513"/>
      <c r="AE16" s="513"/>
      <c r="AF16" s="513"/>
      <c r="AG16" s="514"/>
      <c r="AH16" s="512">
        <v>36.1</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3753836</v>
      </c>
      <c r="BO16" s="433"/>
      <c r="BP16" s="433"/>
      <c r="BQ16" s="433"/>
      <c r="BR16" s="433"/>
      <c r="BS16" s="433"/>
      <c r="BT16" s="433"/>
      <c r="BU16" s="434"/>
      <c r="BV16" s="432">
        <v>3660252</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1956</v>
      </c>
      <c r="AD17" s="386"/>
      <c r="AE17" s="386"/>
      <c r="AF17" s="386"/>
      <c r="AG17" s="387"/>
      <c r="AH17" s="385">
        <v>2175</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1272372</v>
      </c>
      <c r="BO17" s="433"/>
      <c r="BP17" s="433"/>
      <c r="BQ17" s="433"/>
      <c r="BR17" s="433"/>
      <c r="BS17" s="433"/>
      <c r="BT17" s="433"/>
      <c r="BU17" s="434"/>
      <c r="BV17" s="432">
        <v>1306523</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211.41</v>
      </c>
      <c r="M18" s="485"/>
      <c r="N18" s="485"/>
      <c r="O18" s="485"/>
      <c r="P18" s="485"/>
      <c r="Q18" s="485"/>
      <c r="R18" s="486"/>
      <c r="S18" s="486"/>
      <c r="T18" s="486"/>
      <c r="U18" s="486"/>
      <c r="V18" s="487"/>
      <c r="W18" s="503"/>
      <c r="X18" s="504"/>
      <c r="Y18" s="504"/>
      <c r="Z18" s="504"/>
      <c r="AA18" s="504"/>
      <c r="AB18" s="528"/>
      <c r="AC18" s="402">
        <v>46.4</v>
      </c>
      <c r="AD18" s="403"/>
      <c r="AE18" s="403"/>
      <c r="AF18" s="403"/>
      <c r="AG18" s="488"/>
      <c r="AH18" s="402">
        <v>46.1</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3772416</v>
      </c>
      <c r="BO18" s="433"/>
      <c r="BP18" s="433"/>
      <c r="BQ18" s="433"/>
      <c r="BR18" s="433"/>
      <c r="BS18" s="433"/>
      <c r="BT18" s="433"/>
      <c r="BU18" s="434"/>
      <c r="BV18" s="432">
        <v>3664225</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39</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4912547</v>
      </c>
      <c r="BO19" s="433"/>
      <c r="BP19" s="433"/>
      <c r="BQ19" s="433"/>
      <c r="BR19" s="433"/>
      <c r="BS19" s="433"/>
      <c r="BT19" s="433"/>
      <c r="BU19" s="434"/>
      <c r="BV19" s="432">
        <v>4844110</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2935</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7574206</v>
      </c>
      <c r="BO22" s="462"/>
      <c r="BP22" s="462"/>
      <c r="BQ22" s="462"/>
      <c r="BR22" s="462"/>
      <c r="BS22" s="462"/>
      <c r="BT22" s="462"/>
      <c r="BU22" s="463"/>
      <c r="BV22" s="461">
        <v>7653961</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3734791</v>
      </c>
      <c r="BO23" s="433"/>
      <c r="BP23" s="433"/>
      <c r="BQ23" s="433"/>
      <c r="BR23" s="433"/>
      <c r="BS23" s="433"/>
      <c r="BT23" s="433"/>
      <c r="BU23" s="434"/>
      <c r="BV23" s="432">
        <v>4038721</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7800</v>
      </c>
      <c r="R24" s="386"/>
      <c r="S24" s="386"/>
      <c r="T24" s="386"/>
      <c r="U24" s="386"/>
      <c r="V24" s="387"/>
      <c r="W24" s="475"/>
      <c r="X24" s="412"/>
      <c r="Y24" s="413"/>
      <c r="Z24" s="388" t="s">
        <v>162</v>
      </c>
      <c r="AA24" s="389"/>
      <c r="AB24" s="389"/>
      <c r="AC24" s="389"/>
      <c r="AD24" s="389"/>
      <c r="AE24" s="389"/>
      <c r="AF24" s="389"/>
      <c r="AG24" s="390"/>
      <c r="AH24" s="385">
        <v>90</v>
      </c>
      <c r="AI24" s="386"/>
      <c r="AJ24" s="386"/>
      <c r="AK24" s="386"/>
      <c r="AL24" s="387"/>
      <c r="AM24" s="385">
        <v>283770</v>
      </c>
      <c r="AN24" s="386"/>
      <c r="AO24" s="386"/>
      <c r="AP24" s="386"/>
      <c r="AQ24" s="386"/>
      <c r="AR24" s="387"/>
      <c r="AS24" s="385">
        <v>3153</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6113064</v>
      </c>
      <c r="BO24" s="433"/>
      <c r="BP24" s="433"/>
      <c r="BQ24" s="433"/>
      <c r="BR24" s="433"/>
      <c r="BS24" s="433"/>
      <c r="BT24" s="433"/>
      <c r="BU24" s="434"/>
      <c r="BV24" s="432">
        <v>6006210</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6240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375520</v>
      </c>
      <c r="BO25" s="462"/>
      <c r="BP25" s="462"/>
      <c r="BQ25" s="462"/>
      <c r="BR25" s="462"/>
      <c r="BS25" s="462"/>
      <c r="BT25" s="462"/>
      <c r="BU25" s="463"/>
      <c r="BV25" s="461">
        <v>45221</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5890</v>
      </c>
      <c r="R26" s="386"/>
      <c r="S26" s="386"/>
      <c r="T26" s="386"/>
      <c r="U26" s="386"/>
      <c r="V26" s="387"/>
      <c r="W26" s="475"/>
      <c r="X26" s="412"/>
      <c r="Y26" s="413"/>
      <c r="Z26" s="388" t="s">
        <v>168</v>
      </c>
      <c r="AA26" s="443"/>
      <c r="AB26" s="443"/>
      <c r="AC26" s="443"/>
      <c r="AD26" s="443"/>
      <c r="AE26" s="443"/>
      <c r="AF26" s="443"/>
      <c r="AG26" s="444"/>
      <c r="AH26" s="385" t="s">
        <v>122</v>
      </c>
      <c r="AI26" s="386"/>
      <c r="AJ26" s="386"/>
      <c r="AK26" s="386"/>
      <c r="AL26" s="387"/>
      <c r="AM26" s="385" t="s">
        <v>122</v>
      </c>
      <c r="AN26" s="386"/>
      <c r="AO26" s="386"/>
      <c r="AP26" s="386"/>
      <c r="AQ26" s="386"/>
      <c r="AR26" s="387"/>
      <c r="AS26" s="385" t="s">
        <v>122</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2820</v>
      </c>
      <c r="R27" s="386"/>
      <c r="S27" s="386"/>
      <c r="T27" s="386"/>
      <c r="U27" s="386"/>
      <c r="V27" s="387"/>
      <c r="W27" s="475"/>
      <c r="X27" s="412"/>
      <c r="Y27" s="413"/>
      <c r="Z27" s="388" t="s">
        <v>171</v>
      </c>
      <c r="AA27" s="389"/>
      <c r="AB27" s="389"/>
      <c r="AC27" s="389"/>
      <c r="AD27" s="389"/>
      <c r="AE27" s="389"/>
      <c r="AF27" s="389"/>
      <c r="AG27" s="390"/>
      <c r="AH27" s="385">
        <v>9</v>
      </c>
      <c r="AI27" s="386"/>
      <c r="AJ27" s="386"/>
      <c r="AK27" s="386"/>
      <c r="AL27" s="387"/>
      <c r="AM27" s="385">
        <v>25290</v>
      </c>
      <c r="AN27" s="386"/>
      <c r="AO27" s="386"/>
      <c r="AP27" s="386"/>
      <c r="AQ27" s="386"/>
      <c r="AR27" s="387"/>
      <c r="AS27" s="385">
        <v>2810</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102204</v>
      </c>
      <c r="BO27" s="467"/>
      <c r="BP27" s="467"/>
      <c r="BQ27" s="467"/>
      <c r="BR27" s="467"/>
      <c r="BS27" s="467"/>
      <c r="BT27" s="467"/>
      <c r="BU27" s="468"/>
      <c r="BV27" s="466">
        <v>102148</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2160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995061</v>
      </c>
      <c r="BO28" s="462"/>
      <c r="BP28" s="462"/>
      <c r="BQ28" s="462"/>
      <c r="BR28" s="462"/>
      <c r="BS28" s="462"/>
      <c r="BT28" s="462"/>
      <c r="BU28" s="463"/>
      <c r="BV28" s="461">
        <v>1049179</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11</v>
      </c>
      <c r="M29" s="386"/>
      <c r="N29" s="386"/>
      <c r="O29" s="386"/>
      <c r="P29" s="387"/>
      <c r="Q29" s="385">
        <v>1980</v>
      </c>
      <c r="R29" s="386"/>
      <c r="S29" s="386"/>
      <c r="T29" s="386"/>
      <c r="U29" s="386"/>
      <c r="V29" s="387"/>
      <c r="W29" s="476"/>
      <c r="X29" s="477"/>
      <c r="Y29" s="478"/>
      <c r="Z29" s="388" t="s">
        <v>177</v>
      </c>
      <c r="AA29" s="389"/>
      <c r="AB29" s="389"/>
      <c r="AC29" s="389"/>
      <c r="AD29" s="389"/>
      <c r="AE29" s="389"/>
      <c r="AF29" s="389"/>
      <c r="AG29" s="390"/>
      <c r="AH29" s="385">
        <v>99</v>
      </c>
      <c r="AI29" s="386"/>
      <c r="AJ29" s="386"/>
      <c r="AK29" s="386"/>
      <c r="AL29" s="387"/>
      <c r="AM29" s="385">
        <v>309060</v>
      </c>
      <c r="AN29" s="386"/>
      <c r="AO29" s="386"/>
      <c r="AP29" s="386"/>
      <c r="AQ29" s="386"/>
      <c r="AR29" s="387"/>
      <c r="AS29" s="385">
        <v>3122</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628079</v>
      </c>
      <c r="BO29" s="433"/>
      <c r="BP29" s="433"/>
      <c r="BQ29" s="433"/>
      <c r="BR29" s="433"/>
      <c r="BS29" s="433"/>
      <c r="BT29" s="433"/>
      <c r="BU29" s="434"/>
      <c r="BV29" s="432">
        <v>627735</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98.4</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1132596</v>
      </c>
      <c r="BO30" s="467"/>
      <c r="BP30" s="467"/>
      <c r="BQ30" s="467"/>
      <c r="BR30" s="467"/>
      <c r="BS30" s="467"/>
      <c r="BT30" s="467"/>
      <c r="BU30" s="468"/>
      <c r="BV30" s="466">
        <v>1298114</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上水道事業会計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7</v>
      </c>
      <c r="BX34" s="380"/>
      <c r="BY34" s="381" t="str">
        <f>IF('各会計、関係団体の財政状況及び健全化判断比率'!B68="","",'各会計、関係団体の財政状況及び健全化判断比率'!B68)</f>
        <v>東白衛生組合</v>
      </c>
      <c r="BZ34" s="381"/>
      <c r="CA34" s="381"/>
      <c r="CB34" s="381"/>
      <c r="CC34" s="381"/>
      <c r="CD34" s="381"/>
      <c r="CE34" s="381"/>
      <c r="CF34" s="381"/>
      <c r="CG34" s="381"/>
      <c r="CH34" s="381"/>
      <c r="CI34" s="381"/>
      <c r="CJ34" s="381"/>
      <c r="CK34" s="381"/>
      <c r="CL34" s="381"/>
      <c r="CM34" s="381"/>
      <c r="CN34" s="163"/>
      <c r="CO34" s="380">
        <f>IF(CQ34="","",MAX(C34:D43,U34:V43,AM34:AN43,BE34:BF43,BW34:BX43)+1)</f>
        <v>16</v>
      </c>
      <c r="CP34" s="380"/>
      <c r="CQ34" s="381" t="str">
        <f>IF('各会計、関係団体の財政状況及び健全化判断比率'!BS7="","",'各会計、関係団体の財政状況及び健全化判断比率'!BS7)</f>
        <v>白河地方土地開発公社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8</v>
      </c>
      <c r="BX35" s="380"/>
      <c r="BY35" s="381" t="str">
        <f>IF('各会計、関係団体の財政状況及び健全化判断比率'!B69="","",'各会計、関係団体の財政状況及び健全化判断比率'!B69)</f>
        <v>白河地方広域市町村圏整備組合　一般会計</v>
      </c>
      <c r="BZ35" s="381"/>
      <c r="CA35" s="381"/>
      <c r="CB35" s="381"/>
      <c r="CC35" s="381"/>
      <c r="CD35" s="381"/>
      <c r="CE35" s="381"/>
      <c r="CF35" s="381"/>
      <c r="CG35" s="381"/>
      <c r="CH35" s="381"/>
      <c r="CI35" s="381"/>
      <c r="CJ35" s="381"/>
      <c r="CK35" s="381"/>
      <c r="CL35" s="381"/>
      <c r="CM35" s="381"/>
      <c r="CN35" s="163"/>
      <c r="CO35" s="380">
        <f t="shared" ref="CO35:CO43" si="3">IF(CQ35="","",CO34+1)</f>
        <v>17</v>
      </c>
      <c r="CP35" s="380"/>
      <c r="CQ35" s="381" t="str">
        <f>IF('各会計、関係団体の財政状況及び健全化判断比率'!BS8="","",'各会計、関係団体の財政状況及び健全化判断比率'!BS8)</f>
        <v>塙町振興公社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9</v>
      </c>
      <c r="BX36" s="380"/>
      <c r="BY36" s="381" t="str">
        <f>IF('各会計、関係団体の財政状況及び健全化判断比率'!B70="","",'各会計、関係団体の財政状況及び健全化判断比率'!B70)</f>
        <v>福島県市町村総合事務組合　一般会計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10</v>
      </c>
      <c r="BX37" s="380"/>
      <c r="BY37" s="381" t="str">
        <f>IF('各会計、関係団体の財政状況及び健全化判断比率'!B71="","",'各会計、関係団体の財政状況及び健全化判断比率'!B71)</f>
        <v>福島県市町村総合事務組合　消防補償等特別会計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11</v>
      </c>
      <c r="BX38" s="380"/>
      <c r="BY38" s="381" t="str">
        <f>IF('各会計、関係団体の財政状況及び健全化判断比率'!B72="","",'各会計、関係団体の財政状況及び健全化判断比率'!B72)</f>
        <v>福島県市町村総合事務組合　消防賞じゅつ金特別会計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12</v>
      </c>
      <c r="BX39" s="380"/>
      <c r="BY39" s="381" t="str">
        <f>IF('各会計、関係団体の財政状況及び健全化判断比率'!B73="","",'各会計、関係団体の財政状況及び健全化判断比率'!B73)</f>
        <v>福島県市町村総合事務組合　非常勤職員公務災害補償特別会計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13</v>
      </c>
      <c r="BX40" s="380"/>
      <c r="BY40" s="381" t="str">
        <f>IF('各会計、関係団体の財政状況及び健全化判断比率'!B74="","",'各会計、関係団体の財政状況及び健全化判断比率'!B74)</f>
        <v>福島県市町村総合事務組合　自治会館管理特別会計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14</v>
      </c>
      <c r="BX41" s="380"/>
      <c r="BY41" s="381" t="str">
        <f>IF('各会計、関係団体の財政状況及び健全化判断比率'!B75="","",'各会計、関係団体の財政状況及び健全化判断比率'!B75)</f>
        <v>福島県後期高齢者医療広域連合　一般会計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15</v>
      </c>
      <c r="BX42" s="380"/>
      <c r="BY42" s="381" t="str">
        <f>IF('各会計、関係団体の財政状況及び健全化判断比率'!B76="","",'各会計、関係団体の財政状況及び健全化判断比率'!B76)</f>
        <v>福島県後期高齢者医療広域連合　後期高齢者医療特別会計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y5NjdeIm4z7/q2KlIAnSCk4v3nXFirjuxliJmpxMivG9qRBBlocSXz9HbCJFLLiFPlZawu93oGzoY4+bzlu5tQ==" saltValue="Pv6ac8Xpf0PqMB4fyv+5h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71" zoomScaleNormal="71"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921284</v>
      </c>
      <c r="S5" s="690"/>
      <c r="T5" s="690"/>
      <c r="U5" s="690"/>
      <c r="V5" s="690"/>
      <c r="W5" s="690"/>
      <c r="X5" s="690"/>
      <c r="Y5" s="715"/>
      <c r="Z5" s="728">
        <v>13.6</v>
      </c>
      <c r="AA5" s="728"/>
      <c r="AB5" s="728"/>
      <c r="AC5" s="728"/>
      <c r="AD5" s="729">
        <v>921284</v>
      </c>
      <c r="AE5" s="729"/>
      <c r="AF5" s="729"/>
      <c r="AG5" s="729"/>
      <c r="AH5" s="729"/>
      <c r="AI5" s="729"/>
      <c r="AJ5" s="729"/>
      <c r="AK5" s="729"/>
      <c r="AL5" s="716">
        <v>22.8</v>
      </c>
      <c r="AM5" s="698"/>
      <c r="AN5" s="698"/>
      <c r="AO5" s="717"/>
      <c r="AP5" s="692" t="s">
        <v>216</v>
      </c>
      <c r="AQ5" s="693"/>
      <c r="AR5" s="693"/>
      <c r="AS5" s="693"/>
      <c r="AT5" s="693"/>
      <c r="AU5" s="693"/>
      <c r="AV5" s="693"/>
      <c r="AW5" s="693"/>
      <c r="AX5" s="693"/>
      <c r="AY5" s="693"/>
      <c r="AZ5" s="693"/>
      <c r="BA5" s="693"/>
      <c r="BB5" s="693"/>
      <c r="BC5" s="693"/>
      <c r="BD5" s="693"/>
      <c r="BE5" s="693"/>
      <c r="BF5" s="694"/>
      <c r="BG5" s="634">
        <v>913018</v>
      </c>
      <c r="BH5" s="635"/>
      <c r="BI5" s="635"/>
      <c r="BJ5" s="635"/>
      <c r="BK5" s="635"/>
      <c r="BL5" s="635"/>
      <c r="BM5" s="635"/>
      <c r="BN5" s="636"/>
      <c r="BO5" s="672">
        <v>99.1</v>
      </c>
      <c r="BP5" s="672"/>
      <c r="BQ5" s="672"/>
      <c r="BR5" s="672"/>
      <c r="BS5" s="673" t="s">
        <v>122</v>
      </c>
      <c r="BT5" s="673"/>
      <c r="BU5" s="673"/>
      <c r="BV5" s="673"/>
      <c r="BW5" s="673"/>
      <c r="BX5" s="673"/>
      <c r="BY5" s="673"/>
      <c r="BZ5" s="673"/>
      <c r="CA5" s="673"/>
      <c r="CB5" s="711"/>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109427</v>
      </c>
      <c r="S6" s="635"/>
      <c r="T6" s="635"/>
      <c r="U6" s="635"/>
      <c r="V6" s="635"/>
      <c r="W6" s="635"/>
      <c r="X6" s="635"/>
      <c r="Y6" s="636"/>
      <c r="Z6" s="672">
        <v>1.6</v>
      </c>
      <c r="AA6" s="672"/>
      <c r="AB6" s="672"/>
      <c r="AC6" s="672"/>
      <c r="AD6" s="673">
        <v>109427</v>
      </c>
      <c r="AE6" s="673"/>
      <c r="AF6" s="673"/>
      <c r="AG6" s="673"/>
      <c r="AH6" s="673"/>
      <c r="AI6" s="673"/>
      <c r="AJ6" s="673"/>
      <c r="AK6" s="673"/>
      <c r="AL6" s="637">
        <v>2.7</v>
      </c>
      <c r="AM6" s="638"/>
      <c r="AN6" s="638"/>
      <c r="AO6" s="674"/>
      <c r="AP6" s="631" t="s">
        <v>221</v>
      </c>
      <c r="AQ6" s="632"/>
      <c r="AR6" s="632"/>
      <c r="AS6" s="632"/>
      <c r="AT6" s="632"/>
      <c r="AU6" s="632"/>
      <c r="AV6" s="632"/>
      <c r="AW6" s="632"/>
      <c r="AX6" s="632"/>
      <c r="AY6" s="632"/>
      <c r="AZ6" s="632"/>
      <c r="BA6" s="632"/>
      <c r="BB6" s="632"/>
      <c r="BC6" s="632"/>
      <c r="BD6" s="632"/>
      <c r="BE6" s="632"/>
      <c r="BF6" s="633"/>
      <c r="BG6" s="634">
        <v>913018</v>
      </c>
      <c r="BH6" s="635"/>
      <c r="BI6" s="635"/>
      <c r="BJ6" s="635"/>
      <c r="BK6" s="635"/>
      <c r="BL6" s="635"/>
      <c r="BM6" s="635"/>
      <c r="BN6" s="636"/>
      <c r="BO6" s="672">
        <v>99.1</v>
      </c>
      <c r="BP6" s="672"/>
      <c r="BQ6" s="672"/>
      <c r="BR6" s="672"/>
      <c r="BS6" s="673" t="s">
        <v>122</v>
      </c>
      <c r="BT6" s="673"/>
      <c r="BU6" s="673"/>
      <c r="BV6" s="673"/>
      <c r="BW6" s="673"/>
      <c r="BX6" s="673"/>
      <c r="BY6" s="673"/>
      <c r="BZ6" s="673"/>
      <c r="CA6" s="673"/>
      <c r="CB6" s="711"/>
      <c r="CD6" s="692" t="s">
        <v>222</v>
      </c>
      <c r="CE6" s="693"/>
      <c r="CF6" s="693"/>
      <c r="CG6" s="693"/>
      <c r="CH6" s="693"/>
      <c r="CI6" s="693"/>
      <c r="CJ6" s="693"/>
      <c r="CK6" s="693"/>
      <c r="CL6" s="693"/>
      <c r="CM6" s="693"/>
      <c r="CN6" s="693"/>
      <c r="CO6" s="693"/>
      <c r="CP6" s="693"/>
      <c r="CQ6" s="694"/>
      <c r="CR6" s="634">
        <v>66587</v>
      </c>
      <c r="CS6" s="635"/>
      <c r="CT6" s="635"/>
      <c r="CU6" s="635"/>
      <c r="CV6" s="635"/>
      <c r="CW6" s="635"/>
      <c r="CX6" s="635"/>
      <c r="CY6" s="636"/>
      <c r="CZ6" s="716">
        <v>1</v>
      </c>
      <c r="DA6" s="698"/>
      <c r="DB6" s="698"/>
      <c r="DC6" s="718"/>
      <c r="DD6" s="640" t="s">
        <v>122</v>
      </c>
      <c r="DE6" s="635"/>
      <c r="DF6" s="635"/>
      <c r="DG6" s="635"/>
      <c r="DH6" s="635"/>
      <c r="DI6" s="635"/>
      <c r="DJ6" s="635"/>
      <c r="DK6" s="635"/>
      <c r="DL6" s="635"/>
      <c r="DM6" s="635"/>
      <c r="DN6" s="635"/>
      <c r="DO6" s="635"/>
      <c r="DP6" s="636"/>
      <c r="DQ6" s="640">
        <v>66587</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344</v>
      </c>
      <c r="S7" s="635"/>
      <c r="T7" s="635"/>
      <c r="U7" s="635"/>
      <c r="V7" s="635"/>
      <c r="W7" s="635"/>
      <c r="X7" s="635"/>
      <c r="Y7" s="636"/>
      <c r="Z7" s="672">
        <v>0</v>
      </c>
      <c r="AA7" s="672"/>
      <c r="AB7" s="672"/>
      <c r="AC7" s="672"/>
      <c r="AD7" s="673">
        <v>344</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381727</v>
      </c>
      <c r="BH7" s="635"/>
      <c r="BI7" s="635"/>
      <c r="BJ7" s="635"/>
      <c r="BK7" s="635"/>
      <c r="BL7" s="635"/>
      <c r="BM7" s="635"/>
      <c r="BN7" s="636"/>
      <c r="BO7" s="672">
        <v>41.4</v>
      </c>
      <c r="BP7" s="672"/>
      <c r="BQ7" s="672"/>
      <c r="BR7" s="672"/>
      <c r="BS7" s="673" t="s">
        <v>122</v>
      </c>
      <c r="BT7" s="673"/>
      <c r="BU7" s="673"/>
      <c r="BV7" s="673"/>
      <c r="BW7" s="673"/>
      <c r="BX7" s="673"/>
      <c r="BY7" s="673"/>
      <c r="BZ7" s="673"/>
      <c r="CA7" s="673"/>
      <c r="CB7" s="711"/>
      <c r="CD7" s="631" t="s">
        <v>225</v>
      </c>
      <c r="CE7" s="632"/>
      <c r="CF7" s="632"/>
      <c r="CG7" s="632"/>
      <c r="CH7" s="632"/>
      <c r="CI7" s="632"/>
      <c r="CJ7" s="632"/>
      <c r="CK7" s="632"/>
      <c r="CL7" s="632"/>
      <c r="CM7" s="632"/>
      <c r="CN7" s="632"/>
      <c r="CO7" s="632"/>
      <c r="CP7" s="632"/>
      <c r="CQ7" s="633"/>
      <c r="CR7" s="634">
        <v>1455428</v>
      </c>
      <c r="CS7" s="635"/>
      <c r="CT7" s="635"/>
      <c r="CU7" s="635"/>
      <c r="CV7" s="635"/>
      <c r="CW7" s="635"/>
      <c r="CX7" s="635"/>
      <c r="CY7" s="636"/>
      <c r="CZ7" s="672">
        <v>22.4</v>
      </c>
      <c r="DA7" s="672"/>
      <c r="DB7" s="672"/>
      <c r="DC7" s="672"/>
      <c r="DD7" s="640">
        <v>462445</v>
      </c>
      <c r="DE7" s="635"/>
      <c r="DF7" s="635"/>
      <c r="DG7" s="635"/>
      <c r="DH7" s="635"/>
      <c r="DI7" s="635"/>
      <c r="DJ7" s="635"/>
      <c r="DK7" s="635"/>
      <c r="DL7" s="635"/>
      <c r="DM7" s="635"/>
      <c r="DN7" s="635"/>
      <c r="DO7" s="635"/>
      <c r="DP7" s="636"/>
      <c r="DQ7" s="640">
        <v>877909</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5505</v>
      </c>
      <c r="S8" s="635"/>
      <c r="T8" s="635"/>
      <c r="U8" s="635"/>
      <c r="V8" s="635"/>
      <c r="W8" s="635"/>
      <c r="X8" s="635"/>
      <c r="Y8" s="636"/>
      <c r="Z8" s="672">
        <v>0.1</v>
      </c>
      <c r="AA8" s="672"/>
      <c r="AB8" s="672"/>
      <c r="AC8" s="672"/>
      <c r="AD8" s="673">
        <v>5505</v>
      </c>
      <c r="AE8" s="673"/>
      <c r="AF8" s="673"/>
      <c r="AG8" s="673"/>
      <c r="AH8" s="673"/>
      <c r="AI8" s="673"/>
      <c r="AJ8" s="673"/>
      <c r="AK8" s="673"/>
      <c r="AL8" s="637">
        <v>0.1</v>
      </c>
      <c r="AM8" s="638"/>
      <c r="AN8" s="638"/>
      <c r="AO8" s="674"/>
      <c r="AP8" s="631" t="s">
        <v>227</v>
      </c>
      <c r="AQ8" s="632"/>
      <c r="AR8" s="632"/>
      <c r="AS8" s="632"/>
      <c r="AT8" s="632"/>
      <c r="AU8" s="632"/>
      <c r="AV8" s="632"/>
      <c r="AW8" s="632"/>
      <c r="AX8" s="632"/>
      <c r="AY8" s="632"/>
      <c r="AZ8" s="632"/>
      <c r="BA8" s="632"/>
      <c r="BB8" s="632"/>
      <c r="BC8" s="632"/>
      <c r="BD8" s="632"/>
      <c r="BE8" s="632"/>
      <c r="BF8" s="633"/>
      <c r="BG8" s="634">
        <v>12136</v>
      </c>
      <c r="BH8" s="635"/>
      <c r="BI8" s="635"/>
      <c r="BJ8" s="635"/>
      <c r="BK8" s="635"/>
      <c r="BL8" s="635"/>
      <c r="BM8" s="635"/>
      <c r="BN8" s="636"/>
      <c r="BO8" s="672">
        <v>1.3</v>
      </c>
      <c r="BP8" s="672"/>
      <c r="BQ8" s="672"/>
      <c r="BR8" s="672"/>
      <c r="BS8" s="673" t="s">
        <v>122</v>
      </c>
      <c r="BT8" s="673"/>
      <c r="BU8" s="673"/>
      <c r="BV8" s="673"/>
      <c r="BW8" s="673"/>
      <c r="BX8" s="673"/>
      <c r="BY8" s="673"/>
      <c r="BZ8" s="673"/>
      <c r="CA8" s="673"/>
      <c r="CB8" s="711"/>
      <c r="CD8" s="631" t="s">
        <v>228</v>
      </c>
      <c r="CE8" s="632"/>
      <c r="CF8" s="632"/>
      <c r="CG8" s="632"/>
      <c r="CH8" s="632"/>
      <c r="CI8" s="632"/>
      <c r="CJ8" s="632"/>
      <c r="CK8" s="632"/>
      <c r="CL8" s="632"/>
      <c r="CM8" s="632"/>
      <c r="CN8" s="632"/>
      <c r="CO8" s="632"/>
      <c r="CP8" s="632"/>
      <c r="CQ8" s="633"/>
      <c r="CR8" s="634">
        <v>1322964</v>
      </c>
      <c r="CS8" s="635"/>
      <c r="CT8" s="635"/>
      <c r="CU8" s="635"/>
      <c r="CV8" s="635"/>
      <c r="CW8" s="635"/>
      <c r="CX8" s="635"/>
      <c r="CY8" s="636"/>
      <c r="CZ8" s="672">
        <v>20.399999999999999</v>
      </c>
      <c r="DA8" s="672"/>
      <c r="DB8" s="672"/>
      <c r="DC8" s="672"/>
      <c r="DD8" s="640">
        <v>23441</v>
      </c>
      <c r="DE8" s="635"/>
      <c r="DF8" s="635"/>
      <c r="DG8" s="635"/>
      <c r="DH8" s="635"/>
      <c r="DI8" s="635"/>
      <c r="DJ8" s="635"/>
      <c r="DK8" s="635"/>
      <c r="DL8" s="635"/>
      <c r="DM8" s="635"/>
      <c r="DN8" s="635"/>
      <c r="DO8" s="635"/>
      <c r="DP8" s="636"/>
      <c r="DQ8" s="640">
        <v>833764</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7109</v>
      </c>
      <c r="S9" s="635"/>
      <c r="T9" s="635"/>
      <c r="U9" s="635"/>
      <c r="V9" s="635"/>
      <c r="W9" s="635"/>
      <c r="X9" s="635"/>
      <c r="Y9" s="636"/>
      <c r="Z9" s="672">
        <v>0.1</v>
      </c>
      <c r="AA9" s="672"/>
      <c r="AB9" s="672"/>
      <c r="AC9" s="672"/>
      <c r="AD9" s="673">
        <v>7109</v>
      </c>
      <c r="AE9" s="673"/>
      <c r="AF9" s="673"/>
      <c r="AG9" s="673"/>
      <c r="AH9" s="673"/>
      <c r="AI9" s="673"/>
      <c r="AJ9" s="673"/>
      <c r="AK9" s="673"/>
      <c r="AL9" s="637">
        <v>0.2</v>
      </c>
      <c r="AM9" s="638"/>
      <c r="AN9" s="638"/>
      <c r="AO9" s="674"/>
      <c r="AP9" s="631" t="s">
        <v>230</v>
      </c>
      <c r="AQ9" s="632"/>
      <c r="AR9" s="632"/>
      <c r="AS9" s="632"/>
      <c r="AT9" s="632"/>
      <c r="AU9" s="632"/>
      <c r="AV9" s="632"/>
      <c r="AW9" s="632"/>
      <c r="AX9" s="632"/>
      <c r="AY9" s="632"/>
      <c r="AZ9" s="632"/>
      <c r="BA9" s="632"/>
      <c r="BB9" s="632"/>
      <c r="BC9" s="632"/>
      <c r="BD9" s="632"/>
      <c r="BE9" s="632"/>
      <c r="BF9" s="633"/>
      <c r="BG9" s="634">
        <v>322892</v>
      </c>
      <c r="BH9" s="635"/>
      <c r="BI9" s="635"/>
      <c r="BJ9" s="635"/>
      <c r="BK9" s="635"/>
      <c r="BL9" s="635"/>
      <c r="BM9" s="635"/>
      <c r="BN9" s="636"/>
      <c r="BO9" s="672">
        <v>35</v>
      </c>
      <c r="BP9" s="672"/>
      <c r="BQ9" s="672"/>
      <c r="BR9" s="672"/>
      <c r="BS9" s="673" t="s">
        <v>122</v>
      </c>
      <c r="BT9" s="673"/>
      <c r="BU9" s="673"/>
      <c r="BV9" s="673"/>
      <c r="BW9" s="673"/>
      <c r="BX9" s="673"/>
      <c r="BY9" s="673"/>
      <c r="BZ9" s="673"/>
      <c r="CA9" s="673"/>
      <c r="CB9" s="711"/>
      <c r="CD9" s="631" t="s">
        <v>231</v>
      </c>
      <c r="CE9" s="632"/>
      <c r="CF9" s="632"/>
      <c r="CG9" s="632"/>
      <c r="CH9" s="632"/>
      <c r="CI9" s="632"/>
      <c r="CJ9" s="632"/>
      <c r="CK9" s="632"/>
      <c r="CL9" s="632"/>
      <c r="CM9" s="632"/>
      <c r="CN9" s="632"/>
      <c r="CO9" s="632"/>
      <c r="CP9" s="632"/>
      <c r="CQ9" s="633"/>
      <c r="CR9" s="634">
        <v>523270</v>
      </c>
      <c r="CS9" s="635"/>
      <c r="CT9" s="635"/>
      <c r="CU9" s="635"/>
      <c r="CV9" s="635"/>
      <c r="CW9" s="635"/>
      <c r="CX9" s="635"/>
      <c r="CY9" s="636"/>
      <c r="CZ9" s="672">
        <v>8</v>
      </c>
      <c r="DA9" s="672"/>
      <c r="DB9" s="672"/>
      <c r="DC9" s="672"/>
      <c r="DD9" s="640">
        <v>15506</v>
      </c>
      <c r="DE9" s="635"/>
      <c r="DF9" s="635"/>
      <c r="DG9" s="635"/>
      <c r="DH9" s="635"/>
      <c r="DI9" s="635"/>
      <c r="DJ9" s="635"/>
      <c r="DK9" s="635"/>
      <c r="DL9" s="635"/>
      <c r="DM9" s="635"/>
      <c r="DN9" s="635"/>
      <c r="DO9" s="635"/>
      <c r="DP9" s="636"/>
      <c r="DQ9" s="640">
        <v>500620</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16393</v>
      </c>
      <c r="BH10" s="635"/>
      <c r="BI10" s="635"/>
      <c r="BJ10" s="635"/>
      <c r="BK10" s="635"/>
      <c r="BL10" s="635"/>
      <c r="BM10" s="635"/>
      <c r="BN10" s="636"/>
      <c r="BO10" s="672">
        <v>1.8</v>
      </c>
      <c r="BP10" s="672"/>
      <c r="BQ10" s="672"/>
      <c r="BR10" s="672"/>
      <c r="BS10" s="673" t="s">
        <v>122</v>
      </c>
      <c r="BT10" s="673"/>
      <c r="BU10" s="673"/>
      <c r="BV10" s="673"/>
      <c r="BW10" s="673"/>
      <c r="BX10" s="673"/>
      <c r="BY10" s="673"/>
      <c r="BZ10" s="673"/>
      <c r="CA10" s="673"/>
      <c r="CB10" s="711"/>
      <c r="CD10" s="631" t="s">
        <v>234</v>
      </c>
      <c r="CE10" s="632"/>
      <c r="CF10" s="632"/>
      <c r="CG10" s="632"/>
      <c r="CH10" s="632"/>
      <c r="CI10" s="632"/>
      <c r="CJ10" s="632"/>
      <c r="CK10" s="632"/>
      <c r="CL10" s="632"/>
      <c r="CM10" s="632"/>
      <c r="CN10" s="632"/>
      <c r="CO10" s="632"/>
      <c r="CP10" s="632"/>
      <c r="CQ10" s="633"/>
      <c r="CR10" s="634">
        <v>2407</v>
      </c>
      <c r="CS10" s="635"/>
      <c r="CT10" s="635"/>
      <c r="CU10" s="635"/>
      <c r="CV10" s="635"/>
      <c r="CW10" s="635"/>
      <c r="CX10" s="635"/>
      <c r="CY10" s="636"/>
      <c r="CZ10" s="672">
        <v>0</v>
      </c>
      <c r="DA10" s="672"/>
      <c r="DB10" s="672"/>
      <c r="DC10" s="672"/>
      <c r="DD10" s="640" t="s">
        <v>122</v>
      </c>
      <c r="DE10" s="635"/>
      <c r="DF10" s="635"/>
      <c r="DG10" s="635"/>
      <c r="DH10" s="635"/>
      <c r="DI10" s="635"/>
      <c r="DJ10" s="635"/>
      <c r="DK10" s="635"/>
      <c r="DL10" s="635"/>
      <c r="DM10" s="635"/>
      <c r="DN10" s="635"/>
      <c r="DO10" s="635"/>
      <c r="DP10" s="636"/>
      <c r="DQ10" s="640">
        <v>2407</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220280</v>
      </c>
      <c r="S11" s="635"/>
      <c r="T11" s="635"/>
      <c r="U11" s="635"/>
      <c r="V11" s="635"/>
      <c r="W11" s="635"/>
      <c r="X11" s="635"/>
      <c r="Y11" s="636"/>
      <c r="Z11" s="637">
        <v>3.3</v>
      </c>
      <c r="AA11" s="638"/>
      <c r="AB11" s="638"/>
      <c r="AC11" s="639"/>
      <c r="AD11" s="640">
        <v>220280</v>
      </c>
      <c r="AE11" s="635"/>
      <c r="AF11" s="635"/>
      <c r="AG11" s="635"/>
      <c r="AH11" s="635"/>
      <c r="AI11" s="635"/>
      <c r="AJ11" s="635"/>
      <c r="AK11" s="636"/>
      <c r="AL11" s="637">
        <v>5.5</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30306</v>
      </c>
      <c r="BH11" s="635"/>
      <c r="BI11" s="635"/>
      <c r="BJ11" s="635"/>
      <c r="BK11" s="635"/>
      <c r="BL11" s="635"/>
      <c r="BM11" s="635"/>
      <c r="BN11" s="636"/>
      <c r="BO11" s="672">
        <v>3.3</v>
      </c>
      <c r="BP11" s="672"/>
      <c r="BQ11" s="672"/>
      <c r="BR11" s="672"/>
      <c r="BS11" s="673" t="s">
        <v>122</v>
      </c>
      <c r="BT11" s="673"/>
      <c r="BU11" s="673"/>
      <c r="BV11" s="673"/>
      <c r="BW11" s="673"/>
      <c r="BX11" s="673"/>
      <c r="BY11" s="673"/>
      <c r="BZ11" s="673"/>
      <c r="CA11" s="673"/>
      <c r="CB11" s="711"/>
      <c r="CD11" s="631" t="s">
        <v>237</v>
      </c>
      <c r="CE11" s="632"/>
      <c r="CF11" s="632"/>
      <c r="CG11" s="632"/>
      <c r="CH11" s="632"/>
      <c r="CI11" s="632"/>
      <c r="CJ11" s="632"/>
      <c r="CK11" s="632"/>
      <c r="CL11" s="632"/>
      <c r="CM11" s="632"/>
      <c r="CN11" s="632"/>
      <c r="CO11" s="632"/>
      <c r="CP11" s="632"/>
      <c r="CQ11" s="633"/>
      <c r="CR11" s="634">
        <v>683111</v>
      </c>
      <c r="CS11" s="635"/>
      <c r="CT11" s="635"/>
      <c r="CU11" s="635"/>
      <c r="CV11" s="635"/>
      <c r="CW11" s="635"/>
      <c r="CX11" s="635"/>
      <c r="CY11" s="636"/>
      <c r="CZ11" s="672">
        <v>10.5</v>
      </c>
      <c r="DA11" s="672"/>
      <c r="DB11" s="672"/>
      <c r="DC11" s="672"/>
      <c r="DD11" s="640">
        <v>185267</v>
      </c>
      <c r="DE11" s="635"/>
      <c r="DF11" s="635"/>
      <c r="DG11" s="635"/>
      <c r="DH11" s="635"/>
      <c r="DI11" s="635"/>
      <c r="DJ11" s="635"/>
      <c r="DK11" s="635"/>
      <c r="DL11" s="635"/>
      <c r="DM11" s="635"/>
      <c r="DN11" s="635"/>
      <c r="DO11" s="635"/>
      <c r="DP11" s="636"/>
      <c r="DQ11" s="640">
        <v>313777</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452798</v>
      </c>
      <c r="BH12" s="635"/>
      <c r="BI12" s="635"/>
      <c r="BJ12" s="635"/>
      <c r="BK12" s="635"/>
      <c r="BL12" s="635"/>
      <c r="BM12" s="635"/>
      <c r="BN12" s="636"/>
      <c r="BO12" s="672">
        <v>49.1</v>
      </c>
      <c r="BP12" s="672"/>
      <c r="BQ12" s="672"/>
      <c r="BR12" s="672"/>
      <c r="BS12" s="673" t="s">
        <v>122</v>
      </c>
      <c r="BT12" s="673"/>
      <c r="BU12" s="673"/>
      <c r="BV12" s="673"/>
      <c r="BW12" s="673"/>
      <c r="BX12" s="673"/>
      <c r="BY12" s="673"/>
      <c r="BZ12" s="673"/>
      <c r="CA12" s="673"/>
      <c r="CB12" s="711"/>
      <c r="CD12" s="631" t="s">
        <v>240</v>
      </c>
      <c r="CE12" s="632"/>
      <c r="CF12" s="632"/>
      <c r="CG12" s="632"/>
      <c r="CH12" s="632"/>
      <c r="CI12" s="632"/>
      <c r="CJ12" s="632"/>
      <c r="CK12" s="632"/>
      <c r="CL12" s="632"/>
      <c r="CM12" s="632"/>
      <c r="CN12" s="632"/>
      <c r="CO12" s="632"/>
      <c r="CP12" s="632"/>
      <c r="CQ12" s="633"/>
      <c r="CR12" s="634">
        <v>245629</v>
      </c>
      <c r="CS12" s="635"/>
      <c r="CT12" s="635"/>
      <c r="CU12" s="635"/>
      <c r="CV12" s="635"/>
      <c r="CW12" s="635"/>
      <c r="CX12" s="635"/>
      <c r="CY12" s="636"/>
      <c r="CZ12" s="672">
        <v>3.8</v>
      </c>
      <c r="DA12" s="672"/>
      <c r="DB12" s="672"/>
      <c r="DC12" s="672"/>
      <c r="DD12" s="640">
        <v>5614</v>
      </c>
      <c r="DE12" s="635"/>
      <c r="DF12" s="635"/>
      <c r="DG12" s="635"/>
      <c r="DH12" s="635"/>
      <c r="DI12" s="635"/>
      <c r="DJ12" s="635"/>
      <c r="DK12" s="635"/>
      <c r="DL12" s="635"/>
      <c r="DM12" s="635"/>
      <c r="DN12" s="635"/>
      <c r="DO12" s="635"/>
      <c r="DP12" s="636"/>
      <c r="DQ12" s="640">
        <v>190635</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437185</v>
      </c>
      <c r="BH13" s="635"/>
      <c r="BI13" s="635"/>
      <c r="BJ13" s="635"/>
      <c r="BK13" s="635"/>
      <c r="BL13" s="635"/>
      <c r="BM13" s="635"/>
      <c r="BN13" s="636"/>
      <c r="BO13" s="672">
        <v>47.5</v>
      </c>
      <c r="BP13" s="672"/>
      <c r="BQ13" s="672"/>
      <c r="BR13" s="672"/>
      <c r="BS13" s="673" t="s">
        <v>122</v>
      </c>
      <c r="BT13" s="673"/>
      <c r="BU13" s="673"/>
      <c r="BV13" s="673"/>
      <c r="BW13" s="673"/>
      <c r="BX13" s="673"/>
      <c r="BY13" s="673"/>
      <c r="BZ13" s="673"/>
      <c r="CA13" s="673"/>
      <c r="CB13" s="711"/>
      <c r="CD13" s="631" t="s">
        <v>243</v>
      </c>
      <c r="CE13" s="632"/>
      <c r="CF13" s="632"/>
      <c r="CG13" s="632"/>
      <c r="CH13" s="632"/>
      <c r="CI13" s="632"/>
      <c r="CJ13" s="632"/>
      <c r="CK13" s="632"/>
      <c r="CL13" s="632"/>
      <c r="CM13" s="632"/>
      <c r="CN13" s="632"/>
      <c r="CO13" s="632"/>
      <c r="CP13" s="632"/>
      <c r="CQ13" s="633"/>
      <c r="CR13" s="634">
        <v>567497</v>
      </c>
      <c r="CS13" s="635"/>
      <c r="CT13" s="635"/>
      <c r="CU13" s="635"/>
      <c r="CV13" s="635"/>
      <c r="CW13" s="635"/>
      <c r="CX13" s="635"/>
      <c r="CY13" s="636"/>
      <c r="CZ13" s="672">
        <v>8.6999999999999993</v>
      </c>
      <c r="DA13" s="672"/>
      <c r="DB13" s="672"/>
      <c r="DC13" s="672"/>
      <c r="DD13" s="640">
        <v>274531</v>
      </c>
      <c r="DE13" s="635"/>
      <c r="DF13" s="635"/>
      <c r="DG13" s="635"/>
      <c r="DH13" s="635"/>
      <c r="DI13" s="635"/>
      <c r="DJ13" s="635"/>
      <c r="DK13" s="635"/>
      <c r="DL13" s="635"/>
      <c r="DM13" s="635"/>
      <c r="DN13" s="635"/>
      <c r="DO13" s="635"/>
      <c r="DP13" s="636"/>
      <c r="DQ13" s="640">
        <v>305448</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36617</v>
      </c>
      <c r="BH14" s="635"/>
      <c r="BI14" s="635"/>
      <c r="BJ14" s="635"/>
      <c r="BK14" s="635"/>
      <c r="BL14" s="635"/>
      <c r="BM14" s="635"/>
      <c r="BN14" s="636"/>
      <c r="BO14" s="672">
        <v>4</v>
      </c>
      <c r="BP14" s="672"/>
      <c r="BQ14" s="672"/>
      <c r="BR14" s="672"/>
      <c r="BS14" s="673" t="s">
        <v>122</v>
      </c>
      <c r="BT14" s="673"/>
      <c r="BU14" s="673"/>
      <c r="BV14" s="673"/>
      <c r="BW14" s="673"/>
      <c r="BX14" s="673"/>
      <c r="BY14" s="673"/>
      <c r="BZ14" s="673"/>
      <c r="CA14" s="673"/>
      <c r="CB14" s="711"/>
      <c r="CD14" s="631" t="s">
        <v>246</v>
      </c>
      <c r="CE14" s="632"/>
      <c r="CF14" s="632"/>
      <c r="CG14" s="632"/>
      <c r="CH14" s="632"/>
      <c r="CI14" s="632"/>
      <c r="CJ14" s="632"/>
      <c r="CK14" s="632"/>
      <c r="CL14" s="632"/>
      <c r="CM14" s="632"/>
      <c r="CN14" s="632"/>
      <c r="CO14" s="632"/>
      <c r="CP14" s="632"/>
      <c r="CQ14" s="633"/>
      <c r="CR14" s="634">
        <v>241891</v>
      </c>
      <c r="CS14" s="635"/>
      <c r="CT14" s="635"/>
      <c r="CU14" s="635"/>
      <c r="CV14" s="635"/>
      <c r="CW14" s="635"/>
      <c r="CX14" s="635"/>
      <c r="CY14" s="636"/>
      <c r="CZ14" s="672">
        <v>3.7</v>
      </c>
      <c r="DA14" s="672"/>
      <c r="DB14" s="672"/>
      <c r="DC14" s="672"/>
      <c r="DD14" s="640">
        <v>12844</v>
      </c>
      <c r="DE14" s="635"/>
      <c r="DF14" s="635"/>
      <c r="DG14" s="635"/>
      <c r="DH14" s="635"/>
      <c r="DI14" s="635"/>
      <c r="DJ14" s="635"/>
      <c r="DK14" s="635"/>
      <c r="DL14" s="635"/>
      <c r="DM14" s="635"/>
      <c r="DN14" s="635"/>
      <c r="DO14" s="635"/>
      <c r="DP14" s="636"/>
      <c r="DQ14" s="640">
        <v>215384</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5230</v>
      </c>
      <c r="S15" s="635"/>
      <c r="T15" s="635"/>
      <c r="U15" s="635"/>
      <c r="V15" s="635"/>
      <c r="W15" s="635"/>
      <c r="X15" s="635"/>
      <c r="Y15" s="636"/>
      <c r="Z15" s="672">
        <v>0.1</v>
      </c>
      <c r="AA15" s="672"/>
      <c r="AB15" s="672"/>
      <c r="AC15" s="672"/>
      <c r="AD15" s="673">
        <v>5230</v>
      </c>
      <c r="AE15" s="673"/>
      <c r="AF15" s="673"/>
      <c r="AG15" s="673"/>
      <c r="AH15" s="673"/>
      <c r="AI15" s="673"/>
      <c r="AJ15" s="673"/>
      <c r="AK15" s="673"/>
      <c r="AL15" s="637">
        <v>0.1</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41857</v>
      </c>
      <c r="BH15" s="635"/>
      <c r="BI15" s="635"/>
      <c r="BJ15" s="635"/>
      <c r="BK15" s="635"/>
      <c r="BL15" s="635"/>
      <c r="BM15" s="635"/>
      <c r="BN15" s="636"/>
      <c r="BO15" s="672">
        <v>4.5</v>
      </c>
      <c r="BP15" s="672"/>
      <c r="BQ15" s="672"/>
      <c r="BR15" s="672"/>
      <c r="BS15" s="673" t="s">
        <v>122</v>
      </c>
      <c r="BT15" s="673"/>
      <c r="BU15" s="673"/>
      <c r="BV15" s="673"/>
      <c r="BW15" s="673"/>
      <c r="BX15" s="673"/>
      <c r="BY15" s="673"/>
      <c r="BZ15" s="673"/>
      <c r="CA15" s="673"/>
      <c r="CB15" s="711"/>
      <c r="CD15" s="631" t="s">
        <v>249</v>
      </c>
      <c r="CE15" s="632"/>
      <c r="CF15" s="632"/>
      <c r="CG15" s="632"/>
      <c r="CH15" s="632"/>
      <c r="CI15" s="632"/>
      <c r="CJ15" s="632"/>
      <c r="CK15" s="632"/>
      <c r="CL15" s="632"/>
      <c r="CM15" s="632"/>
      <c r="CN15" s="632"/>
      <c r="CO15" s="632"/>
      <c r="CP15" s="632"/>
      <c r="CQ15" s="633"/>
      <c r="CR15" s="634">
        <v>658282</v>
      </c>
      <c r="CS15" s="635"/>
      <c r="CT15" s="635"/>
      <c r="CU15" s="635"/>
      <c r="CV15" s="635"/>
      <c r="CW15" s="635"/>
      <c r="CX15" s="635"/>
      <c r="CY15" s="636"/>
      <c r="CZ15" s="672">
        <v>10.1</v>
      </c>
      <c r="DA15" s="672"/>
      <c r="DB15" s="672"/>
      <c r="DC15" s="672"/>
      <c r="DD15" s="640">
        <v>13344</v>
      </c>
      <c r="DE15" s="635"/>
      <c r="DF15" s="635"/>
      <c r="DG15" s="635"/>
      <c r="DH15" s="635"/>
      <c r="DI15" s="635"/>
      <c r="DJ15" s="635"/>
      <c r="DK15" s="635"/>
      <c r="DL15" s="635"/>
      <c r="DM15" s="635"/>
      <c r="DN15" s="635"/>
      <c r="DO15" s="635"/>
      <c r="DP15" s="636"/>
      <c r="DQ15" s="640">
        <v>610348</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20673</v>
      </c>
      <c r="S16" s="635"/>
      <c r="T16" s="635"/>
      <c r="U16" s="635"/>
      <c r="V16" s="635"/>
      <c r="W16" s="635"/>
      <c r="X16" s="635"/>
      <c r="Y16" s="636"/>
      <c r="Z16" s="672">
        <v>0.3</v>
      </c>
      <c r="AA16" s="672"/>
      <c r="AB16" s="672"/>
      <c r="AC16" s="672"/>
      <c r="AD16" s="673">
        <v>20673</v>
      </c>
      <c r="AE16" s="673"/>
      <c r="AF16" s="673"/>
      <c r="AG16" s="673"/>
      <c r="AH16" s="673"/>
      <c r="AI16" s="673"/>
      <c r="AJ16" s="673"/>
      <c r="AK16" s="673"/>
      <c r="AL16" s="637">
        <v>0.5</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v>19</v>
      </c>
      <c r="BH16" s="635"/>
      <c r="BI16" s="635"/>
      <c r="BJ16" s="635"/>
      <c r="BK16" s="635"/>
      <c r="BL16" s="635"/>
      <c r="BM16" s="635"/>
      <c r="BN16" s="636"/>
      <c r="BO16" s="672">
        <v>0</v>
      </c>
      <c r="BP16" s="672"/>
      <c r="BQ16" s="672"/>
      <c r="BR16" s="672"/>
      <c r="BS16" s="673" t="s">
        <v>122</v>
      </c>
      <c r="BT16" s="673"/>
      <c r="BU16" s="673"/>
      <c r="BV16" s="673"/>
      <c r="BW16" s="673"/>
      <c r="BX16" s="673"/>
      <c r="BY16" s="673"/>
      <c r="BZ16" s="673"/>
      <c r="CA16" s="673"/>
      <c r="CB16" s="711"/>
      <c r="CD16" s="631" t="s">
        <v>252</v>
      </c>
      <c r="CE16" s="632"/>
      <c r="CF16" s="632"/>
      <c r="CG16" s="632"/>
      <c r="CH16" s="632"/>
      <c r="CI16" s="632"/>
      <c r="CJ16" s="632"/>
      <c r="CK16" s="632"/>
      <c r="CL16" s="632"/>
      <c r="CM16" s="632"/>
      <c r="CN16" s="632"/>
      <c r="CO16" s="632"/>
      <c r="CP16" s="632"/>
      <c r="CQ16" s="633"/>
      <c r="CR16" s="634">
        <v>16</v>
      </c>
      <c r="CS16" s="635"/>
      <c r="CT16" s="635"/>
      <c r="CU16" s="635"/>
      <c r="CV16" s="635"/>
      <c r="CW16" s="635"/>
      <c r="CX16" s="635"/>
      <c r="CY16" s="636"/>
      <c r="CZ16" s="672">
        <v>0</v>
      </c>
      <c r="DA16" s="672"/>
      <c r="DB16" s="672"/>
      <c r="DC16" s="672"/>
      <c r="DD16" s="640" t="s">
        <v>122</v>
      </c>
      <c r="DE16" s="635"/>
      <c r="DF16" s="635"/>
      <c r="DG16" s="635"/>
      <c r="DH16" s="635"/>
      <c r="DI16" s="635"/>
      <c r="DJ16" s="635"/>
      <c r="DK16" s="635"/>
      <c r="DL16" s="635"/>
      <c r="DM16" s="635"/>
      <c r="DN16" s="635"/>
      <c r="DO16" s="635"/>
      <c r="DP16" s="636"/>
      <c r="DQ16" s="640">
        <v>16</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38493</v>
      </c>
      <c r="S17" s="635"/>
      <c r="T17" s="635"/>
      <c r="U17" s="635"/>
      <c r="V17" s="635"/>
      <c r="W17" s="635"/>
      <c r="X17" s="635"/>
      <c r="Y17" s="636"/>
      <c r="Z17" s="672">
        <v>0.6</v>
      </c>
      <c r="AA17" s="672"/>
      <c r="AB17" s="672"/>
      <c r="AC17" s="672"/>
      <c r="AD17" s="673">
        <v>38493</v>
      </c>
      <c r="AE17" s="673"/>
      <c r="AF17" s="673"/>
      <c r="AG17" s="673"/>
      <c r="AH17" s="673"/>
      <c r="AI17" s="673"/>
      <c r="AJ17" s="673"/>
      <c r="AK17" s="673"/>
      <c r="AL17" s="637">
        <v>1</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1"/>
      <c r="CD17" s="631" t="s">
        <v>255</v>
      </c>
      <c r="CE17" s="632"/>
      <c r="CF17" s="632"/>
      <c r="CG17" s="632"/>
      <c r="CH17" s="632"/>
      <c r="CI17" s="632"/>
      <c r="CJ17" s="632"/>
      <c r="CK17" s="632"/>
      <c r="CL17" s="632"/>
      <c r="CM17" s="632"/>
      <c r="CN17" s="632"/>
      <c r="CO17" s="632"/>
      <c r="CP17" s="632"/>
      <c r="CQ17" s="633"/>
      <c r="CR17" s="634">
        <v>733779</v>
      </c>
      <c r="CS17" s="635"/>
      <c r="CT17" s="635"/>
      <c r="CU17" s="635"/>
      <c r="CV17" s="635"/>
      <c r="CW17" s="635"/>
      <c r="CX17" s="635"/>
      <c r="CY17" s="636"/>
      <c r="CZ17" s="672">
        <v>11.3</v>
      </c>
      <c r="DA17" s="672"/>
      <c r="DB17" s="672"/>
      <c r="DC17" s="672"/>
      <c r="DD17" s="640" t="s">
        <v>122</v>
      </c>
      <c r="DE17" s="635"/>
      <c r="DF17" s="635"/>
      <c r="DG17" s="635"/>
      <c r="DH17" s="635"/>
      <c r="DI17" s="635"/>
      <c r="DJ17" s="635"/>
      <c r="DK17" s="635"/>
      <c r="DL17" s="635"/>
      <c r="DM17" s="635"/>
      <c r="DN17" s="635"/>
      <c r="DO17" s="635"/>
      <c r="DP17" s="636"/>
      <c r="DQ17" s="640">
        <v>730825</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4929</v>
      </c>
      <c r="S18" s="635"/>
      <c r="T18" s="635"/>
      <c r="U18" s="635"/>
      <c r="V18" s="635"/>
      <c r="W18" s="635"/>
      <c r="X18" s="635"/>
      <c r="Y18" s="636"/>
      <c r="Z18" s="672">
        <v>0.1</v>
      </c>
      <c r="AA18" s="672"/>
      <c r="AB18" s="672"/>
      <c r="AC18" s="672"/>
      <c r="AD18" s="673">
        <v>4929</v>
      </c>
      <c r="AE18" s="673"/>
      <c r="AF18" s="673"/>
      <c r="AG18" s="673"/>
      <c r="AH18" s="673"/>
      <c r="AI18" s="673"/>
      <c r="AJ18" s="673"/>
      <c r="AK18" s="673"/>
      <c r="AL18" s="637">
        <v>0.1</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1"/>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32466</v>
      </c>
      <c r="S19" s="635"/>
      <c r="T19" s="635"/>
      <c r="U19" s="635"/>
      <c r="V19" s="635"/>
      <c r="W19" s="635"/>
      <c r="X19" s="635"/>
      <c r="Y19" s="636"/>
      <c r="Z19" s="672">
        <v>0.5</v>
      </c>
      <c r="AA19" s="672"/>
      <c r="AB19" s="672"/>
      <c r="AC19" s="672"/>
      <c r="AD19" s="673">
        <v>32466</v>
      </c>
      <c r="AE19" s="673"/>
      <c r="AF19" s="673"/>
      <c r="AG19" s="673"/>
      <c r="AH19" s="673"/>
      <c r="AI19" s="673"/>
      <c r="AJ19" s="673"/>
      <c r="AK19" s="673"/>
      <c r="AL19" s="637">
        <v>0.8</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8266</v>
      </c>
      <c r="BH19" s="635"/>
      <c r="BI19" s="635"/>
      <c r="BJ19" s="635"/>
      <c r="BK19" s="635"/>
      <c r="BL19" s="635"/>
      <c r="BM19" s="635"/>
      <c r="BN19" s="636"/>
      <c r="BO19" s="672">
        <v>0.9</v>
      </c>
      <c r="BP19" s="672"/>
      <c r="BQ19" s="672"/>
      <c r="BR19" s="672"/>
      <c r="BS19" s="673" t="s">
        <v>122</v>
      </c>
      <c r="BT19" s="673"/>
      <c r="BU19" s="673"/>
      <c r="BV19" s="673"/>
      <c r="BW19" s="673"/>
      <c r="BX19" s="673"/>
      <c r="BY19" s="673"/>
      <c r="BZ19" s="673"/>
      <c r="CA19" s="673"/>
      <c r="CB19" s="711"/>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1098</v>
      </c>
      <c r="S20" s="635"/>
      <c r="T20" s="635"/>
      <c r="U20" s="635"/>
      <c r="V20" s="635"/>
      <c r="W20" s="635"/>
      <c r="X20" s="635"/>
      <c r="Y20" s="636"/>
      <c r="Z20" s="672">
        <v>0</v>
      </c>
      <c r="AA20" s="672"/>
      <c r="AB20" s="672"/>
      <c r="AC20" s="672"/>
      <c r="AD20" s="673">
        <v>1098</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8266</v>
      </c>
      <c r="BH20" s="635"/>
      <c r="BI20" s="635"/>
      <c r="BJ20" s="635"/>
      <c r="BK20" s="635"/>
      <c r="BL20" s="635"/>
      <c r="BM20" s="635"/>
      <c r="BN20" s="636"/>
      <c r="BO20" s="672">
        <v>0.9</v>
      </c>
      <c r="BP20" s="672"/>
      <c r="BQ20" s="672"/>
      <c r="BR20" s="672"/>
      <c r="BS20" s="673" t="s">
        <v>122</v>
      </c>
      <c r="BT20" s="673"/>
      <c r="BU20" s="673"/>
      <c r="BV20" s="673"/>
      <c r="BW20" s="673"/>
      <c r="BX20" s="673"/>
      <c r="BY20" s="673"/>
      <c r="BZ20" s="673"/>
      <c r="CA20" s="673"/>
      <c r="CB20" s="711"/>
      <c r="CD20" s="631" t="s">
        <v>264</v>
      </c>
      <c r="CE20" s="632"/>
      <c r="CF20" s="632"/>
      <c r="CG20" s="632"/>
      <c r="CH20" s="632"/>
      <c r="CI20" s="632"/>
      <c r="CJ20" s="632"/>
      <c r="CK20" s="632"/>
      <c r="CL20" s="632"/>
      <c r="CM20" s="632"/>
      <c r="CN20" s="632"/>
      <c r="CO20" s="632"/>
      <c r="CP20" s="632"/>
      <c r="CQ20" s="633"/>
      <c r="CR20" s="634">
        <v>6500861</v>
      </c>
      <c r="CS20" s="635"/>
      <c r="CT20" s="635"/>
      <c r="CU20" s="635"/>
      <c r="CV20" s="635"/>
      <c r="CW20" s="635"/>
      <c r="CX20" s="635"/>
      <c r="CY20" s="636"/>
      <c r="CZ20" s="672">
        <v>100</v>
      </c>
      <c r="DA20" s="672"/>
      <c r="DB20" s="672"/>
      <c r="DC20" s="672"/>
      <c r="DD20" s="640">
        <v>992992</v>
      </c>
      <c r="DE20" s="635"/>
      <c r="DF20" s="635"/>
      <c r="DG20" s="635"/>
      <c r="DH20" s="635"/>
      <c r="DI20" s="635"/>
      <c r="DJ20" s="635"/>
      <c r="DK20" s="635"/>
      <c r="DL20" s="635"/>
      <c r="DM20" s="635"/>
      <c r="DN20" s="635"/>
      <c r="DO20" s="635"/>
      <c r="DP20" s="636"/>
      <c r="DQ20" s="640">
        <v>4647720</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2972196</v>
      </c>
      <c r="S21" s="635"/>
      <c r="T21" s="635"/>
      <c r="U21" s="635"/>
      <c r="V21" s="635"/>
      <c r="W21" s="635"/>
      <c r="X21" s="635"/>
      <c r="Y21" s="636"/>
      <c r="Z21" s="672">
        <v>43.9</v>
      </c>
      <c r="AA21" s="672"/>
      <c r="AB21" s="672"/>
      <c r="AC21" s="672"/>
      <c r="AD21" s="673">
        <v>2706801</v>
      </c>
      <c r="AE21" s="673"/>
      <c r="AF21" s="673"/>
      <c r="AG21" s="673"/>
      <c r="AH21" s="673"/>
      <c r="AI21" s="673"/>
      <c r="AJ21" s="673"/>
      <c r="AK21" s="673"/>
      <c r="AL21" s="637">
        <v>67</v>
      </c>
      <c r="AM21" s="638"/>
      <c r="AN21" s="638"/>
      <c r="AO21" s="674"/>
      <c r="AP21" s="631" t="s">
        <v>266</v>
      </c>
      <c r="AQ21" s="712"/>
      <c r="AR21" s="712"/>
      <c r="AS21" s="712"/>
      <c r="AT21" s="712"/>
      <c r="AU21" s="712"/>
      <c r="AV21" s="712"/>
      <c r="AW21" s="712"/>
      <c r="AX21" s="712"/>
      <c r="AY21" s="712"/>
      <c r="AZ21" s="712"/>
      <c r="BA21" s="712"/>
      <c r="BB21" s="712"/>
      <c r="BC21" s="712"/>
      <c r="BD21" s="712"/>
      <c r="BE21" s="712"/>
      <c r="BF21" s="713"/>
      <c r="BG21" s="634">
        <v>8266</v>
      </c>
      <c r="BH21" s="635"/>
      <c r="BI21" s="635"/>
      <c r="BJ21" s="635"/>
      <c r="BK21" s="635"/>
      <c r="BL21" s="635"/>
      <c r="BM21" s="635"/>
      <c r="BN21" s="636"/>
      <c r="BO21" s="672">
        <v>0.9</v>
      </c>
      <c r="BP21" s="672"/>
      <c r="BQ21" s="672"/>
      <c r="BR21" s="672"/>
      <c r="BS21" s="673" t="s">
        <v>122</v>
      </c>
      <c r="BT21" s="673"/>
      <c r="BU21" s="673"/>
      <c r="BV21" s="673"/>
      <c r="BW21" s="673"/>
      <c r="BX21" s="673"/>
      <c r="BY21" s="673"/>
      <c r="BZ21" s="673"/>
      <c r="CA21" s="673"/>
      <c r="CB21" s="711"/>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2706801</v>
      </c>
      <c r="S22" s="635"/>
      <c r="T22" s="635"/>
      <c r="U22" s="635"/>
      <c r="V22" s="635"/>
      <c r="W22" s="635"/>
      <c r="X22" s="635"/>
      <c r="Y22" s="636"/>
      <c r="Z22" s="672">
        <v>40</v>
      </c>
      <c r="AA22" s="672"/>
      <c r="AB22" s="672"/>
      <c r="AC22" s="672"/>
      <c r="AD22" s="673">
        <v>2706801</v>
      </c>
      <c r="AE22" s="673"/>
      <c r="AF22" s="673"/>
      <c r="AG22" s="673"/>
      <c r="AH22" s="673"/>
      <c r="AI22" s="673"/>
      <c r="AJ22" s="673"/>
      <c r="AK22" s="673"/>
      <c r="AL22" s="637">
        <v>67</v>
      </c>
      <c r="AM22" s="638"/>
      <c r="AN22" s="638"/>
      <c r="AO22" s="674"/>
      <c r="AP22" s="631" t="s">
        <v>268</v>
      </c>
      <c r="AQ22" s="712"/>
      <c r="AR22" s="712"/>
      <c r="AS22" s="712"/>
      <c r="AT22" s="712"/>
      <c r="AU22" s="712"/>
      <c r="AV22" s="712"/>
      <c r="AW22" s="712"/>
      <c r="AX22" s="712"/>
      <c r="AY22" s="712"/>
      <c r="AZ22" s="712"/>
      <c r="BA22" s="712"/>
      <c r="BB22" s="712"/>
      <c r="BC22" s="712"/>
      <c r="BD22" s="712"/>
      <c r="BE22" s="712"/>
      <c r="BF22" s="713"/>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1"/>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225212</v>
      </c>
      <c r="S23" s="635"/>
      <c r="T23" s="635"/>
      <c r="U23" s="635"/>
      <c r="V23" s="635"/>
      <c r="W23" s="635"/>
      <c r="X23" s="635"/>
      <c r="Y23" s="636"/>
      <c r="Z23" s="672">
        <v>3.3</v>
      </c>
      <c r="AA23" s="672"/>
      <c r="AB23" s="672"/>
      <c r="AC23" s="672"/>
      <c r="AD23" s="673" t="s">
        <v>122</v>
      </c>
      <c r="AE23" s="673"/>
      <c r="AF23" s="673"/>
      <c r="AG23" s="673"/>
      <c r="AH23" s="673"/>
      <c r="AI23" s="673"/>
      <c r="AJ23" s="673"/>
      <c r="AK23" s="673"/>
      <c r="AL23" s="637" t="s">
        <v>122</v>
      </c>
      <c r="AM23" s="638"/>
      <c r="AN23" s="638"/>
      <c r="AO23" s="674"/>
      <c r="AP23" s="631" t="s">
        <v>271</v>
      </c>
      <c r="AQ23" s="712"/>
      <c r="AR23" s="712"/>
      <c r="AS23" s="712"/>
      <c r="AT23" s="712"/>
      <c r="AU23" s="712"/>
      <c r="AV23" s="712"/>
      <c r="AW23" s="712"/>
      <c r="AX23" s="712"/>
      <c r="AY23" s="712"/>
      <c r="AZ23" s="712"/>
      <c r="BA23" s="712"/>
      <c r="BB23" s="712"/>
      <c r="BC23" s="712"/>
      <c r="BD23" s="712"/>
      <c r="BE23" s="712"/>
      <c r="BF23" s="713"/>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1"/>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v>40183</v>
      </c>
      <c r="S24" s="635"/>
      <c r="T24" s="635"/>
      <c r="U24" s="635"/>
      <c r="V24" s="635"/>
      <c r="W24" s="635"/>
      <c r="X24" s="635"/>
      <c r="Y24" s="636"/>
      <c r="Z24" s="672">
        <v>0.6</v>
      </c>
      <c r="AA24" s="672"/>
      <c r="AB24" s="672"/>
      <c r="AC24" s="672"/>
      <c r="AD24" s="673" t="s">
        <v>122</v>
      </c>
      <c r="AE24" s="673"/>
      <c r="AF24" s="673"/>
      <c r="AG24" s="673"/>
      <c r="AH24" s="673"/>
      <c r="AI24" s="673"/>
      <c r="AJ24" s="673"/>
      <c r="AK24" s="673"/>
      <c r="AL24" s="637" t="s">
        <v>122</v>
      </c>
      <c r="AM24" s="638"/>
      <c r="AN24" s="638"/>
      <c r="AO24" s="674"/>
      <c r="AP24" s="631" t="s">
        <v>278</v>
      </c>
      <c r="AQ24" s="712"/>
      <c r="AR24" s="712"/>
      <c r="AS24" s="712"/>
      <c r="AT24" s="712"/>
      <c r="AU24" s="712"/>
      <c r="AV24" s="712"/>
      <c r="AW24" s="712"/>
      <c r="AX24" s="712"/>
      <c r="AY24" s="712"/>
      <c r="AZ24" s="712"/>
      <c r="BA24" s="712"/>
      <c r="BB24" s="712"/>
      <c r="BC24" s="712"/>
      <c r="BD24" s="712"/>
      <c r="BE24" s="712"/>
      <c r="BF24" s="713"/>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1"/>
      <c r="CD24" s="692" t="s">
        <v>279</v>
      </c>
      <c r="CE24" s="693"/>
      <c r="CF24" s="693"/>
      <c r="CG24" s="693"/>
      <c r="CH24" s="693"/>
      <c r="CI24" s="693"/>
      <c r="CJ24" s="693"/>
      <c r="CK24" s="693"/>
      <c r="CL24" s="693"/>
      <c r="CM24" s="693"/>
      <c r="CN24" s="693"/>
      <c r="CO24" s="693"/>
      <c r="CP24" s="693"/>
      <c r="CQ24" s="694"/>
      <c r="CR24" s="689">
        <v>2415666</v>
      </c>
      <c r="CS24" s="690"/>
      <c r="CT24" s="690"/>
      <c r="CU24" s="690"/>
      <c r="CV24" s="690"/>
      <c r="CW24" s="690"/>
      <c r="CX24" s="690"/>
      <c r="CY24" s="715"/>
      <c r="CZ24" s="716">
        <v>37.200000000000003</v>
      </c>
      <c r="DA24" s="698"/>
      <c r="DB24" s="698"/>
      <c r="DC24" s="718"/>
      <c r="DD24" s="714">
        <v>1968288</v>
      </c>
      <c r="DE24" s="690"/>
      <c r="DF24" s="690"/>
      <c r="DG24" s="690"/>
      <c r="DH24" s="690"/>
      <c r="DI24" s="690"/>
      <c r="DJ24" s="690"/>
      <c r="DK24" s="715"/>
      <c r="DL24" s="714">
        <v>1865333</v>
      </c>
      <c r="DM24" s="690"/>
      <c r="DN24" s="690"/>
      <c r="DO24" s="690"/>
      <c r="DP24" s="690"/>
      <c r="DQ24" s="690"/>
      <c r="DR24" s="690"/>
      <c r="DS24" s="690"/>
      <c r="DT24" s="690"/>
      <c r="DU24" s="690"/>
      <c r="DV24" s="715"/>
      <c r="DW24" s="716">
        <v>46.2</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4300541</v>
      </c>
      <c r="S25" s="635"/>
      <c r="T25" s="635"/>
      <c r="U25" s="635"/>
      <c r="V25" s="635"/>
      <c r="W25" s="635"/>
      <c r="X25" s="635"/>
      <c r="Y25" s="636"/>
      <c r="Z25" s="672">
        <v>63.6</v>
      </c>
      <c r="AA25" s="672"/>
      <c r="AB25" s="672"/>
      <c r="AC25" s="672"/>
      <c r="AD25" s="673">
        <v>4035146</v>
      </c>
      <c r="AE25" s="673"/>
      <c r="AF25" s="673"/>
      <c r="AG25" s="673"/>
      <c r="AH25" s="673"/>
      <c r="AI25" s="673"/>
      <c r="AJ25" s="673"/>
      <c r="AK25" s="673"/>
      <c r="AL25" s="637">
        <v>99.9</v>
      </c>
      <c r="AM25" s="638"/>
      <c r="AN25" s="638"/>
      <c r="AO25" s="674"/>
      <c r="AP25" s="631" t="s">
        <v>281</v>
      </c>
      <c r="AQ25" s="712"/>
      <c r="AR25" s="712"/>
      <c r="AS25" s="712"/>
      <c r="AT25" s="712"/>
      <c r="AU25" s="712"/>
      <c r="AV25" s="712"/>
      <c r="AW25" s="712"/>
      <c r="AX25" s="712"/>
      <c r="AY25" s="712"/>
      <c r="AZ25" s="712"/>
      <c r="BA25" s="712"/>
      <c r="BB25" s="712"/>
      <c r="BC25" s="712"/>
      <c r="BD25" s="712"/>
      <c r="BE25" s="712"/>
      <c r="BF25" s="713"/>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1"/>
      <c r="CD25" s="631" t="s">
        <v>282</v>
      </c>
      <c r="CE25" s="632"/>
      <c r="CF25" s="632"/>
      <c r="CG25" s="632"/>
      <c r="CH25" s="632"/>
      <c r="CI25" s="632"/>
      <c r="CJ25" s="632"/>
      <c r="CK25" s="632"/>
      <c r="CL25" s="632"/>
      <c r="CM25" s="632"/>
      <c r="CN25" s="632"/>
      <c r="CO25" s="632"/>
      <c r="CP25" s="632"/>
      <c r="CQ25" s="633"/>
      <c r="CR25" s="634">
        <v>1175915</v>
      </c>
      <c r="CS25" s="647"/>
      <c r="CT25" s="647"/>
      <c r="CU25" s="647"/>
      <c r="CV25" s="647"/>
      <c r="CW25" s="647"/>
      <c r="CX25" s="647"/>
      <c r="CY25" s="648"/>
      <c r="CZ25" s="637">
        <v>18.100000000000001</v>
      </c>
      <c r="DA25" s="649"/>
      <c r="DB25" s="649"/>
      <c r="DC25" s="650"/>
      <c r="DD25" s="640">
        <v>1065639</v>
      </c>
      <c r="DE25" s="647"/>
      <c r="DF25" s="647"/>
      <c r="DG25" s="647"/>
      <c r="DH25" s="647"/>
      <c r="DI25" s="647"/>
      <c r="DJ25" s="647"/>
      <c r="DK25" s="648"/>
      <c r="DL25" s="640">
        <v>1005004</v>
      </c>
      <c r="DM25" s="647"/>
      <c r="DN25" s="647"/>
      <c r="DO25" s="647"/>
      <c r="DP25" s="647"/>
      <c r="DQ25" s="647"/>
      <c r="DR25" s="647"/>
      <c r="DS25" s="647"/>
      <c r="DT25" s="647"/>
      <c r="DU25" s="647"/>
      <c r="DV25" s="648"/>
      <c r="DW25" s="637">
        <v>24.9</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t="s">
        <v>122</v>
      </c>
      <c r="S26" s="635"/>
      <c r="T26" s="635"/>
      <c r="U26" s="635"/>
      <c r="V26" s="635"/>
      <c r="W26" s="635"/>
      <c r="X26" s="635"/>
      <c r="Y26" s="636"/>
      <c r="Z26" s="672" t="s">
        <v>122</v>
      </c>
      <c r="AA26" s="672"/>
      <c r="AB26" s="672"/>
      <c r="AC26" s="672"/>
      <c r="AD26" s="673" t="s">
        <v>122</v>
      </c>
      <c r="AE26" s="673"/>
      <c r="AF26" s="673"/>
      <c r="AG26" s="673"/>
      <c r="AH26" s="673"/>
      <c r="AI26" s="673"/>
      <c r="AJ26" s="673"/>
      <c r="AK26" s="673"/>
      <c r="AL26" s="637" t="s">
        <v>122</v>
      </c>
      <c r="AM26" s="638"/>
      <c r="AN26" s="638"/>
      <c r="AO26" s="674"/>
      <c r="AP26" s="631" t="s">
        <v>284</v>
      </c>
      <c r="AQ26" s="712"/>
      <c r="AR26" s="712"/>
      <c r="AS26" s="712"/>
      <c r="AT26" s="712"/>
      <c r="AU26" s="712"/>
      <c r="AV26" s="712"/>
      <c r="AW26" s="712"/>
      <c r="AX26" s="712"/>
      <c r="AY26" s="712"/>
      <c r="AZ26" s="712"/>
      <c r="BA26" s="712"/>
      <c r="BB26" s="712"/>
      <c r="BC26" s="712"/>
      <c r="BD26" s="712"/>
      <c r="BE26" s="712"/>
      <c r="BF26" s="713"/>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1"/>
      <c r="CD26" s="631" t="s">
        <v>285</v>
      </c>
      <c r="CE26" s="632"/>
      <c r="CF26" s="632"/>
      <c r="CG26" s="632"/>
      <c r="CH26" s="632"/>
      <c r="CI26" s="632"/>
      <c r="CJ26" s="632"/>
      <c r="CK26" s="632"/>
      <c r="CL26" s="632"/>
      <c r="CM26" s="632"/>
      <c r="CN26" s="632"/>
      <c r="CO26" s="632"/>
      <c r="CP26" s="632"/>
      <c r="CQ26" s="633"/>
      <c r="CR26" s="634">
        <v>629988</v>
      </c>
      <c r="CS26" s="635"/>
      <c r="CT26" s="635"/>
      <c r="CU26" s="635"/>
      <c r="CV26" s="635"/>
      <c r="CW26" s="635"/>
      <c r="CX26" s="635"/>
      <c r="CY26" s="636"/>
      <c r="CZ26" s="637">
        <v>9.6999999999999993</v>
      </c>
      <c r="DA26" s="649"/>
      <c r="DB26" s="649"/>
      <c r="DC26" s="650"/>
      <c r="DD26" s="640">
        <v>587104</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17355</v>
      </c>
      <c r="S27" s="635"/>
      <c r="T27" s="635"/>
      <c r="U27" s="635"/>
      <c r="V27" s="635"/>
      <c r="W27" s="635"/>
      <c r="X27" s="635"/>
      <c r="Y27" s="636"/>
      <c r="Z27" s="672">
        <v>0.3</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921284</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1"/>
      <c r="CD27" s="631" t="s">
        <v>288</v>
      </c>
      <c r="CE27" s="632"/>
      <c r="CF27" s="632"/>
      <c r="CG27" s="632"/>
      <c r="CH27" s="632"/>
      <c r="CI27" s="632"/>
      <c r="CJ27" s="632"/>
      <c r="CK27" s="632"/>
      <c r="CL27" s="632"/>
      <c r="CM27" s="632"/>
      <c r="CN27" s="632"/>
      <c r="CO27" s="632"/>
      <c r="CP27" s="632"/>
      <c r="CQ27" s="633"/>
      <c r="CR27" s="634">
        <v>505972</v>
      </c>
      <c r="CS27" s="647"/>
      <c r="CT27" s="647"/>
      <c r="CU27" s="647"/>
      <c r="CV27" s="647"/>
      <c r="CW27" s="647"/>
      <c r="CX27" s="647"/>
      <c r="CY27" s="648"/>
      <c r="CZ27" s="637">
        <v>7.8</v>
      </c>
      <c r="DA27" s="649"/>
      <c r="DB27" s="649"/>
      <c r="DC27" s="650"/>
      <c r="DD27" s="640">
        <v>171824</v>
      </c>
      <c r="DE27" s="647"/>
      <c r="DF27" s="647"/>
      <c r="DG27" s="647"/>
      <c r="DH27" s="647"/>
      <c r="DI27" s="647"/>
      <c r="DJ27" s="647"/>
      <c r="DK27" s="648"/>
      <c r="DL27" s="640">
        <v>129504</v>
      </c>
      <c r="DM27" s="647"/>
      <c r="DN27" s="647"/>
      <c r="DO27" s="647"/>
      <c r="DP27" s="647"/>
      <c r="DQ27" s="647"/>
      <c r="DR27" s="647"/>
      <c r="DS27" s="647"/>
      <c r="DT27" s="647"/>
      <c r="DU27" s="647"/>
      <c r="DV27" s="648"/>
      <c r="DW27" s="637">
        <v>3.2</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65383</v>
      </c>
      <c r="S28" s="635"/>
      <c r="T28" s="635"/>
      <c r="U28" s="635"/>
      <c r="V28" s="635"/>
      <c r="W28" s="635"/>
      <c r="X28" s="635"/>
      <c r="Y28" s="636"/>
      <c r="Z28" s="672">
        <v>1</v>
      </c>
      <c r="AA28" s="672"/>
      <c r="AB28" s="672"/>
      <c r="AC28" s="672"/>
      <c r="AD28" s="673">
        <v>2884</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733779</v>
      </c>
      <c r="CS28" s="635"/>
      <c r="CT28" s="635"/>
      <c r="CU28" s="635"/>
      <c r="CV28" s="635"/>
      <c r="CW28" s="635"/>
      <c r="CX28" s="635"/>
      <c r="CY28" s="636"/>
      <c r="CZ28" s="637">
        <v>11.3</v>
      </c>
      <c r="DA28" s="649"/>
      <c r="DB28" s="649"/>
      <c r="DC28" s="650"/>
      <c r="DD28" s="640">
        <v>730825</v>
      </c>
      <c r="DE28" s="635"/>
      <c r="DF28" s="635"/>
      <c r="DG28" s="635"/>
      <c r="DH28" s="635"/>
      <c r="DI28" s="635"/>
      <c r="DJ28" s="635"/>
      <c r="DK28" s="636"/>
      <c r="DL28" s="640">
        <v>730825</v>
      </c>
      <c r="DM28" s="635"/>
      <c r="DN28" s="635"/>
      <c r="DO28" s="635"/>
      <c r="DP28" s="635"/>
      <c r="DQ28" s="635"/>
      <c r="DR28" s="635"/>
      <c r="DS28" s="635"/>
      <c r="DT28" s="635"/>
      <c r="DU28" s="635"/>
      <c r="DV28" s="636"/>
      <c r="DW28" s="637">
        <v>18.100000000000001</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3920</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1"/>
      <c r="CD29" s="653" t="s">
        <v>292</v>
      </c>
      <c r="CE29" s="654"/>
      <c r="CF29" s="631" t="s">
        <v>66</v>
      </c>
      <c r="CG29" s="632"/>
      <c r="CH29" s="632"/>
      <c r="CI29" s="632"/>
      <c r="CJ29" s="632"/>
      <c r="CK29" s="632"/>
      <c r="CL29" s="632"/>
      <c r="CM29" s="632"/>
      <c r="CN29" s="632"/>
      <c r="CO29" s="632"/>
      <c r="CP29" s="632"/>
      <c r="CQ29" s="633"/>
      <c r="CR29" s="634">
        <v>733779</v>
      </c>
      <c r="CS29" s="647"/>
      <c r="CT29" s="647"/>
      <c r="CU29" s="647"/>
      <c r="CV29" s="647"/>
      <c r="CW29" s="647"/>
      <c r="CX29" s="647"/>
      <c r="CY29" s="648"/>
      <c r="CZ29" s="637">
        <v>11.3</v>
      </c>
      <c r="DA29" s="649"/>
      <c r="DB29" s="649"/>
      <c r="DC29" s="650"/>
      <c r="DD29" s="640">
        <v>730825</v>
      </c>
      <c r="DE29" s="647"/>
      <c r="DF29" s="647"/>
      <c r="DG29" s="647"/>
      <c r="DH29" s="647"/>
      <c r="DI29" s="647"/>
      <c r="DJ29" s="647"/>
      <c r="DK29" s="648"/>
      <c r="DL29" s="640">
        <v>730825</v>
      </c>
      <c r="DM29" s="647"/>
      <c r="DN29" s="647"/>
      <c r="DO29" s="647"/>
      <c r="DP29" s="647"/>
      <c r="DQ29" s="647"/>
      <c r="DR29" s="647"/>
      <c r="DS29" s="647"/>
      <c r="DT29" s="647"/>
      <c r="DU29" s="647"/>
      <c r="DV29" s="648"/>
      <c r="DW29" s="637">
        <v>18.100000000000001</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512575</v>
      </c>
      <c r="S30" s="635"/>
      <c r="T30" s="635"/>
      <c r="U30" s="635"/>
      <c r="V30" s="635"/>
      <c r="W30" s="635"/>
      <c r="X30" s="635"/>
      <c r="Y30" s="636"/>
      <c r="Z30" s="672">
        <v>7.6</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9"/>
      <c r="BI30" s="709"/>
      <c r="BJ30" s="709"/>
      <c r="BK30" s="709"/>
      <c r="BL30" s="709"/>
      <c r="BM30" s="709"/>
      <c r="BN30" s="709"/>
      <c r="BO30" s="709"/>
      <c r="BP30" s="709"/>
      <c r="BQ30" s="710"/>
      <c r="BR30" s="686" t="s">
        <v>295</v>
      </c>
      <c r="BS30" s="709"/>
      <c r="BT30" s="709"/>
      <c r="BU30" s="709"/>
      <c r="BV30" s="709"/>
      <c r="BW30" s="709"/>
      <c r="BX30" s="709"/>
      <c r="BY30" s="709"/>
      <c r="BZ30" s="709"/>
      <c r="CA30" s="709"/>
      <c r="CB30" s="710"/>
      <c r="CD30" s="655"/>
      <c r="CE30" s="656"/>
      <c r="CF30" s="631" t="s">
        <v>296</v>
      </c>
      <c r="CG30" s="632"/>
      <c r="CH30" s="632"/>
      <c r="CI30" s="632"/>
      <c r="CJ30" s="632"/>
      <c r="CK30" s="632"/>
      <c r="CL30" s="632"/>
      <c r="CM30" s="632"/>
      <c r="CN30" s="632"/>
      <c r="CO30" s="632"/>
      <c r="CP30" s="632"/>
      <c r="CQ30" s="633"/>
      <c r="CR30" s="634">
        <v>709255</v>
      </c>
      <c r="CS30" s="635"/>
      <c r="CT30" s="635"/>
      <c r="CU30" s="635"/>
      <c r="CV30" s="635"/>
      <c r="CW30" s="635"/>
      <c r="CX30" s="635"/>
      <c r="CY30" s="636"/>
      <c r="CZ30" s="637">
        <v>10.9</v>
      </c>
      <c r="DA30" s="649"/>
      <c r="DB30" s="649"/>
      <c r="DC30" s="650"/>
      <c r="DD30" s="640">
        <v>706568</v>
      </c>
      <c r="DE30" s="635"/>
      <c r="DF30" s="635"/>
      <c r="DG30" s="635"/>
      <c r="DH30" s="635"/>
      <c r="DI30" s="635"/>
      <c r="DJ30" s="635"/>
      <c r="DK30" s="636"/>
      <c r="DL30" s="640">
        <v>706568</v>
      </c>
      <c r="DM30" s="635"/>
      <c r="DN30" s="635"/>
      <c r="DO30" s="635"/>
      <c r="DP30" s="635"/>
      <c r="DQ30" s="635"/>
      <c r="DR30" s="635"/>
      <c r="DS30" s="635"/>
      <c r="DT30" s="635"/>
      <c r="DU30" s="635"/>
      <c r="DV30" s="636"/>
      <c r="DW30" s="637">
        <v>17.5</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298</v>
      </c>
      <c r="AQ31" s="705"/>
      <c r="AR31" s="705"/>
      <c r="AS31" s="705"/>
      <c r="AT31" s="706" t="s">
        <v>299</v>
      </c>
      <c r="AU31" s="200"/>
      <c r="AV31" s="200"/>
      <c r="AW31" s="200"/>
      <c r="AX31" s="692" t="s">
        <v>177</v>
      </c>
      <c r="AY31" s="693"/>
      <c r="AZ31" s="693"/>
      <c r="BA31" s="693"/>
      <c r="BB31" s="693"/>
      <c r="BC31" s="693"/>
      <c r="BD31" s="693"/>
      <c r="BE31" s="693"/>
      <c r="BF31" s="694"/>
      <c r="BG31" s="696">
        <v>99.6</v>
      </c>
      <c r="BH31" s="697"/>
      <c r="BI31" s="697"/>
      <c r="BJ31" s="697"/>
      <c r="BK31" s="697"/>
      <c r="BL31" s="697"/>
      <c r="BM31" s="698">
        <v>97.7</v>
      </c>
      <c r="BN31" s="697"/>
      <c r="BO31" s="697"/>
      <c r="BP31" s="697"/>
      <c r="BQ31" s="699"/>
      <c r="BR31" s="696">
        <v>99.6</v>
      </c>
      <c r="BS31" s="697"/>
      <c r="BT31" s="697"/>
      <c r="BU31" s="697"/>
      <c r="BV31" s="697"/>
      <c r="BW31" s="697"/>
      <c r="BX31" s="698">
        <v>96.7</v>
      </c>
      <c r="BY31" s="697"/>
      <c r="BZ31" s="697"/>
      <c r="CA31" s="697"/>
      <c r="CB31" s="699"/>
      <c r="CD31" s="655"/>
      <c r="CE31" s="656"/>
      <c r="CF31" s="631" t="s">
        <v>300</v>
      </c>
      <c r="CG31" s="632"/>
      <c r="CH31" s="632"/>
      <c r="CI31" s="632"/>
      <c r="CJ31" s="632"/>
      <c r="CK31" s="632"/>
      <c r="CL31" s="632"/>
      <c r="CM31" s="632"/>
      <c r="CN31" s="632"/>
      <c r="CO31" s="632"/>
      <c r="CP31" s="632"/>
      <c r="CQ31" s="633"/>
      <c r="CR31" s="634">
        <v>24524</v>
      </c>
      <c r="CS31" s="647"/>
      <c r="CT31" s="647"/>
      <c r="CU31" s="647"/>
      <c r="CV31" s="647"/>
      <c r="CW31" s="647"/>
      <c r="CX31" s="647"/>
      <c r="CY31" s="648"/>
      <c r="CZ31" s="637">
        <v>0.4</v>
      </c>
      <c r="DA31" s="649"/>
      <c r="DB31" s="649"/>
      <c r="DC31" s="650"/>
      <c r="DD31" s="640">
        <v>24257</v>
      </c>
      <c r="DE31" s="647"/>
      <c r="DF31" s="647"/>
      <c r="DG31" s="647"/>
      <c r="DH31" s="647"/>
      <c r="DI31" s="647"/>
      <c r="DJ31" s="647"/>
      <c r="DK31" s="648"/>
      <c r="DL31" s="640">
        <v>24257</v>
      </c>
      <c r="DM31" s="647"/>
      <c r="DN31" s="647"/>
      <c r="DO31" s="647"/>
      <c r="DP31" s="647"/>
      <c r="DQ31" s="647"/>
      <c r="DR31" s="647"/>
      <c r="DS31" s="647"/>
      <c r="DT31" s="647"/>
      <c r="DU31" s="647"/>
      <c r="DV31" s="648"/>
      <c r="DW31" s="637">
        <v>0.6</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419156</v>
      </c>
      <c r="S32" s="635"/>
      <c r="T32" s="635"/>
      <c r="U32" s="635"/>
      <c r="V32" s="635"/>
      <c r="W32" s="635"/>
      <c r="X32" s="635"/>
      <c r="Y32" s="636"/>
      <c r="Z32" s="672">
        <v>6.2</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302</v>
      </c>
      <c r="AX32" s="631" t="s">
        <v>303</v>
      </c>
      <c r="AY32" s="632"/>
      <c r="AZ32" s="632"/>
      <c r="BA32" s="632"/>
      <c r="BB32" s="632"/>
      <c r="BC32" s="632"/>
      <c r="BD32" s="632"/>
      <c r="BE32" s="632"/>
      <c r="BF32" s="633"/>
      <c r="BG32" s="700">
        <v>99.7</v>
      </c>
      <c r="BH32" s="647"/>
      <c r="BI32" s="647"/>
      <c r="BJ32" s="647"/>
      <c r="BK32" s="647"/>
      <c r="BL32" s="647"/>
      <c r="BM32" s="638">
        <v>98.5</v>
      </c>
      <c r="BN32" s="647"/>
      <c r="BO32" s="647"/>
      <c r="BP32" s="647"/>
      <c r="BQ32" s="670"/>
      <c r="BR32" s="700">
        <v>99.6</v>
      </c>
      <c r="BS32" s="647"/>
      <c r="BT32" s="647"/>
      <c r="BU32" s="647"/>
      <c r="BV32" s="647"/>
      <c r="BW32" s="647"/>
      <c r="BX32" s="638">
        <v>97.9</v>
      </c>
      <c r="BY32" s="647"/>
      <c r="BZ32" s="647"/>
      <c r="CA32" s="647"/>
      <c r="CB32" s="670"/>
      <c r="CD32" s="657"/>
      <c r="CE32" s="658"/>
      <c r="CF32" s="631" t="s">
        <v>304</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22200</v>
      </c>
      <c r="S33" s="635"/>
      <c r="T33" s="635"/>
      <c r="U33" s="635"/>
      <c r="V33" s="635"/>
      <c r="W33" s="635"/>
      <c r="X33" s="635"/>
      <c r="Y33" s="636"/>
      <c r="Z33" s="672">
        <v>0.3</v>
      </c>
      <c r="AA33" s="672"/>
      <c r="AB33" s="672"/>
      <c r="AC33" s="672"/>
      <c r="AD33" s="673">
        <v>771</v>
      </c>
      <c r="AE33" s="673"/>
      <c r="AF33" s="673"/>
      <c r="AG33" s="673"/>
      <c r="AH33" s="673"/>
      <c r="AI33" s="673"/>
      <c r="AJ33" s="673"/>
      <c r="AK33" s="673"/>
      <c r="AL33" s="637">
        <v>0</v>
      </c>
      <c r="AM33" s="638"/>
      <c r="AN33" s="638"/>
      <c r="AO33" s="674"/>
      <c r="AP33" s="677"/>
      <c r="AQ33" s="678"/>
      <c r="AR33" s="678"/>
      <c r="AS33" s="678"/>
      <c r="AT33" s="708"/>
      <c r="AU33" s="201"/>
      <c r="AV33" s="201"/>
      <c r="AW33" s="201"/>
      <c r="AX33" s="615" t="s">
        <v>306</v>
      </c>
      <c r="AY33" s="616"/>
      <c r="AZ33" s="616"/>
      <c r="BA33" s="616"/>
      <c r="BB33" s="616"/>
      <c r="BC33" s="616"/>
      <c r="BD33" s="616"/>
      <c r="BE33" s="616"/>
      <c r="BF33" s="617"/>
      <c r="BG33" s="695">
        <v>99.6</v>
      </c>
      <c r="BH33" s="619"/>
      <c r="BI33" s="619"/>
      <c r="BJ33" s="619"/>
      <c r="BK33" s="619"/>
      <c r="BL33" s="619"/>
      <c r="BM33" s="665">
        <v>96.6</v>
      </c>
      <c r="BN33" s="619"/>
      <c r="BO33" s="619"/>
      <c r="BP33" s="619"/>
      <c r="BQ33" s="682"/>
      <c r="BR33" s="695">
        <v>99.5</v>
      </c>
      <c r="BS33" s="619"/>
      <c r="BT33" s="619"/>
      <c r="BU33" s="619"/>
      <c r="BV33" s="619"/>
      <c r="BW33" s="619"/>
      <c r="BX33" s="665">
        <v>95</v>
      </c>
      <c r="BY33" s="619"/>
      <c r="BZ33" s="619"/>
      <c r="CA33" s="619"/>
      <c r="CB33" s="682"/>
      <c r="CD33" s="631" t="s">
        <v>307</v>
      </c>
      <c r="CE33" s="632"/>
      <c r="CF33" s="632"/>
      <c r="CG33" s="632"/>
      <c r="CH33" s="632"/>
      <c r="CI33" s="632"/>
      <c r="CJ33" s="632"/>
      <c r="CK33" s="632"/>
      <c r="CL33" s="632"/>
      <c r="CM33" s="632"/>
      <c r="CN33" s="632"/>
      <c r="CO33" s="632"/>
      <c r="CP33" s="632"/>
      <c r="CQ33" s="633"/>
      <c r="CR33" s="634">
        <v>3092187</v>
      </c>
      <c r="CS33" s="647"/>
      <c r="CT33" s="647"/>
      <c r="CU33" s="647"/>
      <c r="CV33" s="647"/>
      <c r="CW33" s="647"/>
      <c r="CX33" s="647"/>
      <c r="CY33" s="648"/>
      <c r="CZ33" s="637">
        <v>47.6</v>
      </c>
      <c r="DA33" s="649"/>
      <c r="DB33" s="649"/>
      <c r="DC33" s="650"/>
      <c r="DD33" s="640">
        <v>2603212</v>
      </c>
      <c r="DE33" s="647"/>
      <c r="DF33" s="647"/>
      <c r="DG33" s="647"/>
      <c r="DH33" s="647"/>
      <c r="DI33" s="647"/>
      <c r="DJ33" s="647"/>
      <c r="DK33" s="648"/>
      <c r="DL33" s="640">
        <v>1907083</v>
      </c>
      <c r="DM33" s="647"/>
      <c r="DN33" s="647"/>
      <c r="DO33" s="647"/>
      <c r="DP33" s="647"/>
      <c r="DQ33" s="647"/>
      <c r="DR33" s="647"/>
      <c r="DS33" s="647"/>
      <c r="DT33" s="647"/>
      <c r="DU33" s="647"/>
      <c r="DV33" s="648"/>
      <c r="DW33" s="637">
        <v>47.2</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9406</v>
      </c>
      <c r="S34" s="635"/>
      <c r="T34" s="635"/>
      <c r="U34" s="635"/>
      <c r="V34" s="635"/>
      <c r="W34" s="635"/>
      <c r="X34" s="635"/>
      <c r="Y34" s="636"/>
      <c r="Z34" s="672">
        <v>0.1</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1050408</v>
      </c>
      <c r="CS34" s="635"/>
      <c r="CT34" s="635"/>
      <c r="CU34" s="635"/>
      <c r="CV34" s="635"/>
      <c r="CW34" s="635"/>
      <c r="CX34" s="635"/>
      <c r="CY34" s="636"/>
      <c r="CZ34" s="637">
        <v>16.2</v>
      </c>
      <c r="DA34" s="649"/>
      <c r="DB34" s="649"/>
      <c r="DC34" s="650"/>
      <c r="DD34" s="640">
        <v>762592</v>
      </c>
      <c r="DE34" s="635"/>
      <c r="DF34" s="635"/>
      <c r="DG34" s="635"/>
      <c r="DH34" s="635"/>
      <c r="DI34" s="635"/>
      <c r="DJ34" s="635"/>
      <c r="DK34" s="636"/>
      <c r="DL34" s="640">
        <v>610207</v>
      </c>
      <c r="DM34" s="635"/>
      <c r="DN34" s="635"/>
      <c r="DO34" s="635"/>
      <c r="DP34" s="635"/>
      <c r="DQ34" s="635"/>
      <c r="DR34" s="635"/>
      <c r="DS34" s="635"/>
      <c r="DT34" s="635"/>
      <c r="DU34" s="635"/>
      <c r="DV34" s="636"/>
      <c r="DW34" s="637">
        <v>15.1</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503841</v>
      </c>
      <c r="S35" s="635"/>
      <c r="T35" s="635"/>
      <c r="U35" s="635"/>
      <c r="V35" s="635"/>
      <c r="W35" s="635"/>
      <c r="X35" s="635"/>
      <c r="Y35" s="636"/>
      <c r="Z35" s="672">
        <v>7.4</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50321</v>
      </c>
      <c r="CS35" s="647"/>
      <c r="CT35" s="647"/>
      <c r="CU35" s="647"/>
      <c r="CV35" s="647"/>
      <c r="CW35" s="647"/>
      <c r="CX35" s="647"/>
      <c r="CY35" s="648"/>
      <c r="CZ35" s="637">
        <v>0.8</v>
      </c>
      <c r="DA35" s="649"/>
      <c r="DB35" s="649"/>
      <c r="DC35" s="650"/>
      <c r="DD35" s="640">
        <v>46069</v>
      </c>
      <c r="DE35" s="647"/>
      <c r="DF35" s="647"/>
      <c r="DG35" s="647"/>
      <c r="DH35" s="647"/>
      <c r="DI35" s="647"/>
      <c r="DJ35" s="647"/>
      <c r="DK35" s="648"/>
      <c r="DL35" s="640">
        <v>22666</v>
      </c>
      <c r="DM35" s="647"/>
      <c r="DN35" s="647"/>
      <c r="DO35" s="647"/>
      <c r="DP35" s="647"/>
      <c r="DQ35" s="647"/>
      <c r="DR35" s="647"/>
      <c r="DS35" s="647"/>
      <c r="DT35" s="647"/>
      <c r="DU35" s="647"/>
      <c r="DV35" s="648"/>
      <c r="DW35" s="637">
        <v>0.6</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214055</v>
      </c>
      <c r="S36" s="635"/>
      <c r="T36" s="635"/>
      <c r="U36" s="635"/>
      <c r="V36" s="635"/>
      <c r="W36" s="635"/>
      <c r="X36" s="635"/>
      <c r="Y36" s="636"/>
      <c r="Z36" s="672">
        <v>3.2</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792735</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21491</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1264210</v>
      </c>
      <c r="CS36" s="635"/>
      <c r="CT36" s="635"/>
      <c r="CU36" s="635"/>
      <c r="CV36" s="635"/>
      <c r="CW36" s="635"/>
      <c r="CX36" s="635"/>
      <c r="CY36" s="636"/>
      <c r="CZ36" s="637">
        <v>19.399999999999999</v>
      </c>
      <c r="DA36" s="649"/>
      <c r="DB36" s="649"/>
      <c r="DC36" s="650"/>
      <c r="DD36" s="640">
        <v>1136559</v>
      </c>
      <c r="DE36" s="635"/>
      <c r="DF36" s="635"/>
      <c r="DG36" s="635"/>
      <c r="DH36" s="635"/>
      <c r="DI36" s="635"/>
      <c r="DJ36" s="635"/>
      <c r="DK36" s="636"/>
      <c r="DL36" s="640">
        <v>897092</v>
      </c>
      <c r="DM36" s="635"/>
      <c r="DN36" s="635"/>
      <c r="DO36" s="635"/>
      <c r="DP36" s="635"/>
      <c r="DQ36" s="635"/>
      <c r="DR36" s="635"/>
      <c r="DS36" s="635"/>
      <c r="DT36" s="635"/>
      <c r="DU36" s="635"/>
      <c r="DV36" s="636"/>
      <c r="DW36" s="637">
        <v>22.2</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67756</v>
      </c>
      <c r="S37" s="635"/>
      <c r="T37" s="635"/>
      <c r="U37" s="635"/>
      <c r="V37" s="635"/>
      <c r="W37" s="635"/>
      <c r="X37" s="635"/>
      <c r="Y37" s="636"/>
      <c r="Z37" s="672">
        <v>1</v>
      </c>
      <c r="AA37" s="672"/>
      <c r="AB37" s="672"/>
      <c r="AC37" s="672"/>
      <c r="AD37" s="673">
        <v>348</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250000</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7570</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410926</v>
      </c>
      <c r="CS37" s="647"/>
      <c r="CT37" s="647"/>
      <c r="CU37" s="647"/>
      <c r="CV37" s="647"/>
      <c r="CW37" s="647"/>
      <c r="CX37" s="647"/>
      <c r="CY37" s="648"/>
      <c r="CZ37" s="637">
        <v>6.3</v>
      </c>
      <c r="DA37" s="649"/>
      <c r="DB37" s="649"/>
      <c r="DC37" s="650"/>
      <c r="DD37" s="640">
        <v>410880</v>
      </c>
      <c r="DE37" s="647"/>
      <c r="DF37" s="647"/>
      <c r="DG37" s="647"/>
      <c r="DH37" s="647"/>
      <c r="DI37" s="647"/>
      <c r="DJ37" s="647"/>
      <c r="DK37" s="648"/>
      <c r="DL37" s="640">
        <v>407535</v>
      </c>
      <c r="DM37" s="647"/>
      <c r="DN37" s="647"/>
      <c r="DO37" s="647"/>
      <c r="DP37" s="647"/>
      <c r="DQ37" s="647"/>
      <c r="DR37" s="647"/>
      <c r="DS37" s="647"/>
      <c r="DT37" s="647"/>
      <c r="DU37" s="647"/>
      <c r="DV37" s="648"/>
      <c r="DW37" s="637">
        <v>10.1</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629500</v>
      </c>
      <c r="S38" s="635"/>
      <c r="T38" s="635"/>
      <c r="U38" s="635"/>
      <c r="V38" s="635"/>
      <c r="W38" s="635"/>
      <c r="X38" s="635"/>
      <c r="Y38" s="636"/>
      <c r="Z38" s="672">
        <v>9.3000000000000007</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100000</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1109</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442735</v>
      </c>
      <c r="CS38" s="635"/>
      <c r="CT38" s="635"/>
      <c r="CU38" s="635"/>
      <c r="CV38" s="635"/>
      <c r="CW38" s="635"/>
      <c r="CX38" s="635"/>
      <c r="CY38" s="636"/>
      <c r="CZ38" s="637">
        <v>6.8</v>
      </c>
      <c r="DA38" s="649"/>
      <c r="DB38" s="649"/>
      <c r="DC38" s="650"/>
      <c r="DD38" s="640">
        <v>380164</v>
      </c>
      <c r="DE38" s="635"/>
      <c r="DF38" s="635"/>
      <c r="DG38" s="635"/>
      <c r="DH38" s="635"/>
      <c r="DI38" s="635"/>
      <c r="DJ38" s="635"/>
      <c r="DK38" s="636"/>
      <c r="DL38" s="640">
        <v>377118</v>
      </c>
      <c r="DM38" s="635"/>
      <c r="DN38" s="635"/>
      <c r="DO38" s="635"/>
      <c r="DP38" s="635"/>
      <c r="DQ38" s="635"/>
      <c r="DR38" s="635"/>
      <c r="DS38" s="635"/>
      <c r="DT38" s="635"/>
      <c r="DU38" s="635"/>
      <c r="DV38" s="636"/>
      <c r="DW38" s="637">
        <v>9.3000000000000007</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t="s">
        <v>122</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1685</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284513</v>
      </c>
      <c r="CS39" s="647"/>
      <c r="CT39" s="647"/>
      <c r="CU39" s="647"/>
      <c r="CV39" s="647"/>
      <c r="CW39" s="647"/>
      <c r="CX39" s="647"/>
      <c r="CY39" s="648"/>
      <c r="CZ39" s="637">
        <v>4.4000000000000004</v>
      </c>
      <c r="DA39" s="649"/>
      <c r="DB39" s="649"/>
      <c r="DC39" s="650"/>
      <c r="DD39" s="640">
        <v>277828</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t="s">
        <v>122</v>
      </c>
      <c r="S40" s="635"/>
      <c r="T40" s="635"/>
      <c r="U40" s="635"/>
      <c r="V40" s="635"/>
      <c r="W40" s="635"/>
      <c r="X40" s="635"/>
      <c r="Y40" s="636"/>
      <c r="Z40" s="672" t="s">
        <v>122</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84</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t="s">
        <v>122</v>
      </c>
      <c r="CS40" s="635"/>
      <c r="CT40" s="635"/>
      <c r="CU40" s="635"/>
      <c r="CV40" s="635"/>
      <c r="CW40" s="635"/>
      <c r="CX40" s="635"/>
      <c r="CY40" s="636"/>
      <c r="CZ40" s="637" t="s">
        <v>122</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6765688</v>
      </c>
      <c r="S41" s="659"/>
      <c r="T41" s="659"/>
      <c r="U41" s="659"/>
      <c r="V41" s="659"/>
      <c r="W41" s="659"/>
      <c r="X41" s="659"/>
      <c r="Y41" s="662"/>
      <c r="Z41" s="663">
        <v>100</v>
      </c>
      <c r="AA41" s="663"/>
      <c r="AB41" s="663"/>
      <c r="AC41" s="663"/>
      <c r="AD41" s="664">
        <v>4039149</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105733</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v>1</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337002</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375</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993008</v>
      </c>
      <c r="CS42" s="647"/>
      <c r="CT42" s="647"/>
      <c r="CU42" s="647"/>
      <c r="CV42" s="647"/>
      <c r="CW42" s="647"/>
      <c r="CX42" s="647"/>
      <c r="CY42" s="648"/>
      <c r="CZ42" s="637">
        <v>15.3</v>
      </c>
      <c r="DA42" s="649"/>
      <c r="DB42" s="649"/>
      <c r="DC42" s="650"/>
      <c r="DD42" s="640">
        <v>76220</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t="s">
        <v>122</v>
      </c>
      <c r="CS43" s="647"/>
      <c r="CT43" s="647"/>
      <c r="CU43" s="647"/>
      <c r="CV43" s="647"/>
      <c r="CW43" s="647"/>
      <c r="CX43" s="647"/>
      <c r="CY43" s="648"/>
      <c r="CZ43" s="637" t="s">
        <v>122</v>
      </c>
      <c r="DA43" s="649"/>
      <c r="DB43" s="649"/>
      <c r="DC43" s="650"/>
      <c r="DD43" s="640" t="s">
        <v>122</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992992</v>
      </c>
      <c r="CS44" s="635"/>
      <c r="CT44" s="635"/>
      <c r="CU44" s="635"/>
      <c r="CV44" s="635"/>
      <c r="CW44" s="635"/>
      <c r="CX44" s="635"/>
      <c r="CY44" s="636"/>
      <c r="CZ44" s="637">
        <v>15.3</v>
      </c>
      <c r="DA44" s="638"/>
      <c r="DB44" s="638"/>
      <c r="DC44" s="639"/>
      <c r="DD44" s="640">
        <v>76204</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229164</v>
      </c>
      <c r="CS45" s="647"/>
      <c r="CT45" s="647"/>
      <c r="CU45" s="647"/>
      <c r="CV45" s="647"/>
      <c r="CW45" s="647"/>
      <c r="CX45" s="647"/>
      <c r="CY45" s="648"/>
      <c r="CZ45" s="637">
        <v>3.5</v>
      </c>
      <c r="DA45" s="649"/>
      <c r="DB45" s="649"/>
      <c r="DC45" s="650"/>
      <c r="DD45" s="640">
        <v>16785</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760868</v>
      </c>
      <c r="CS46" s="635"/>
      <c r="CT46" s="635"/>
      <c r="CU46" s="635"/>
      <c r="CV46" s="635"/>
      <c r="CW46" s="635"/>
      <c r="CX46" s="635"/>
      <c r="CY46" s="636"/>
      <c r="CZ46" s="637">
        <v>11.7</v>
      </c>
      <c r="DA46" s="638"/>
      <c r="DB46" s="638"/>
      <c r="DC46" s="639"/>
      <c r="DD46" s="640">
        <v>59412</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16</v>
      </c>
      <c r="CS47" s="647"/>
      <c r="CT47" s="647"/>
      <c r="CU47" s="647"/>
      <c r="CV47" s="647"/>
      <c r="CW47" s="647"/>
      <c r="CX47" s="647"/>
      <c r="CY47" s="648"/>
      <c r="CZ47" s="637">
        <v>0</v>
      </c>
      <c r="DA47" s="649"/>
      <c r="DB47" s="649"/>
      <c r="DC47" s="650"/>
      <c r="DD47" s="640">
        <v>16</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6500861</v>
      </c>
      <c r="CS49" s="619"/>
      <c r="CT49" s="619"/>
      <c r="CU49" s="619"/>
      <c r="CV49" s="619"/>
      <c r="CW49" s="619"/>
      <c r="CX49" s="619"/>
      <c r="CY49" s="620"/>
      <c r="CZ49" s="621">
        <v>100</v>
      </c>
      <c r="DA49" s="622"/>
      <c r="DB49" s="622"/>
      <c r="DC49" s="623"/>
      <c r="DD49" s="624">
        <v>4647720</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o/ex3fUNXUK7vUnOh7McR2pomCtymGZQb8WHa1yDHxWenfboWB0e9g8Bx9hqg6+akDGTBFWMAsGAzIYmq/DqHg==" saltValue="Ak86t1TIHb9wKUKWzXekA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374</v>
      </c>
      <c r="C7" s="1061"/>
      <c r="D7" s="1061"/>
      <c r="E7" s="1061"/>
      <c r="F7" s="1061"/>
      <c r="G7" s="1061"/>
      <c r="H7" s="1061"/>
      <c r="I7" s="1061"/>
      <c r="J7" s="1061"/>
      <c r="K7" s="1061"/>
      <c r="L7" s="1061"/>
      <c r="M7" s="1061"/>
      <c r="N7" s="1061"/>
      <c r="O7" s="1061"/>
      <c r="P7" s="1062"/>
      <c r="Q7" s="1115">
        <v>6766</v>
      </c>
      <c r="R7" s="1116"/>
      <c r="S7" s="1116"/>
      <c r="T7" s="1116"/>
      <c r="U7" s="1116"/>
      <c r="V7" s="1116">
        <v>6501</v>
      </c>
      <c r="W7" s="1116"/>
      <c r="X7" s="1116"/>
      <c r="Y7" s="1116"/>
      <c r="Z7" s="1116"/>
      <c r="AA7" s="1116">
        <v>265</v>
      </c>
      <c r="AB7" s="1116"/>
      <c r="AC7" s="1116"/>
      <c r="AD7" s="1116"/>
      <c r="AE7" s="1117"/>
      <c r="AF7" s="1118">
        <v>173</v>
      </c>
      <c r="AG7" s="1119"/>
      <c r="AH7" s="1119"/>
      <c r="AI7" s="1119"/>
      <c r="AJ7" s="1120"/>
      <c r="AK7" s="1121"/>
      <c r="AL7" s="1122"/>
      <c r="AM7" s="1122"/>
      <c r="AN7" s="1122"/>
      <c r="AO7" s="1122"/>
      <c r="AP7" s="1122">
        <v>7574</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559</v>
      </c>
      <c r="BT7" s="1113"/>
      <c r="BU7" s="1113"/>
      <c r="BV7" s="1113"/>
      <c r="BW7" s="1113"/>
      <c r="BX7" s="1113"/>
      <c r="BY7" s="1113"/>
      <c r="BZ7" s="1113"/>
      <c r="CA7" s="1113"/>
      <c r="CB7" s="1113"/>
      <c r="CC7" s="1113"/>
      <c r="CD7" s="1113"/>
      <c r="CE7" s="1113"/>
      <c r="CF7" s="1113"/>
      <c r="CG7" s="1125"/>
      <c r="CH7" s="1109">
        <v>-755</v>
      </c>
      <c r="CI7" s="1110"/>
      <c r="CJ7" s="1110"/>
      <c r="CK7" s="1110"/>
      <c r="CL7" s="1111"/>
      <c r="CM7" s="1109">
        <v>67</v>
      </c>
      <c r="CN7" s="1110"/>
      <c r="CO7" s="1110"/>
      <c r="CP7" s="1110"/>
      <c r="CQ7" s="1111"/>
      <c r="CR7" s="1109">
        <v>1</v>
      </c>
      <c r="CS7" s="1110"/>
      <c r="CT7" s="1110"/>
      <c r="CU7" s="1110"/>
      <c r="CV7" s="1111"/>
      <c r="CW7" s="1109"/>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16"/>
    </row>
    <row r="8" spans="1:131" s="217" customFormat="1" ht="26.25" customHeight="1" x14ac:dyDescent="0.2">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560</v>
      </c>
      <c r="BT8" s="1006"/>
      <c r="BU8" s="1006"/>
      <c r="BV8" s="1006"/>
      <c r="BW8" s="1006"/>
      <c r="BX8" s="1006"/>
      <c r="BY8" s="1006"/>
      <c r="BZ8" s="1006"/>
      <c r="CA8" s="1006"/>
      <c r="CB8" s="1006"/>
      <c r="CC8" s="1006"/>
      <c r="CD8" s="1006"/>
      <c r="CE8" s="1006"/>
      <c r="CF8" s="1006"/>
      <c r="CG8" s="1027"/>
      <c r="CH8" s="1002">
        <v>-10</v>
      </c>
      <c r="CI8" s="1003"/>
      <c r="CJ8" s="1003"/>
      <c r="CK8" s="1003"/>
      <c r="CL8" s="1004"/>
      <c r="CM8" s="1002">
        <v>-72</v>
      </c>
      <c r="CN8" s="1003"/>
      <c r="CO8" s="1003"/>
      <c r="CP8" s="1003"/>
      <c r="CQ8" s="1004"/>
      <c r="CR8" s="1002">
        <v>55</v>
      </c>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376</v>
      </c>
      <c r="B23" s="950" t="s">
        <v>377</v>
      </c>
      <c r="C23" s="951"/>
      <c r="D23" s="951"/>
      <c r="E23" s="951"/>
      <c r="F23" s="951"/>
      <c r="G23" s="951"/>
      <c r="H23" s="951"/>
      <c r="I23" s="951"/>
      <c r="J23" s="951"/>
      <c r="K23" s="951"/>
      <c r="L23" s="951"/>
      <c r="M23" s="951"/>
      <c r="N23" s="951"/>
      <c r="O23" s="951"/>
      <c r="P23" s="961"/>
      <c r="Q23" s="1080">
        <v>6766</v>
      </c>
      <c r="R23" s="1074"/>
      <c r="S23" s="1074"/>
      <c r="T23" s="1074"/>
      <c r="U23" s="1074"/>
      <c r="V23" s="1074">
        <v>6501</v>
      </c>
      <c r="W23" s="1074"/>
      <c r="X23" s="1074"/>
      <c r="Y23" s="1074"/>
      <c r="Z23" s="1074"/>
      <c r="AA23" s="1074">
        <v>265</v>
      </c>
      <c r="AB23" s="1074"/>
      <c r="AC23" s="1074"/>
      <c r="AD23" s="1074"/>
      <c r="AE23" s="1081"/>
      <c r="AF23" s="1082">
        <v>173</v>
      </c>
      <c r="AG23" s="1074"/>
      <c r="AH23" s="1074"/>
      <c r="AI23" s="1074"/>
      <c r="AJ23" s="1083"/>
      <c r="AK23" s="1084"/>
      <c r="AL23" s="1085"/>
      <c r="AM23" s="1085"/>
      <c r="AN23" s="1085"/>
      <c r="AO23" s="1085"/>
      <c r="AP23" s="1074">
        <v>7574</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388</v>
      </c>
      <c r="C28" s="1061"/>
      <c r="D28" s="1061"/>
      <c r="E28" s="1061"/>
      <c r="F28" s="1061"/>
      <c r="G28" s="1061"/>
      <c r="H28" s="1061"/>
      <c r="I28" s="1061"/>
      <c r="J28" s="1061"/>
      <c r="K28" s="1061"/>
      <c r="L28" s="1061"/>
      <c r="M28" s="1061"/>
      <c r="N28" s="1061"/>
      <c r="O28" s="1061"/>
      <c r="P28" s="1062"/>
      <c r="Q28" s="1063">
        <v>948</v>
      </c>
      <c r="R28" s="1064"/>
      <c r="S28" s="1064"/>
      <c r="T28" s="1064"/>
      <c r="U28" s="1064"/>
      <c r="V28" s="1064">
        <v>926</v>
      </c>
      <c r="W28" s="1064"/>
      <c r="X28" s="1064"/>
      <c r="Y28" s="1064"/>
      <c r="Z28" s="1064"/>
      <c r="AA28" s="1064">
        <v>21</v>
      </c>
      <c r="AB28" s="1064"/>
      <c r="AC28" s="1064"/>
      <c r="AD28" s="1064"/>
      <c r="AE28" s="1065"/>
      <c r="AF28" s="1066">
        <v>21</v>
      </c>
      <c r="AG28" s="1064"/>
      <c r="AH28" s="1064"/>
      <c r="AI28" s="1064"/>
      <c r="AJ28" s="1067"/>
      <c r="AK28" s="1055">
        <v>142</v>
      </c>
      <c r="AL28" s="1056"/>
      <c r="AM28" s="1056"/>
      <c r="AN28" s="1056"/>
      <c r="AO28" s="1056"/>
      <c r="AP28" s="1056"/>
      <c r="AQ28" s="1056"/>
      <c r="AR28" s="1056"/>
      <c r="AS28" s="1056"/>
      <c r="AT28" s="1056"/>
      <c r="AU28" s="1056">
        <v>106</v>
      </c>
      <c r="AV28" s="1056"/>
      <c r="AW28" s="1056"/>
      <c r="AX28" s="1056"/>
      <c r="AY28" s="1056"/>
      <c r="AZ28" s="1057"/>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389</v>
      </c>
      <c r="C29" s="1044"/>
      <c r="D29" s="1044"/>
      <c r="E29" s="1044"/>
      <c r="F29" s="1044"/>
      <c r="G29" s="1044"/>
      <c r="H29" s="1044"/>
      <c r="I29" s="1044"/>
      <c r="J29" s="1044"/>
      <c r="K29" s="1044"/>
      <c r="L29" s="1044"/>
      <c r="M29" s="1044"/>
      <c r="N29" s="1044"/>
      <c r="O29" s="1044"/>
      <c r="P29" s="1045"/>
      <c r="Q29" s="1051">
        <v>1312</v>
      </c>
      <c r="R29" s="1052"/>
      <c r="S29" s="1052"/>
      <c r="T29" s="1052"/>
      <c r="U29" s="1052"/>
      <c r="V29" s="1052">
        <v>1196</v>
      </c>
      <c r="W29" s="1052"/>
      <c r="X29" s="1052"/>
      <c r="Y29" s="1052"/>
      <c r="Z29" s="1052"/>
      <c r="AA29" s="1052">
        <v>116</v>
      </c>
      <c r="AB29" s="1052"/>
      <c r="AC29" s="1052"/>
      <c r="AD29" s="1052"/>
      <c r="AE29" s="1053"/>
      <c r="AF29" s="1048">
        <v>116</v>
      </c>
      <c r="AG29" s="1049"/>
      <c r="AH29" s="1049"/>
      <c r="AI29" s="1049"/>
      <c r="AJ29" s="1050"/>
      <c r="AK29" s="993">
        <v>187</v>
      </c>
      <c r="AL29" s="984"/>
      <c r="AM29" s="984"/>
      <c r="AN29" s="984"/>
      <c r="AO29" s="984"/>
      <c r="AP29" s="984"/>
      <c r="AQ29" s="984"/>
      <c r="AR29" s="984"/>
      <c r="AS29" s="984"/>
      <c r="AT29" s="984"/>
      <c r="AU29" s="984">
        <v>187</v>
      </c>
      <c r="AV29" s="984"/>
      <c r="AW29" s="984"/>
      <c r="AX29" s="984"/>
      <c r="AY29" s="984"/>
      <c r="AZ29" s="1054"/>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390</v>
      </c>
      <c r="C30" s="1044"/>
      <c r="D30" s="1044"/>
      <c r="E30" s="1044"/>
      <c r="F30" s="1044"/>
      <c r="G30" s="1044"/>
      <c r="H30" s="1044"/>
      <c r="I30" s="1044"/>
      <c r="J30" s="1044"/>
      <c r="K30" s="1044"/>
      <c r="L30" s="1044"/>
      <c r="M30" s="1044"/>
      <c r="N30" s="1044"/>
      <c r="O30" s="1044"/>
      <c r="P30" s="1045"/>
      <c r="Q30" s="1051">
        <v>125</v>
      </c>
      <c r="R30" s="1052"/>
      <c r="S30" s="1052"/>
      <c r="T30" s="1052"/>
      <c r="U30" s="1052"/>
      <c r="V30" s="1052">
        <v>125</v>
      </c>
      <c r="W30" s="1052"/>
      <c r="X30" s="1052"/>
      <c r="Y30" s="1052"/>
      <c r="Z30" s="1052"/>
      <c r="AA30" s="1052">
        <v>0</v>
      </c>
      <c r="AB30" s="1052"/>
      <c r="AC30" s="1052"/>
      <c r="AD30" s="1052"/>
      <c r="AE30" s="1053"/>
      <c r="AF30" s="1048">
        <v>0</v>
      </c>
      <c r="AG30" s="1049"/>
      <c r="AH30" s="1049"/>
      <c r="AI30" s="1049"/>
      <c r="AJ30" s="1050"/>
      <c r="AK30" s="993">
        <v>34</v>
      </c>
      <c r="AL30" s="984"/>
      <c r="AM30" s="984"/>
      <c r="AN30" s="984"/>
      <c r="AO30" s="984"/>
      <c r="AP30" s="984"/>
      <c r="AQ30" s="984"/>
      <c r="AR30" s="984"/>
      <c r="AS30" s="984"/>
      <c r="AT30" s="984"/>
      <c r="AU30" s="984">
        <v>34</v>
      </c>
      <c r="AV30" s="984"/>
      <c r="AW30" s="984"/>
      <c r="AX30" s="984"/>
      <c r="AY30" s="984"/>
      <c r="AZ30" s="1054"/>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391</v>
      </c>
      <c r="C31" s="1044"/>
      <c r="D31" s="1044"/>
      <c r="E31" s="1044"/>
      <c r="F31" s="1044"/>
      <c r="G31" s="1044"/>
      <c r="H31" s="1044"/>
      <c r="I31" s="1044"/>
      <c r="J31" s="1044"/>
      <c r="K31" s="1044"/>
      <c r="L31" s="1044"/>
      <c r="M31" s="1044"/>
      <c r="N31" s="1044"/>
      <c r="O31" s="1044"/>
      <c r="P31" s="1045"/>
      <c r="Q31" s="1051">
        <v>242</v>
      </c>
      <c r="R31" s="1052"/>
      <c r="S31" s="1052"/>
      <c r="T31" s="1052"/>
      <c r="U31" s="1052"/>
      <c r="V31" s="1052">
        <v>219</v>
      </c>
      <c r="W31" s="1052"/>
      <c r="X31" s="1052"/>
      <c r="Y31" s="1052"/>
      <c r="Z31" s="1052"/>
      <c r="AA31" s="1052">
        <v>23</v>
      </c>
      <c r="AB31" s="1052"/>
      <c r="AC31" s="1052"/>
      <c r="AD31" s="1052"/>
      <c r="AE31" s="1053"/>
      <c r="AF31" s="1048">
        <v>317</v>
      </c>
      <c r="AG31" s="1049"/>
      <c r="AH31" s="1049"/>
      <c r="AI31" s="1049"/>
      <c r="AJ31" s="1050"/>
      <c r="AK31" s="993">
        <v>100</v>
      </c>
      <c r="AL31" s="984"/>
      <c r="AM31" s="984"/>
      <c r="AN31" s="984"/>
      <c r="AO31" s="984"/>
      <c r="AP31" s="984">
        <v>562</v>
      </c>
      <c r="AQ31" s="984"/>
      <c r="AR31" s="984"/>
      <c r="AS31" s="984"/>
      <c r="AT31" s="984"/>
      <c r="AU31" s="984">
        <v>100</v>
      </c>
      <c r="AV31" s="984"/>
      <c r="AW31" s="984"/>
      <c r="AX31" s="984"/>
      <c r="AY31" s="984"/>
      <c r="AZ31" s="1054"/>
      <c r="BA31" s="1054"/>
      <c r="BB31" s="1054"/>
      <c r="BC31" s="1054"/>
      <c r="BD31" s="1054"/>
      <c r="BE31" s="985" t="s">
        <v>392</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393</v>
      </c>
      <c r="C32" s="1044"/>
      <c r="D32" s="1044"/>
      <c r="E32" s="1044"/>
      <c r="F32" s="1044"/>
      <c r="G32" s="1044"/>
      <c r="H32" s="1044"/>
      <c r="I32" s="1044"/>
      <c r="J32" s="1044"/>
      <c r="K32" s="1044"/>
      <c r="L32" s="1044"/>
      <c r="M32" s="1044"/>
      <c r="N32" s="1044"/>
      <c r="O32" s="1044"/>
      <c r="P32" s="1045"/>
      <c r="Q32" s="1051">
        <v>436</v>
      </c>
      <c r="R32" s="1052"/>
      <c r="S32" s="1052"/>
      <c r="T32" s="1052"/>
      <c r="U32" s="1052"/>
      <c r="V32" s="1052">
        <v>372</v>
      </c>
      <c r="W32" s="1052"/>
      <c r="X32" s="1052"/>
      <c r="Y32" s="1052"/>
      <c r="Z32" s="1052"/>
      <c r="AA32" s="1052">
        <v>64</v>
      </c>
      <c r="AB32" s="1052"/>
      <c r="AC32" s="1052"/>
      <c r="AD32" s="1052"/>
      <c r="AE32" s="1053"/>
      <c r="AF32" s="1048">
        <v>36</v>
      </c>
      <c r="AG32" s="1049"/>
      <c r="AH32" s="1049"/>
      <c r="AI32" s="1049"/>
      <c r="AJ32" s="1050"/>
      <c r="AK32" s="993">
        <v>250</v>
      </c>
      <c r="AL32" s="984"/>
      <c r="AM32" s="984"/>
      <c r="AN32" s="984"/>
      <c r="AO32" s="984"/>
      <c r="AP32" s="984">
        <v>1068</v>
      </c>
      <c r="AQ32" s="984"/>
      <c r="AR32" s="984"/>
      <c r="AS32" s="984"/>
      <c r="AT32" s="984"/>
      <c r="AU32" s="984">
        <v>250</v>
      </c>
      <c r="AV32" s="984"/>
      <c r="AW32" s="984"/>
      <c r="AX32" s="984"/>
      <c r="AY32" s="984"/>
      <c r="AZ32" s="1054"/>
      <c r="BA32" s="1054"/>
      <c r="BB32" s="1054"/>
      <c r="BC32" s="1054"/>
      <c r="BD32" s="1054"/>
      <c r="BE32" s="985" t="s">
        <v>392</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394</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376</v>
      </c>
      <c r="B63" s="950" t="s">
        <v>395</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491</v>
      </c>
      <c r="AG63" s="972"/>
      <c r="AH63" s="972"/>
      <c r="AI63" s="972"/>
      <c r="AJ63" s="1035"/>
      <c r="AK63" s="1036"/>
      <c r="AL63" s="976"/>
      <c r="AM63" s="976"/>
      <c r="AN63" s="976"/>
      <c r="AO63" s="976"/>
      <c r="AP63" s="972">
        <v>1630</v>
      </c>
      <c r="AQ63" s="972"/>
      <c r="AR63" s="972"/>
      <c r="AS63" s="972"/>
      <c r="AT63" s="972"/>
      <c r="AU63" s="972">
        <v>677</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397</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398</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550</v>
      </c>
      <c r="C68" s="999"/>
      <c r="D68" s="999"/>
      <c r="E68" s="999"/>
      <c r="F68" s="999"/>
      <c r="G68" s="999"/>
      <c r="H68" s="999"/>
      <c r="I68" s="999"/>
      <c r="J68" s="999"/>
      <c r="K68" s="999"/>
      <c r="L68" s="999"/>
      <c r="M68" s="999"/>
      <c r="N68" s="999"/>
      <c r="O68" s="999"/>
      <c r="P68" s="1000"/>
      <c r="Q68" s="1001">
        <v>962</v>
      </c>
      <c r="R68" s="995"/>
      <c r="S68" s="995"/>
      <c r="T68" s="995"/>
      <c r="U68" s="995"/>
      <c r="V68" s="995">
        <v>896</v>
      </c>
      <c r="W68" s="995"/>
      <c r="X68" s="995"/>
      <c r="Y68" s="995"/>
      <c r="Z68" s="995"/>
      <c r="AA68" s="995">
        <v>66</v>
      </c>
      <c r="AB68" s="995"/>
      <c r="AC68" s="995"/>
      <c r="AD68" s="995"/>
      <c r="AE68" s="995"/>
      <c r="AF68" s="995"/>
      <c r="AG68" s="995"/>
      <c r="AH68" s="995"/>
      <c r="AI68" s="995"/>
      <c r="AJ68" s="995"/>
      <c r="AK68" s="995"/>
      <c r="AL68" s="995"/>
      <c r="AM68" s="995"/>
      <c r="AN68" s="995"/>
      <c r="AO68" s="995"/>
      <c r="AP68" s="995">
        <v>485</v>
      </c>
      <c r="AQ68" s="995"/>
      <c r="AR68" s="995"/>
      <c r="AS68" s="995"/>
      <c r="AT68" s="995"/>
      <c r="AU68" s="995"/>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551</v>
      </c>
      <c r="C69" s="988"/>
      <c r="D69" s="988"/>
      <c r="E69" s="988"/>
      <c r="F69" s="988"/>
      <c r="G69" s="988"/>
      <c r="H69" s="988"/>
      <c r="I69" s="988"/>
      <c r="J69" s="988"/>
      <c r="K69" s="988"/>
      <c r="L69" s="988"/>
      <c r="M69" s="988"/>
      <c r="N69" s="988"/>
      <c r="O69" s="988"/>
      <c r="P69" s="989"/>
      <c r="Q69" s="990">
        <v>4554</v>
      </c>
      <c r="R69" s="984"/>
      <c r="S69" s="984"/>
      <c r="T69" s="984"/>
      <c r="U69" s="984"/>
      <c r="V69" s="984">
        <v>4415</v>
      </c>
      <c r="W69" s="984"/>
      <c r="X69" s="984"/>
      <c r="Y69" s="984"/>
      <c r="Z69" s="984"/>
      <c r="AA69" s="984">
        <v>139</v>
      </c>
      <c r="AB69" s="984"/>
      <c r="AC69" s="984"/>
      <c r="AD69" s="984"/>
      <c r="AE69" s="984"/>
      <c r="AF69" s="984">
        <v>132</v>
      </c>
      <c r="AG69" s="984"/>
      <c r="AH69" s="984"/>
      <c r="AI69" s="984"/>
      <c r="AJ69" s="984"/>
      <c r="AK69" s="984"/>
      <c r="AL69" s="984"/>
      <c r="AM69" s="984"/>
      <c r="AN69" s="984"/>
      <c r="AO69" s="984"/>
      <c r="AP69" s="984">
        <v>492</v>
      </c>
      <c r="AQ69" s="984"/>
      <c r="AR69" s="984"/>
      <c r="AS69" s="984"/>
      <c r="AT69" s="984"/>
      <c r="AU69" s="984"/>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552</v>
      </c>
      <c r="C70" s="988"/>
      <c r="D70" s="988"/>
      <c r="E70" s="988"/>
      <c r="F70" s="988"/>
      <c r="G70" s="988"/>
      <c r="H70" s="988"/>
      <c r="I70" s="988"/>
      <c r="J70" s="988"/>
      <c r="K70" s="988"/>
      <c r="L70" s="988"/>
      <c r="M70" s="988"/>
      <c r="N70" s="988"/>
      <c r="O70" s="988"/>
      <c r="P70" s="989"/>
      <c r="Q70" s="990">
        <v>8445</v>
      </c>
      <c r="R70" s="984"/>
      <c r="S70" s="984"/>
      <c r="T70" s="984"/>
      <c r="U70" s="984"/>
      <c r="V70" s="984">
        <v>6617</v>
      </c>
      <c r="W70" s="984"/>
      <c r="X70" s="984"/>
      <c r="Y70" s="984"/>
      <c r="Z70" s="984"/>
      <c r="AA70" s="984">
        <v>1828</v>
      </c>
      <c r="AB70" s="984"/>
      <c r="AC70" s="984"/>
      <c r="AD70" s="984"/>
      <c r="AE70" s="984"/>
      <c r="AF70" s="984"/>
      <c r="AG70" s="984"/>
      <c r="AH70" s="984"/>
      <c r="AI70" s="984"/>
      <c r="AJ70" s="984"/>
      <c r="AK70" s="984">
        <v>14</v>
      </c>
      <c r="AL70" s="984"/>
      <c r="AM70" s="984"/>
      <c r="AN70" s="984"/>
      <c r="AO70" s="984"/>
      <c r="AP70" s="984"/>
      <c r="AQ70" s="984"/>
      <c r="AR70" s="984"/>
      <c r="AS70" s="984"/>
      <c r="AT70" s="984"/>
      <c r="AU70" s="984"/>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553</v>
      </c>
      <c r="C71" s="988"/>
      <c r="D71" s="988"/>
      <c r="E71" s="988"/>
      <c r="F71" s="988"/>
      <c r="G71" s="988"/>
      <c r="H71" s="988"/>
      <c r="I71" s="988"/>
      <c r="J71" s="988"/>
      <c r="K71" s="988"/>
      <c r="L71" s="988"/>
      <c r="M71" s="988"/>
      <c r="N71" s="988"/>
      <c r="O71" s="988"/>
      <c r="P71" s="989"/>
      <c r="Q71" s="990">
        <v>1514</v>
      </c>
      <c r="R71" s="984"/>
      <c r="S71" s="984"/>
      <c r="T71" s="984"/>
      <c r="U71" s="984"/>
      <c r="V71" s="984">
        <v>1513</v>
      </c>
      <c r="W71" s="984"/>
      <c r="X71" s="984"/>
      <c r="Y71" s="984"/>
      <c r="Z71" s="984"/>
      <c r="AA71" s="984">
        <v>1</v>
      </c>
      <c r="AB71" s="984"/>
      <c r="AC71" s="984"/>
      <c r="AD71" s="984"/>
      <c r="AE71" s="984"/>
      <c r="AF71" s="984"/>
      <c r="AG71" s="984"/>
      <c r="AH71" s="984"/>
      <c r="AI71" s="984"/>
      <c r="AJ71" s="984"/>
      <c r="AK71" s="984"/>
      <c r="AL71" s="984"/>
      <c r="AM71" s="984"/>
      <c r="AN71" s="984"/>
      <c r="AO71" s="984"/>
      <c r="AP71" s="984"/>
      <c r="AQ71" s="984"/>
      <c r="AR71" s="984"/>
      <c r="AS71" s="984"/>
      <c r="AT71" s="984"/>
      <c r="AU71" s="984"/>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554</v>
      </c>
      <c r="C72" s="988"/>
      <c r="D72" s="988"/>
      <c r="E72" s="988"/>
      <c r="F72" s="988"/>
      <c r="G72" s="988"/>
      <c r="H72" s="988"/>
      <c r="I72" s="988"/>
      <c r="J72" s="988"/>
      <c r="K72" s="988"/>
      <c r="L72" s="988"/>
      <c r="M72" s="988"/>
      <c r="N72" s="988"/>
      <c r="O72" s="988"/>
      <c r="P72" s="989"/>
      <c r="Q72" s="990">
        <v>2</v>
      </c>
      <c r="R72" s="984"/>
      <c r="S72" s="984"/>
      <c r="T72" s="984"/>
      <c r="U72" s="984"/>
      <c r="V72" s="984">
        <v>0</v>
      </c>
      <c r="W72" s="984"/>
      <c r="X72" s="984"/>
      <c r="Y72" s="984"/>
      <c r="Z72" s="984"/>
      <c r="AA72" s="984">
        <v>2</v>
      </c>
      <c r="AB72" s="984"/>
      <c r="AC72" s="984"/>
      <c r="AD72" s="984"/>
      <c r="AE72" s="984"/>
      <c r="AF72" s="984"/>
      <c r="AG72" s="984"/>
      <c r="AH72" s="984"/>
      <c r="AI72" s="984"/>
      <c r="AJ72" s="984"/>
      <c r="AK72" s="984"/>
      <c r="AL72" s="984"/>
      <c r="AM72" s="984"/>
      <c r="AN72" s="984"/>
      <c r="AO72" s="984"/>
      <c r="AP72" s="984"/>
      <c r="AQ72" s="984"/>
      <c r="AR72" s="984"/>
      <c r="AS72" s="984"/>
      <c r="AT72" s="984"/>
      <c r="AU72" s="984"/>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555</v>
      </c>
      <c r="C73" s="988"/>
      <c r="D73" s="988"/>
      <c r="E73" s="988"/>
      <c r="F73" s="988"/>
      <c r="G73" s="988"/>
      <c r="H73" s="988"/>
      <c r="I73" s="988"/>
      <c r="J73" s="988"/>
      <c r="K73" s="988"/>
      <c r="L73" s="988"/>
      <c r="M73" s="988"/>
      <c r="N73" s="988"/>
      <c r="O73" s="988"/>
      <c r="P73" s="989"/>
      <c r="Q73" s="990">
        <v>53</v>
      </c>
      <c r="R73" s="984"/>
      <c r="S73" s="984"/>
      <c r="T73" s="984"/>
      <c r="U73" s="984"/>
      <c r="V73" s="984">
        <v>29</v>
      </c>
      <c r="W73" s="984"/>
      <c r="X73" s="984"/>
      <c r="Y73" s="984"/>
      <c r="Z73" s="984"/>
      <c r="AA73" s="984">
        <v>24</v>
      </c>
      <c r="AB73" s="984"/>
      <c r="AC73" s="984"/>
      <c r="AD73" s="984"/>
      <c r="AE73" s="984"/>
      <c r="AF73" s="984"/>
      <c r="AG73" s="984"/>
      <c r="AH73" s="984"/>
      <c r="AI73" s="984"/>
      <c r="AJ73" s="984"/>
      <c r="AK73" s="984"/>
      <c r="AL73" s="984"/>
      <c r="AM73" s="984"/>
      <c r="AN73" s="984"/>
      <c r="AO73" s="984"/>
      <c r="AP73" s="984"/>
      <c r="AQ73" s="984"/>
      <c r="AR73" s="984"/>
      <c r="AS73" s="984"/>
      <c r="AT73" s="984"/>
      <c r="AU73" s="984"/>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556</v>
      </c>
      <c r="C74" s="988"/>
      <c r="D74" s="988"/>
      <c r="E74" s="988"/>
      <c r="F74" s="988"/>
      <c r="G74" s="988"/>
      <c r="H74" s="988"/>
      <c r="I74" s="988"/>
      <c r="J74" s="988"/>
      <c r="K74" s="988"/>
      <c r="L74" s="988"/>
      <c r="M74" s="988"/>
      <c r="N74" s="988"/>
      <c r="O74" s="988"/>
      <c r="P74" s="989"/>
      <c r="Q74" s="990">
        <v>43</v>
      </c>
      <c r="R74" s="984"/>
      <c r="S74" s="984"/>
      <c r="T74" s="984"/>
      <c r="U74" s="984"/>
      <c r="V74" s="984">
        <v>42</v>
      </c>
      <c r="W74" s="984"/>
      <c r="X74" s="984"/>
      <c r="Y74" s="984"/>
      <c r="Z74" s="984"/>
      <c r="AA74" s="984">
        <v>1</v>
      </c>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557</v>
      </c>
      <c r="C75" s="988"/>
      <c r="D75" s="988"/>
      <c r="E75" s="988"/>
      <c r="F75" s="988"/>
      <c r="G75" s="988"/>
      <c r="H75" s="988"/>
      <c r="I75" s="988"/>
      <c r="J75" s="988"/>
      <c r="K75" s="988"/>
      <c r="L75" s="988"/>
      <c r="M75" s="988"/>
      <c r="N75" s="988"/>
      <c r="O75" s="988"/>
      <c r="P75" s="989"/>
      <c r="Q75" s="991">
        <v>997</v>
      </c>
      <c r="R75" s="992"/>
      <c r="S75" s="992"/>
      <c r="T75" s="992"/>
      <c r="U75" s="993"/>
      <c r="V75" s="994">
        <v>947</v>
      </c>
      <c r="W75" s="992"/>
      <c r="X75" s="992"/>
      <c r="Y75" s="992"/>
      <c r="Z75" s="993"/>
      <c r="AA75" s="994">
        <v>50</v>
      </c>
      <c r="AB75" s="992"/>
      <c r="AC75" s="992"/>
      <c r="AD75" s="992"/>
      <c r="AE75" s="993"/>
      <c r="AF75" s="994">
        <v>50</v>
      </c>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t="s">
        <v>558</v>
      </c>
      <c r="C76" s="988"/>
      <c r="D76" s="988"/>
      <c r="E76" s="988"/>
      <c r="F76" s="988"/>
      <c r="G76" s="988"/>
      <c r="H76" s="988"/>
      <c r="I76" s="988"/>
      <c r="J76" s="988"/>
      <c r="K76" s="988"/>
      <c r="L76" s="988"/>
      <c r="M76" s="988"/>
      <c r="N76" s="988"/>
      <c r="O76" s="988"/>
      <c r="P76" s="989"/>
      <c r="Q76" s="991">
        <v>259339</v>
      </c>
      <c r="R76" s="992"/>
      <c r="S76" s="992"/>
      <c r="T76" s="992"/>
      <c r="U76" s="993"/>
      <c r="V76" s="994">
        <v>254515</v>
      </c>
      <c r="W76" s="992"/>
      <c r="X76" s="992"/>
      <c r="Y76" s="992"/>
      <c r="Z76" s="993"/>
      <c r="AA76" s="994">
        <v>4824</v>
      </c>
      <c r="AB76" s="992"/>
      <c r="AC76" s="992"/>
      <c r="AD76" s="992"/>
      <c r="AE76" s="993"/>
      <c r="AF76" s="994">
        <v>4824</v>
      </c>
      <c r="AG76" s="992"/>
      <c r="AH76" s="992"/>
      <c r="AI76" s="992"/>
      <c r="AJ76" s="993"/>
      <c r="AK76" s="994">
        <v>1141</v>
      </c>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376</v>
      </c>
      <c r="B88" s="950" t="s">
        <v>399</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5006</v>
      </c>
      <c r="AG88" s="972"/>
      <c r="AH88" s="972"/>
      <c r="AI88" s="972"/>
      <c r="AJ88" s="972"/>
      <c r="AK88" s="976"/>
      <c r="AL88" s="976"/>
      <c r="AM88" s="976"/>
      <c r="AN88" s="976"/>
      <c r="AO88" s="976"/>
      <c r="AP88" s="972">
        <v>977</v>
      </c>
      <c r="AQ88" s="972"/>
      <c r="AR88" s="972"/>
      <c r="AS88" s="972"/>
      <c r="AT88" s="972"/>
      <c r="AU88" s="972"/>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50" t="s">
        <v>400</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56</v>
      </c>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401</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402</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405</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406</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407</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408</v>
      </c>
      <c r="AB109" s="909"/>
      <c r="AC109" s="909"/>
      <c r="AD109" s="909"/>
      <c r="AE109" s="910"/>
      <c r="AF109" s="911" t="s">
        <v>409</v>
      </c>
      <c r="AG109" s="909"/>
      <c r="AH109" s="909"/>
      <c r="AI109" s="909"/>
      <c r="AJ109" s="910"/>
      <c r="AK109" s="911" t="s">
        <v>294</v>
      </c>
      <c r="AL109" s="909"/>
      <c r="AM109" s="909"/>
      <c r="AN109" s="909"/>
      <c r="AO109" s="910"/>
      <c r="AP109" s="911" t="s">
        <v>410</v>
      </c>
      <c r="AQ109" s="909"/>
      <c r="AR109" s="909"/>
      <c r="AS109" s="909"/>
      <c r="AT109" s="942"/>
      <c r="AU109" s="908" t="s">
        <v>407</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408</v>
      </c>
      <c r="BR109" s="909"/>
      <c r="BS109" s="909"/>
      <c r="BT109" s="909"/>
      <c r="BU109" s="910"/>
      <c r="BV109" s="911" t="s">
        <v>409</v>
      </c>
      <c r="BW109" s="909"/>
      <c r="BX109" s="909"/>
      <c r="BY109" s="909"/>
      <c r="BZ109" s="910"/>
      <c r="CA109" s="911" t="s">
        <v>294</v>
      </c>
      <c r="CB109" s="909"/>
      <c r="CC109" s="909"/>
      <c r="CD109" s="909"/>
      <c r="CE109" s="910"/>
      <c r="CF109" s="949" t="s">
        <v>410</v>
      </c>
      <c r="CG109" s="949"/>
      <c r="CH109" s="949"/>
      <c r="CI109" s="949"/>
      <c r="CJ109" s="949"/>
      <c r="CK109" s="911" t="s">
        <v>411</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408</v>
      </c>
      <c r="DH109" s="909"/>
      <c r="DI109" s="909"/>
      <c r="DJ109" s="909"/>
      <c r="DK109" s="910"/>
      <c r="DL109" s="911" t="s">
        <v>409</v>
      </c>
      <c r="DM109" s="909"/>
      <c r="DN109" s="909"/>
      <c r="DO109" s="909"/>
      <c r="DP109" s="910"/>
      <c r="DQ109" s="911" t="s">
        <v>294</v>
      </c>
      <c r="DR109" s="909"/>
      <c r="DS109" s="909"/>
      <c r="DT109" s="909"/>
      <c r="DU109" s="910"/>
      <c r="DV109" s="911" t="s">
        <v>410</v>
      </c>
      <c r="DW109" s="909"/>
      <c r="DX109" s="909"/>
      <c r="DY109" s="909"/>
      <c r="DZ109" s="942"/>
    </row>
    <row r="110" spans="1:131" s="212" customFormat="1" ht="26.25" customHeight="1" x14ac:dyDescent="0.2">
      <c r="A110" s="820" t="s">
        <v>412</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731669</v>
      </c>
      <c r="AB110" s="902"/>
      <c r="AC110" s="902"/>
      <c r="AD110" s="902"/>
      <c r="AE110" s="903"/>
      <c r="AF110" s="904">
        <v>755055</v>
      </c>
      <c r="AG110" s="902"/>
      <c r="AH110" s="902"/>
      <c r="AI110" s="902"/>
      <c r="AJ110" s="903"/>
      <c r="AK110" s="904">
        <v>733761</v>
      </c>
      <c r="AL110" s="902"/>
      <c r="AM110" s="902"/>
      <c r="AN110" s="902"/>
      <c r="AO110" s="903"/>
      <c r="AP110" s="905">
        <v>21.6</v>
      </c>
      <c r="AQ110" s="906"/>
      <c r="AR110" s="906"/>
      <c r="AS110" s="906"/>
      <c r="AT110" s="907"/>
      <c r="AU110" s="943" t="s">
        <v>69</v>
      </c>
      <c r="AV110" s="944"/>
      <c r="AW110" s="944"/>
      <c r="AX110" s="944"/>
      <c r="AY110" s="944"/>
      <c r="AZ110" s="873" t="s">
        <v>413</v>
      </c>
      <c r="BA110" s="821"/>
      <c r="BB110" s="821"/>
      <c r="BC110" s="821"/>
      <c r="BD110" s="821"/>
      <c r="BE110" s="821"/>
      <c r="BF110" s="821"/>
      <c r="BG110" s="821"/>
      <c r="BH110" s="821"/>
      <c r="BI110" s="821"/>
      <c r="BJ110" s="821"/>
      <c r="BK110" s="821"/>
      <c r="BL110" s="821"/>
      <c r="BM110" s="821"/>
      <c r="BN110" s="821"/>
      <c r="BO110" s="821"/>
      <c r="BP110" s="822"/>
      <c r="BQ110" s="874">
        <v>7347656</v>
      </c>
      <c r="BR110" s="855"/>
      <c r="BS110" s="855"/>
      <c r="BT110" s="855"/>
      <c r="BU110" s="855"/>
      <c r="BV110" s="855">
        <v>7653961</v>
      </c>
      <c r="BW110" s="855"/>
      <c r="BX110" s="855"/>
      <c r="BY110" s="855"/>
      <c r="BZ110" s="855"/>
      <c r="CA110" s="855">
        <v>7574206</v>
      </c>
      <c r="CB110" s="855"/>
      <c r="CC110" s="855"/>
      <c r="CD110" s="855"/>
      <c r="CE110" s="855"/>
      <c r="CF110" s="879">
        <v>223.3</v>
      </c>
      <c r="CG110" s="880"/>
      <c r="CH110" s="880"/>
      <c r="CI110" s="880"/>
      <c r="CJ110" s="880"/>
      <c r="CK110" s="939" t="s">
        <v>414</v>
      </c>
      <c r="CL110" s="832"/>
      <c r="CM110" s="873" t="s">
        <v>415</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416</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417</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418</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419</v>
      </c>
      <c r="B112" s="926"/>
      <c r="C112" s="765" t="s">
        <v>420</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421</v>
      </c>
      <c r="BA112" s="765"/>
      <c r="BB112" s="765"/>
      <c r="BC112" s="765"/>
      <c r="BD112" s="765"/>
      <c r="BE112" s="765"/>
      <c r="BF112" s="765"/>
      <c r="BG112" s="765"/>
      <c r="BH112" s="765"/>
      <c r="BI112" s="765"/>
      <c r="BJ112" s="765"/>
      <c r="BK112" s="765"/>
      <c r="BL112" s="765"/>
      <c r="BM112" s="765"/>
      <c r="BN112" s="765"/>
      <c r="BO112" s="765"/>
      <c r="BP112" s="766"/>
      <c r="BQ112" s="829">
        <v>1775373</v>
      </c>
      <c r="BR112" s="830"/>
      <c r="BS112" s="830"/>
      <c r="BT112" s="830"/>
      <c r="BU112" s="830"/>
      <c r="BV112" s="830">
        <v>1697762</v>
      </c>
      <c r="BW112" s="830"/>
      <c r="BX112" s="830"/>
      <c r="BY112" s="830"/>
      <c r="BZ112" s="830"/>
      <c r="CA112" s="830">
        <v>1466597</v>
      </c>
      <c r="CB112" s="830"/>
      <c r="CC112" s="830"/>
      <c r="CD112" s="830"/>
      <c r="CE112" s="830"/>
      <c r="CF112" s="888">
        <v>43.2</v>
      </c>
      <c r="CG112" s="889"/>
      <c r="CH112" s="889"/>
      <c r="CI112" s="889"/>
      <c r="CJ112" s="889"/>
      <c r="CK112" s="940"/>
      <c r="CL112" s="834"/>
      <c r="CM112" s="828" t="s">
        <v>422</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423</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220258</v>
      </c>
      <c r="AB113" s="932"/>
      <c r="AC113" s="932"/>
      <c r="AD113" s="932"/>
      <c r="AE113" s="933"/>
      <c r="AF113" s="934">
        <v>216390</v>
      </c>
      <c r="AG113" s="932"/>
      <c r="AH113" s="932"/>
      <c r="AI113" s="932"/>
      <c r="AJ113" s="933"/>
      <c r="AK113" s="934">
        <v>203398</v>
      </c>
      <c r="AL113" s="932"/>
      <c r="AM113" s="932"/>
      <c r="AN113" s="932"/>
      <c r="AO113" s="933"/>
      <c r="AP113" s="935">
        <v>6</v>
      </c>
      <c r="AQ113" s="936"/>
      <c r="AR113" s="936"/>
      <c r="AS113" s="936"/>
      <c r="AT113" s="937"/>
      <c r="AU113" s="945"/>
      <c r="AV113" s="946"/>
      <c r="AW113" s="946"/>
      <c r="AX113" s="946"/>
      <c r="AY113" s="946"/>
      <c r="AZ113" s="828" t="s">
        <v>424</v>
      </c>
      <c r="BA113" s="765"/>
      <c r="BB113" s="765"/>
      <c r="BC113" s="765"/>
      <c r="BD113" s="765"/>
      <c r="BE113" s="765"/>
      <c r="BF113" s="765"/>
      <c r="BG113" s="765"/>
      <c r="BH113" s="765"/>
      <c r="BI113" s="765"/>
      <c r="BJ113" s="765"/>
      <c r="BK113" s="765"/>
      <c r="BL113" s="765"/>
      <c r="BM113" s="765"/>
      <c r="BN113" s="765"/>
      <c r="BO113" s="765"/>
      <c r="BP113" s="766"/>
      <c r="BQ113" s="829">
        <v>575780</v>
      </c>
      <c r="BR113" s="830"/>
      <c r="BS113" s="830"/>
      <c r="BT113" s="830"/>
      <c r="BU113" s="830"/>
      <c r="BV113" s="830">
        <v>541382</v>
      </c>
      <c r="BW113" s="830"/>
      <c r="BX113" s="830"/>
      <c r="BY113" s="830"/>
      <c r="BZ113" s="830"/>
      <c r="CA113" s="830">
        <v>523412</v>
      </c>
      <c r="CB113" s="830"/>
      <c r="CC113" s="830"/>
      <c r="CD113" s="830"/>
      <c r="CE113" s="830"/>
      <c r="CF113" s="888">
        <v>15.4</v>
      </c>
      <c r="CG113" s="889"/>
      <c r="CH113" s="889"/>
      <c r="CI113" s="889"/>
      <c r="CJ113" s="889"/>
      <c r="CK113" s="940"/>
      <c r="CL113" s="834"/>
      <c r="CM113" s="828" t="s">
        <v>425</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426</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42225</v>
      </c>
      <c r="AB114" s="793"/>
      <c r="AC114" s="793"/>
      <c r="AD114" s="793"/>
      <c r="AE114" s="794"/>
      <c r="AF114" s="795">
        <v>41482</v>
      </c>
      <c r="AG114" s="793"/>
      <c r="AH114" s="793"/>
      <c r="AI114" s="793"/>
      <c r="AJ114" s="794"/>
      <c r="AK114" s="795">
        <v>60680</v>
      </c>
      <c r="AL114" s="793"/>
      <c r="AM114" s="793"/>
      <c r="AN114" s="793"/>
      <c r="AO114" s="794"/>
      <c r="AP114" s="837">
        <v>1.8</v>
      </c>
      <c r="AQ114" s="838"/>
      <c r="AR114" s="838"/>
      <c r="AS114" s="838"/>
      <c r="AT114" s="839"/>
      <c r="AU114" s="945"/>
      <c r="AV114" s="946"/>
      <c r="AW114" s="946"/>
      <c r="AX114" s="946"/>
      <c r="AY114" s="946"/>
      <c r="AZ114" s="828" t="s">
        <v>427</v>
      </c>
      <c r="BA114" s="765"/>
      <c r="BB114" s="765"/>
      <c r="BC114" s="765"/>
      <c r="BD114" s="765"/>
      <c r="BE114" s="765"/>
      <c r="BF114" s="765"/>
      <c r="BG114" s="765"/>
      <c r="BH114" s="765"/>
      <c r="BI114" s="765"/>
      <c r="BJ114" s="765"/>
      <c r="BK114" s="765"/>
      <c r="BL114" s="765"/>
      <c r="BM114" s="765"/>
      <c r="BN114" s="765"/>
      <c r="BO114" s="765"/>
      <c r="BP114" s="766"/>
      <c r="BQ114" s="829">
        <v>808545</v>
      </c>
      <c r="BR114" s="830"/>
      <c r="BS114" s="830"/>
      <c r="BT114" s="830"/>
      <c r="BU114" s="830"/>
      <c r="BV114" s="830">
        <v>842048</v>
      </c>
      <c r="BW114" s="830"/>
      <c r="BX114" s="830"/>
      <c r="BY114" s="830"/>
      <c r="BZ114" s="830"/>
      <c r="CA114" s="830">
        <v>808472</v>
      </c>
      <c r="CB114" s="830"/>
      <c r="CC114" s="830"/>
      <c r="CD114" s="830"/>
      <c r="CE114" s="830"/>
      <c r="CF114" s="888">
        <v>23.8</v>
      </c>
      <c r="CG114" s="889"/>
      <c r="CH114" s="889"/>
      <c r="CI114" s="889"/>
      <c r="CJ114" s="889"/>
      <c r="CK114" s="940"/>
      <c r="CL114" s="834"/>
      <c r="CM114" s="828" t="s">
        <v>428</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429</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430</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431</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432</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v>1</v>
      </c>
      <c r="AB116" s="793"/>
      <c r="AC116" s="793"/>
      <c r="AD116" s="793"/>
      <c r="AE116" s="794"/>
      <c r="AF116" s="795" t="s">
        <v>122</v>
      </c>
      <c r="AG116" s="793"/>
      <c r="AH116" s="793"/>
      <c r="AI116" s="793"/>
      <c r="AJ116" s="794"/>
      <c r="AK116" s="795">
        <v>1</v>
      </c>
      <c r="AL116" s="793"/>
      <c r="AM116" s="793"/>
      <c r="AN116" s="793"/>
      <c r="AO116" s="794"/>
      <c r="AP116" s="837">
        <v>0</v>
      </c>
      <c r="AQ116" s="838"/>
      <c r="AR116" s="838"/>
      <c r="AS116" s="838"/>
      <c r="AT116" s="839"/>
      <c r="AU116" s="945"/>
      <c r="AV116" s="946"/>
      <c r="AW116" s="946"/>
      <c r="AX116" s="946"/>
      <c r="AY116" s="946"/>
      <c r="AZ116" s="922" t="s">
        <v>433</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434</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435</v>
      </c>
      <c r="Z117" s="910"/>
      <c r="AA117" s="915">
        <v>994153</v>
      </c>
      <c r="AB117" s="916"/>
      <c r="AC117" s="916"/>
      <c r="AD117" s="916"/>
      <c r="AE117" s="917"/>
      <c r="AF117" s="918">
        <v>1012927</v>
      </c>
      <c r="AG117" s="916"/>
      <c r="AH117" s="916"/>
      <c r="AI117" s="916"/>
      <c r="AJ117" s="917"/>
      <c r="AK117" s="918">
        <v>997840</v>
      </c>
      <c r="AL117" s="916"/>
      <c r="AM117" s="916"/>
      <c r="AN117" s="916"/>
      <c r="AO117" s="917"/>
      <c r="AP117" s="919"/>
      <c r="AQ117" s="920"/>
      <c r="AR117" s="920"/>
      <c r="AS117" s="920"/>
      <c r="AT117" s="921"/>
      <c r="AU117" s="945"/>
      <c r="AV117" s="946"/>
      <c r="AW117" s="946"/>
      <c r="AX117" s="946"/>
      <c r="AY117" s="946"/>
      <c r="AZ117" s="876" t="s">
        <v>436</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437</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411</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408</v>
      </c>
      <c r="AB118" s="909"/>
      <c r="AC118" s="909"/>
      <c r="AD118" s="909"/>
      <c r="AE118" s="910"/>
      <c r="AF118" s="911" t="s">
        <v>409</v>
      </c>
      <c r="AG118" s="909"/>
      <c r="AH118" s="909"/>
      <c r="AI118" s="909"/>
      <c r="AJ118" s="910"/>
      <c r="AK118" s="911" t="s">
        <v>294</v>
      </c>
      <c r="AL118" s="909"/>
      <c r="AM118" s="909"/>
      <c r="AN118" s="909"/>
      <c r="AO118" s="910"/>
      <c r="AP118" s="912" t="s">
        <v>410</v>
      </c>
      <c r="AQ118" s="913"/>
      <c r="AR118" s="913"/>
      <c r="AS118" s="913"/>
      <c r="AT118" s="914"/>
      <c r="AU118" s="945"/>
      <c r="AV118" s="946"/>
      <c r="AW118" s="946"/>
      <c r="AX118" s="946"/>
      <c r="AY118" s="946"/>
      <c r="AZ118" s="851" t="s">
        <v>438</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439</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414</v>
      </c>
      <c r="B119" s="832"/>
      <c r="C119" s="873" t="s">
        <v>415</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440</v>
      </c>
      <c r="BP119" s="891"/>
      <c r="BQ119" s="892">
        <v>10507354</v>
      </c>
      <c r="BR119" s="858"/>
      <c r="BS119" s="858"/>
      <c r="BT119" s="858"/>
      <c r="BU119" s="858"/>
      <c r="BV119" s="858">
        <v>10735153</v>
      </c>
      <c r="BW119" s="858"/>
      <c r="BX119" s="858"/>
      <c r="BY119" s="858"/>
      <c r="BZ119" s="858"/>
      <c r="CA119" s="858">
        <v>10372687</v>
      </c>
      <c r="CB119" s="858"/>
      <c r="CC119" s="858"/>
      <c r="CD119" s="858"/>
      <c r="CE119" s="858"/>
      <c r="CF119" s="761"/>
      <c r="CG119" s="762"/>
      <c r="CH119" s="762"/>
      <c r="CI119" s="762"/>
      <c r="CJ119" s="847"/>
      <c r="CK119" s="941"/>
      <c r="CL119" s="836"/>
      <c r="CM119" s="851" t="s">
        <v>441</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418</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442</v>
      </c>
      <c r="AV120" s="894"/>
      <c r="AW120" s="894"/>
      <c r="AX120" s="894"/>
      <c r="AY120" s="895"/>
      <c r="AZ120" s="873" t="s">
        <v>443</v>
      </c>
      <c r="BA120" s="821"/>
      <c r="BB120" s="821"/>
      <c r="BC120" s="821"/>
      <c r="BD120" s="821"/>
      <c r="BE120" s="821"/>
      <c r="BF120" s="821"/>
      <c r="BG120" s="821"/>
      <c r="BH120" s="821"/>
      <c r="BI120" s="821"/>
      <c r="BJ120" s="821"/>
      <c r="BK120" s="821"/>
      <c r="BL120" s="821"/>
      <c r="BM120" s="821"/>
      <c r="BN120" s="821"/>
      <c r="BO120" s="821"/>
      <c r="BP120" s="822"/>
      <c r="BQ120" s="874">
        <v>3517330</v>
      </c>
      <c r="BR120" s="855"/>
      <c r="BS120" s="855"/>
      <c r="BT120" s="855"/>
      <c r="BU120" s="855"/>
      <c r="BV120" s="855">
        <v>3347413</v>
      </c>
      <c r="BW120" s="855"/>
      <c r="BX120" s="855"/>
      <c r="BY120" s="855"/>
      <c r="BZ120" s="855"/>
      <c r="CA120" s="855">
        <v>3121623</v>
      </c>
      <c r="CB120" s="855"/>
      <c r="CC120" s="855"/>
      <c r="CD120" s="855"/>
      <c r="CE120" s="855"/>
      <c r="CF120" s="879">
        <v>92</v>
      </c>
      <c r="CG120" s="880"/>
      <c r="CH120" s="880"/>
      <c r="CI120" s="880"/>
      <c r="CJ120" s="880"/>
      <c r="CK120" s="881" t="s">
        <v>444</v>
      </c>
      <c r="CL120" s="865"/>
      <c r="CM120" s="865"/>
      <c r="CN120" s="865"/>
      <c r="CO120" s="866"/>
      <c r="CP120" s="885" t="s">
        <v>393</v>
      </c>
      <c r="CQ120" s="886"/>
      <c r="CR120" s="886"/>
      <c r="CS120" s="886"/>
      <c r="CT120" s="886"/>
      <c r="CU120" s="886"/>
      <c r="CV120" s="886"/>
      <c r="CW120" s="886"/>
      <c r="CX120" s="886"/>
      <c r="CY120" s="886"/>
      <c r="CZ120" s="886"/>
      <c r="DA120" s="886"/>
      <c r="DB120" s="886"/>
      <c r="DC120" s="886"/>
      <c r="DD120" s="886"/>
      <c r="DE120" s="886"/>
      <c r="DF120" s="887"/>
      <c r="DG120" s="874" t="s">
        <v>122</v>
      </c>
      <c r="DH120" s="855"/>
      <c r="DI120" s="855"/>
      <c r="DJ120" s="855"/>
      <c r="DK120" s="855"/>
      <c r="DL120" s="855">
        <v>1188652</v>
      </c>
      <c r="DM120" s="855"/>
      <c r="DN120" s="855"/>
      <c r="DO120" s="855"/>
      <c r="DP120" s="855"/>
      <c r="DQ120" s="855">
        <v>1034065</v>
      </c>
      <c r="DR120" s="855"/>
      <c r="DS120" s="855"/>
      <c r="DT120" s="855"/>
      <c r="DU120" s="855"/>
      <c r="DV120" s="856">
        <v>30.5</v>
      </c>
      <c r="DW120" s="856"/>
      <c r="DX120" s="856"/>
      <c r="DY120" s="856"/>
      <c r="DZ120" s="857"/>
    </row>
    <row r="121" spans="1:130" s="212" customFormat="1" ht="26.25" customHeight="1" x14ac:dyDescent="0.2">
      <c r="A121" s="833"/>
      <c r="B121" s="834"/>
      <c r="C121" s="876" t="s">
        <v>445</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446</v>
      </c>
      <c r="BA121" s="765"/>
      <c r="BB121" s="765"/>
      <c r="BC121" s="765"/>
      <c r="BD121" s="765"/>
      <c r="BE121" s="765"/>
      <c r="BF121" s="765"/>
      <c r="BG121" s="765"/>
      <c r="BH121" s="765"/>
      <c r="BI121" s="765"/>
      <c r="BJ121" s="765"/>
      <c r="BK121" s="765"/>
      <c r="BL121" s="765"/>
      <c r="BM121" s="765"/>
      <c r="BN121" s="765"/>
      <c r="BO121" s="765"/>
      <c r="BP121" s="766"/>
      <c r="BQ121" s="829">
        <v>23338</v>
      </c>
      <c r="BR121" s="830"/>
      <c r="BS121" s="830"/>
      <c r="BT121" s="830"/>
      <c r="BU121" s="830"/>
      <c r="BV121" s="830">
        <v>34749</v>
      </c>
      <c r="BW121" s="830"/>
      <c r="BX121" s="830"/>
      <c r="BY121" s="830"/>
      <c r="BZ121" s="830"/>
      <c r="CA121" s="830">
        <v>32062</v>
      </c>
      <c r="CB121" s="830"/>
      <c r="CC121" s="830"/>
      <c r="CD121" s="830"/>
      <c r="CE121" s="830"/>
      <c r="CF121" s="888">
        <v>0.9</v>
      </c>
      <c r="CG121" s="889"/>
      <c r="CH121" s="889"/>
      <c r="CI121" s="889"/>
      <c r="CJ121" s="889"/>
      <c r="CK121" s="882"/>
      <c r="CL121" s="868"/>
      <c r="CM121" s="868"/>
      <c r="CN121" s="868"/>
      <c r="CO121" s="869"/>
      <c r="CP121" s="848" t="s">
        <v>391</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t="s">
        <v>122</v>
      </c>
      <c r="DM121" s="830"/>
      <c r="DN121" s="830"/>
      <c r="DO121" s="830"/>
      <c r="DP121" s="830"/>
      <c r="DQ121" s="830">
        <v>432532</v>
      </c>
      <c r="DR121" s="830"/>
      <c r="DS121" s="830"/>
      <c r="DT121" s="830"/>
      <c r="DU121" s="830"/>
      <c r="DV121" s="807">
        <v>12.7</v>
      </c>
      <c r="DW121" s="807"/>
      <c r="DX121" s="807"/>
      <c r="DY121" s="807"/>
      <c r="DZ121" s="808"/>
    </row>
    <row r="122" spans="1:130" s="212" customFormat="1" ht="26.25" customHeight="1" x14ac:dyDescent="0.2">
      <c r="A122" s="833"/>
      <c r="B122" s="834"/>
      <c r="C122" s="828" t="s">
        <v>428</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447</v>
      </c>
      <c r="BA122" s="852"/>
      <c r="BB122" s="852"/>
      <c r="BC122" s="852"/>
      <c r="BD122" s="852"/>
      <c r="BE122" s="852"/>
      <c r="BF122" s="852"/>
      <c r="BG122" s="852"/>
      <c r="BH122" s="852"/>
      <c r="BI122" s="852"/>
      <c r="BJ122" s="852"/>
      <c r="BK122" s="852"/>
      <c r="BL122" s="852"/>
      <c r="BM122" s="852"/>
      <c r="BN122" s="852"/>
      <c r="BO122" s="852"/>
      <c r="BP122" s="853"/>
      <c r="BQ122" s="892">
        <v>6557213</v>
      </c>
      <c r="BR122" s="858"/>
      <c r="BS122" s="858"/>
      <c r="BT122" s="858"/>
      <c r="BU122" s="858"/>
      <c r="BV122" s="858">
        <v>6285191</v>
      </c>
      <c r="BW122" s="858"/>
      <c r="BX122" s="858"/>
      <c r="BY122" s="858"/>
      <c r="BZ122" s="858"/>
      <c r="CA122" s="858">
        <v>6054372</v>
      </c>
      <c r="CB122" s="858"/>
      <c r="CC122" s="858"/>
      <c r="CD122" s="858"/>
      <c r="CE122" s="858"/>
      <c r="CF122" s="859">
        <v>178.5</v>
      </c>
      <c r="CG122" s="860"/>
      <c r="CH122" s="860"/>
      <c r="CI122" s="860"/>
      <c r="CJ122" s="860"/>
      <c r="CK122" s="882"/>
      <c r="CL122" s="868"/>
      <c r="CM122" s="868"/>
      <c r="CN122" s="868"/>
      <c r="CO122" s="869"/>
      <c r="CP122" s="848" t="s">
        <v>389</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434</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448</v>
      </c>
      <c r="BP123" s="891"/>
      <c r="BQ123" s="845">
        <v>10097881</v>
      </c>
      <c r="BR123" s="846"/>
      <c r="BS123" s="846"/>
      <c r="BT123" s="846"/>
      <c r="BU123" s="846"/>
      <c r="BV123" s="846">
        <v>9667353</v>
      </c>
      <c r="BW123" s="846"/>
      <c r="BX123" s="846"/>
      <c r="BY123" s="846"/>
      <c r="BZ123" s="846"/>
      <c r="CA123" s="846">
        <v>9208057</v>
      </c>
      <c r="CB123" s="846"/>
      <c r="CC123" s="846"/>
      <c r="CD123" s="846"/>
      <c r="CE123" s="846"/>
      <c r="CF123" s="761"/>
      <c r="CG123" s="762"/>
      <c r="CH123" s="762"/>
      <c r="CI123" s="762"/>
      <c r="CJ123" s="847"/>
      <c r="CK123" s="882"/>
      <c r="CL123" s="868"/>
      <c r="CM123" s="868"/>
      <c r="CN123" s="868"/>
      <c r="CO123" s="869"/>
      <c r="CP123" s="848" t="s">
        <v>390</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437</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449</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12.3</v>
      </c>
      <c r="BR124" s="844"/>
      <c r="BS124" s="844"/>
      <c r="BT124" s="844"/>
      <c r="BU124" s="844"/>
      <c r="BV124" s="844">
        <v>32.1</v>
      </c>
      <c r="BW124" s="844"/>
      <c r="BX124" s="844"/>
      <c r="BY124" s="844"/>
      <c r="BZ124" s="844"/>
      <c r="CA124" s="844">
        <v>34.299999999999997</v>
      </c>
      <c r="CB124" s="844"/>
      <c r="CC124" s="844"/>
      <c r="CD124" s="844"/>
      <c r="CE124" s="844"/>
      <c r="CF124" s="739"/>
      <c r="CG124" s="740"/>
      <c r="CH124" s="740"/>
      <c r="CI124" s="740"/>
      <c r="CJ124" s="875"/>
      <c r="CK124" s="883"/>
      <c r="CL124" s="883"/>
      <c r="CM124" s="883"/>
      <c r="CN124" s="883"/>
      <c r="CO124" s="884"/>
      <c r="CP124" s="848" t="s">
        <v>450</v>
      </c>
      <c r="CQ124" s="849"/>
      <c r="CR124" s="849"/>
      <c r="CS124" s="849"/>
      <c r="CT124" s="849"/>
      <c r="CU124" s="849"/>
      <c r="CV124" s="849"/>
      <c r="CW124" s="849"/>
      <c r="CX124" s="849"/>
      <c r="CY124" s="849"/>
      <c r="CZ124" s="849"/>
      <c r="DA124" s="849"/>
      <c r="DB124" s="849"/>
      <c r="DC124" s="849"/>
      <c r="DD124" s="849"/>
      <c r="DE124" s="849"/>
      <c r="DF124" s="850"/>
      <c r="DG124" s="776">
        <v>1775373</v>
      </c>
      <c r="DH124" s="777"/>
      <c r="DI124" s="777"/>
      <c r="DJ124" s="777"/>
      <c r="DK124" s="778"/>
      <c r="DL124" s="779">
        <v>509110</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439</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451</v>
      </c>
      <c r="CL125" s="865"/>
      <c r="CM125" s="865"/>
      <c r="CN125" s="865"/>
      <c r="CO125" s="866"/>
      <c r="CP125" s="873" t="s">
        <v>452</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441</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453</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454</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455</v>
      </c>
      <c r="AY127" s="825"/>
      <c r="AZ127" s="825"/>
      <c r="BA127" s="825"/>
      <c r="BB127" s="825"/>
      <c r="BC127" s="825"/>
      <c r="BD127" s="825"/>
      <c r="BE127" s="826"/>
      <c r="BF127" s="824" t="s">
        <v>456</v>
      </c>
      <c r="BG127" s="825"/>
      <c r="BH127" s="825"/>
      <c r="BI127" s="825"/>
      <c r="BJ127" s="825"/>
      <c r="BK127" s="825"/>
      <c r="BL127" s="826"/>
      <c r="BM127" s="824" t="s">
        <v>457</v>
      </c>
      <c r="BN127" s="825"/>
      <c r="BO127" s="825"/>
      <c r="BP127" s="825"/>
      <c r="BQ127" s="825"/>
      <c r="BR127" s="825"/>
      <c r="BS127" s="826"/>
      <c r="BT127" s="824" t="s">
        <v>458</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459</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460</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461</v>
      </c>
      <c r="X128" s="811"/>
      <c r="Y128" s="811"/>
      <c r="Z128" s="812"/>
      <c r="AA128" s="813">
        <v>3369</v>
      </c>
      <c r="AB128" s="814"/>
      <c r="AC128" s="814"/>
      <c r="AD128" s="814"/>
      <c r="AE128" s="815"/>
      <c r="AF128" s="816">
        <v>3572</v>
      </c>
      <c r="AG128" s="814"/>
      <c r="AH128" s="814"/>
      <c r="AI128" s="814"/>
      <c r="AJ128" s="815"/>
      <c r="AK128" s="816">
        <v>3058</v>
      </c>
      <c r="AL128" s="814"/>
      <c r="AM128" s="814"/>
      <c r="AN128" s="814"/>
      <c r="AO128" s="815"/>
      <c r="AP128" s="817"/>
      <c r="AQ128" s="818"/>
      <c r="AR128" s="818"/>
      <c r="AS128" s="818"/>
      <c r="AT128" s="819"/>
      <c r="AU128" s="214"/>
      <c r="AV128" s="214"/>
      <c r="AW128" s="214"/>
      <c r="AX128" s="820" t="s">
        <v>462</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463</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464</v>
      </c>
      <c r="X129" s="790"/>
      <c r="Y129" s="790"/>
      <c r="Z129" s="791"/>
      <c r="AA129" s="792">
        <v>3918497</v>
      </c>
      <c r="AB129" s="793"/>
      <c r="AC129" s="793"/>
      <c r="AD129" s="793"/>
      <c r="AE129" s="794"/>
      <c r="AF129" s="795">
        <v>3932412</v>
      </c>
      <c r="AG129" s="793"/>
      <c r="AH129" s="793"/>
      <c r="AI129" s="793"/>
      <c r="AJ129" s="794"/>
      <c r="AK129" s="795">
        <v>3987700</v>
      </c>
      <c r="AL129" s="793"/>
      <c r="AM129" s="793"/>
      <c r="AN129" s="793"/>
      <c r="AO129" s="794"/>
      <c r="AP129" s="796"/>
      <c r="AQ129" s="797"/>
      <c r="AR129" s="797"/>
      <c r="AS129" s="797"/>
      <c r="AT129" s="798"/>
      <c r="AU129" s="215"/>
      <c r="AV129" s="215"/>
      <c r="AW129" s="215"/>
      <c r="AX129" s="764" t="s">
        <v>465</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466</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467</v>
      </c>
      <c r="X130" s="790"/>
      <c r="Y130" s="790"/>
      <c r="Z130" s="791"/>
      <c r="AA130" s="792">
        <v>610726</v>
      </c>
      <c r="AB130" s="793"/>
      <c r="AC130" s="793"/>
      <c r="AD130" s="793"/>
      <c r="AE130" s="794"/>
      <c r="AF130" s="795">
        <v>611965</v>
      </c>
      <c r="AG130" s="793"/>
      <c r="AH130" s="793"/>
      <c r="AI130" s="793"/>
      <c r="AJ130" s="794"/>
      <c r="AK130" s="795">
        <v>595284</v>
      </c>
      <c r="AL130" s="793"/>
      <c r="AM130" s="793"/>
      <c r="AN130" s="793"/>
      <c r="AO130" s="794"/>
      <c r="AP130" s="796"/>
      <c r="AQ130" s="797"/>
      <c r="AR130" s="797"/>
      <c r="AS130" s="797"/>
      <c r="AT130" s="798"/>
      <c r="AU130" s="215"/>
      <c r="AV130" s="215"/>
      <c r="AW130" s="215"/>
      <c r="AX130" s="764" t="s">
        <v>468</v>
      </c>
      <c r="AY130" s="765"/>
      <c r="AZ130" s="765"/>
      <c r="BA130" s="765"/>
      <c r="BB130" s="765"/>
      <c r="BC130" s="765"/>
      <c r="BD130" s="765"/>
      <c r="BE130" s="766"/>
      <c r="BF130" s="767">
        <v>11.7</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469</v>
      </c>
      <c r="X131" s="774"/>
      <c r="Y131" s="774"/>
      <c r="Z131" s="775"/>
      <c r="AA131" s="776">
        <v>3307771</v>
      </c>
      <c r="AB131" s="777"/>
      <c r="AC131" s="777"/>
      <c r="AD131" s="777"/>
      <c r="AE131" s="778"/>
      <c r="AF131" s="779">
        <v>3320447</v>
      </c>
      <c r="AG131" s="777"/>
      <c r="AH131" s="777"/>
      <c r="AI131" s="777"/>
      <c r="AJ131" s="778"/>
      <c r="AK131" s="779">
        <v>3392416</v>
      </c>
      <c r="AL131" s="777"/>
      <c r="AM131" s="777"/>
      <c r="AN131" s="777"/>
      <c r="AO131" s="778"/>
      <c r="AP131" s="780"/>
      <c r="AQ131" s="781"/>
      <c r="AR131" s="781"/>
      <c r="AS131" s="781"/>
      <c r="AT131" s="782"/>
      <c r="AU131" s="215"/>
      <c r="AV131" s="215"/>
      <c r="AW131" s="215"/>
      <c r="AX131" s="742" t="s">
        <v>470</v>
      </c>
      <c r="AY131" s="743"/>
      <c r="AZ131" s="743"/>
      <c r="BA131" s="743"/>
      <c r="BB131" s="743"/>
      <c r="BC131" s="743"/>
      <c r="BD131" s="743"/>
      <c r="BE131" s="744"/>
      <c r="BF131" s="745">
        <v>34.299999999999997</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471</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472</v>
      </c>
      <c r="W132" s="755"/>
      <c r="X132" s="755"/>
      <c r="Y132" s="755"/>
      <c r="Z132" s="756"/>
      <c r="AA132" s="757">
        <v>11.48985223</v>
      </c>
      <c r="AB132" s="758"/>
      <c r="AC132" s="758"/>
      <c r="AD132" s="758"/>
      <c r="AE132" s="759"/>
      <c r="AF132" s="760">
        <v>11.96796696</v>
      </c>
      <c r="AG132" s="758"/>
      <c r="AH132" s="758"/>
      <c r="AI132" s="758"/>
      <c r="AJ132" s="759"/>
      <c r="AK132" s="760">
        <v>11.77620905</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473</v>
      </c>
      <c r="W133" s="734"/>
      <c r="X133" s="734"/>
      <c r="Y133" s="734"/>
      <c r="Z133" s="735"/>
      <c r="AA133" s="736">
        <v>10.199999999999999</v>
      </c>
      <c r="AB133" s="737"/>
      <c r="AC133" s="737"/>
      <c r="AD133" s="737"/>
      <c r="AE133" s="738"/>
      <c r="AF133" s="736">
        <v>10.9</v>
      </c>
      <c r="AG133" s="737"/>
      <c r="AH133" s="737"/>
      <c r="AI133" s="737"/>
      <c r="AJ133" s="738"/>
      <c r="AK133" s="736">
        <v>11.7</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jwCriuBa19Q/p4OpuHVe2eJhJY6p5cdMO/5n8rKCGhkmCHVxjvev4yuGDG7L3zQ/79iEaN+uZ2LAXw1kqVf9Xg==" saltValue="zx8w8z4WCMIGKnIZtH+j7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55" zoomScaleNormal="85" zoomScaleSheetLayoutView="55"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474</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G4E8Ly/2UgQFsoASPIkHBFenTAtvLU03i6Tcnj3h3cWCCNs0jWVrwu7GbwKATipLbWjgz9TrkwknhS4TBIMRWg==" saltValue="+yzmFaZUwbiIEM53PyOkU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55" zoomScaleNormal="55"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eh7CIl19HLYzmo5HWo9veq9qD2aSupruIPS6FQwmj9zYmpDogeBHoslyo2CaNS9p+TmIOUg4wDg2NsRFIekCsA==" saltValue="qRVlb4o4wiXuhHYFJissY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476</v>
      </c>
      <c r="AL6" s="248"/>
      <c r="AM6" s="248"/>
      <c r="AN6" s="248"/>
    </row>
    <row r="7" spans="1:46" ht="13.5" customHeight="1" x14ac:dyDescent="0.2">
      <c r="A7" s="247"/>
      <c r="AK7" s="250"/>
      <c r="AL7" s="251"/>
      <c r="AM7" s="251"/>
      <c r="AN7" s="252"/>
      <c r="AO7" s="1131" t="s">
        <v>477</v>
      </c>
      <c r="AP7" s="253"/>
      <c r="AQ7" s="254" t="s">
        <v>478</v>
      </c>
      <c r="AR7" s="255"/>
    </row>
    <row r="8" spans="1:46" ht="13" x14ac:dyDescent="0.2">
      <c r="A8" s="247"/>
      <c r="AK8" s="256"/>
      <c r="AL8" s="257"/>
      <c r="AM8" s="257"/>
      <c r="AN8" s="258"/>
      <c r="AO8" s="1132"/>
      <c r="AP8" s="259" t="s">
        <v>479</v>
      </c>
      <c r="AQ8" s="260" t="s">
        <v>480</v>
      </c>
      <c r="AR8" s="261" t="s">
        <v>481</v>
      </c>
    </row>
    <row r="9" spans="1:46" ht="13" x14ac:dyDescent="0.2">
      <c r="A9" s="247"/>
      <c r="AK9" s="1143" t="s">
        <v>482</v>
      </c>
      <c r="AL9" s="1144"/>
      <c r="AM9" s="1144"/>
      <c r="AN9" s="1145"/>
      <c r="AO9" s="262">
        <v>1175915</v>
      </c>
      <c r="AP9" s="262">
        <v>150354</v>
      </c>
      <c r="AQ9" s="263">
        <v>154424</v>
      </c>
      <c r="AR9" s="264">
        <v>-2.6</v>
      </c>
    </row>
    <row r="10" spans="1:46" ht="13.5" customHeight="1" x14ac:dyDescent="0.2">
      <c r="A10" s="247"/>
      <c r="AK10" s="1143" t="s">
        <v>483</v>
      </c>
      <c r="AL10" s="1144"/>
      <c r="AM10" s="1144"/>
      <c r="AN10" s="1145"/>
      <c r="AO10" s="265">
        <v>181247</v>
      </c>
      <c r="AP10" s="265">
        <v>23174</v>
      </c>
      <c r="AQ10" s="266">
        <v>18194</v>
      </c>
      <c r="AR10" s="267">
        <v>27.4</v>
      </c>
    </row>
    <row r="11" spans="1:46" ht="13.5" customHeight="1" x14ac:dyDescent="0.2">
      <c r="A11" s="247"/>
      <c r="AK11" s="1143" t="s">
        <v>484</v>
      </c>
      <c r="AL11" s="1144"/>
      <c r="AM11" s="1144"/>
      <c r="AN11" s="1145"/>
      <c r="AO11" s="265">
        <v>772</v>
      </c>
      <c r="AP11" s="265">
        <v>99</v>
      </c>
      <c r="AQ11" s="266">
        <v>1285</v>
      </c>
      <c r="AR11" s="267">
        <v>-92.3</v>
      </c>
    </row>
    <row r="12" spans="1:46" ht="13.5" customHeight="1" x14ac:dyDescent="0.2">
      <c r="A12" s="247"/>
      <c r="AK12" s="1143" t="s">
        <v>485</v>
      </c>
      <c r="AL12" s="1144"/>
      <c r="AM12" s="1144"/>
      <c r="AN12" s="1145"/>
      <c r="AO12" s="265" t="s">
        <v>486</v>
      </c>
      <c r="AP12" s="265" t="s">
        <v>486</v>
      </c>
      <c r="AQ12" s="266" t="s">
        <v>486</v>
      </c>
      <c r="AR12" s="267" t="s">
        <v>486</v>
      </c>
    </row>
    <row r="13" spans="1:46" ht="13.5" customHeight="1" x14ac:dyDescent="0.2">
      <c r="A13" s="247"/>
      <c r="AK13" s="1143" t="s">
        <v>487</v>
      </c>
      <c r="AL13" s="1144"/>
      <c r="AM13" s="1144"/>
      <c r="AN13" s="1145"/>
      <c r="AO13" s="265">
        <v>75612</v>
      </c>
      <c r="AP13" s="265">
        <v>9668</v>
      </c>
      <c r="AQ13" s="266">
        <v>5735</v>
      </c>
      <c r="AR13" s="267">
        <v>68.599999999999994</v>
      </c>
    </row>
    <row r="14" spans="1:46" ht="13.5" customHeight="1" x14ac:dyDescent="0.2">
      <c r="A14" s="247"/>
      <c r="AK14" s="1143" t="s">
        <v>488</v>
      </c>
      <c r="AL14" s="1144"/>
      <c r="AM14" s="1144"/>
      <c r="AN14" s="1145"/>
      <c r="AO14" s="265" t="s">
        <v>486</v>
      </c>
      <c r="AP14" s="265" t="s">
        <v>486</v>
      </c>
      <c r="AQ14" s="266">
        <v>2950</v>
      </c>
      <c r="AR14" s="267" t="s">
        <v>486</v>
      </c>
    </row>
    <row r="15" spans="1:46" ht="13.5" customHeight="1" x14ac:dyDescent="0.2">
      <c r="A15" s="247"/>
      <c r="AK15" s="1146" t="s">
        <v>489</v>
      </c>
      <c r="AL15" s="1147"/>
      <c r="AM15" s="1147"/>
      <c r="AN15" s="1148"/>
      <c r="AO15" s="265">
        <v>-73293</v>
      </c>
      <c r="AP15" s="265">
        <v>-9371</v>
      </c>
      <c r="AQ15" s="266">
        <v>-9110</v>
      </c>
      <c r="AR15" s="267">
        <v>2.9</v>
      </c>
    </row>
    <row r="16" spans="1:46" ht="13" x14ac:dyDescent="0.2">
      <c r="A16" s="247"/>
      <c r="AK16" s="1146" t="s">
        <v>177</v>
      </c>
      <c r="AL16" s="1147"/>
      <c r="AM16" s="1147"/>
      <c r="AN16" s="1148"/>
      <c r="AO16" s="265">
        <v>1360253</v>
      </c>
      <c r="AP16" s="265">
        <v>173923</v>
      </c>
      <c r="AQ16" s="266">
        <v>173477</v>
      </c>
      <c r="AR16" s="267">
        <v>0.3</v>
      </c>
    </row>
    <row r="17" spans="1:46" ht="13" x14ac:dyDescent="0.2">
      <c r="A17" s="247"/>
    </row>
    <row r="18" spans="1:46" ht="13" x14ac:dyDescent="0.2">
      <c r="A18" s="247"/>
      <c r="AQ18" s="268"/>
      <c r="AR18" s="268"/>
    </row>
    <row r="19" spans="1:46" ht="13" x14ac:dyDescent="0.2">
      <c r="A19" s="247"/>
      <c r="AK19" s="243" t="s">
        <v>490</v>
      </c>
    </row>
    <row r="20" spans="1:46" ht="13" x14ac:dyDescent="0.2">
      <c r="A20" s="247"/>
      <c r="AK20" s="269"/>
      <c r="AL20" s="270"/>
      <c r="AM20" s="270"/>
      <c r="AN20" s="271"/>
      <c r="AO20" s="272" t="s">
        <v>491</v>
      </c>
      <c r="AP20" s="273" t="s">
        <v>492</v>
      </c>
      <c r="AQ20" s="274" t="s">
        <v>493</v>
      </c>
      <c r="AR20" s="275"/>
    </row>
    <row r="21" spans="1:46" s="248" customFormat="1" ht="13" x14ac:dyDescent="0.2">
      <c r="A21" s="276"/>
      <c r="AK21" s="1149" t="s">
        <v>494</v>
      </c>
      <c r="AL21" s="1150"/>
      <c r="AM21" s="1150"/>
      <c r="AN21" s="1151"/>
      <c r="AO21" s="277">
        <v>12.66</v>
      </c>
      <c r="AP21" s="278">
        <v>14.28</v>
      </c>
      <c r="AQ21" s="279">
        <v>-1.62</v>
      </c>
      <c r="AS21" s="280"/>
      <c r="AT21" s="276"/>
    </row>
    <row r="22" spans="1:46" s="248" customFormat="1" ht="13" x14ac:dyDescent="0.2">
      <c r="A22" s="276"/>
      <c r="AK22" s="1149" t="s">
        <v>495</v>
      </c>
      <c r="AL22" s="1150"/>
      <c r="AM22" s="1150"/>
      <c r="AN22" s="1151"/>
      <c r="AO22" s="281">
        <v>98.4</v>
      </c>
      <c r="AP22" s="282">
        <v>96</v>
      </c>
      <c r="AQ22" s="283">
        <v>2.4</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496</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498</v>
      </c>
      <c r="AL29" s="248"/>
      <c r="AM29" s="248"/>
      <c r="AN29" s="248"/>
      <c r="AS29" s="290"/>
    </row>
    <row r="30" spans="1:46" ht="13.5" customHeight="1" x14ac:dyDescent="0.2">
      <c r="A30" s="247"/>
      <c r="AK30" s="250"/>
      <c r="AL30" s="251"/>
      <c r="AM30" s="251"/>
      <c r="AN30" s="252"/>
      <c r="AO30" s="1131" t="s">
        <v>477</v>
      </c>
      <c r="AP30" s="253"/>
      <c r="AQ30" s="254" t="s">
        <v>478</v>
      </c>
      <c r="AR30" s="255"/>
    </row>
    <row r="31" spans="1:46" ht="13" x14ac:dyDescent="0.2">
      <c r="A31" s="247"/>
      <c r="AK31" s="256"/>
      <c r="AL31" s="257"/>
      <c r="AM31" s="257"/>
      <c r="AN31" s="258"/>
      <c r="AO31" s="1132"/>
      <c r="AP31" s="259" t="s">
        <v>479</v>
      </c>
      <c r="AQ31" s="260" t="s">
        <v>480</v>
      </c>
      <c r="AR31" s="261" t="s">
        <v>481</v>
      </c>
    </row>
    <row r="32" spans="1:46" ht="27" customHeight="1" x14ac:dyDescent="0.2">
      <c r="A32" s="247"/>
      <c r="AK32" s="1133" t="s">
        <v>499</v>
      </c>
      <c r="AL32" s="1134"/>
      <c r="AM32" s="1134"/>
      <c r="AN32" s="1135"/>
      <c r="AO32" s="291">
        <v>733761</v>
      </c>
      <c r="AP32" s="291">
        <v>93819</v>
      </c>
      <c r="AQ32" s="292">
        <v>83140</v>
      </c>
      <c r="AR32" s="293">
        <v>12.8</v>
      </c>
    </row>
    <row r="33" spans="1:46" ht="13.5" customHeight="1" x14ac:dyDescent="0.2">
      <c r="A33" s="247"/>
      <c r="AK33" s="1133" t="s">
        <v>500</v>
      </c>
      <c r="AL33" s="1134"/>
      <c r="AM33" s="1134"/>
      <c r="AN33" s="1135"/>
      <c r="AO33" s="291" t="s">
        <v>486</v>
      </c>
      <c r="AP33" s="291" t="s">
        <v>486</v>
      </c>
      <c r="AQ33" s="292" t="s">
        <v>486</v>
      </c>
      <c r="AR33" s="293" t="s">
        <v>486</v>
      </c>
    </row>
    <row r="34" spans="1:46" ht="27" customHeight="1" x14ac:dyDescent="0.2">
      <c r="A34" s="247"/>
      <c r="AK34" s="1133" t="s">
        <v>501</v>
      </c>
      <c r="AL34" s="1134"/>
      <c r="AM34" s="1134"/>
      <c r="AN34" s="1135"/>
      <c r="AO34" s="291" t="s">
        <v>486</v>
      </c>
      <c r="AP34" s="291" t="s">
        <v>486</v>
      </c>
      <c r="AQ34" s="292" t="s">
        <v>486</v>
      </c>
      <c r="AR34" s="293" t="s">
        <v>486</v>
      </c>
    </row>
    <row r="35" spans="1:46" ht="27" customHeight="1" x14ac:dyDescent="0.2">
      <c r="A35" s="247"/>
      <c r="AK35" s="1133" t="s">
        <v>502</v>
      </c>
      <c r="AL35" s="1134"/>
      <c r="AM35" s="1134"/>
      <c r="AN35" s="1135"/>
      <c r="AO35" s="291">
        <v>203398</v>
      </c>
      <c r="AP35" s="291">
        <v>26007</v>
      </c>
      <c r="AQ35" s="292">
        <v>26106</v>
      </c>
      <c r="AR35" s="293">
        <v>-0.4</v>
      </c>
    </row>
    <row r="36" spans="1:46" ht="27" customHeight="1" x14ac:dyDescent="0.2">
      <c r="A36" s="247"/>
      <c r="AK36" s="1133" t="s">
        <v>503</v>
      </c>
      <c r="AL36" s="1134"/>
      <c r="AM36" s="1134"/>
      <c r="AN36" s="1135"/>
      <c r="AO36" s="291">
        <v>60680</v>
      </c>
      <c r="AP36" s="291">
        <v>7759</v>
      </c>
      <c r="AQ36" s="292">
        <v>4689</v>
      </c>
      <c r="AR36" s="293">
        <v>65.5</v>
      </c>
    </row>
    <row r="37" spans="1:46" ht="13.5" customHeight="1" x14ac:dyDescent="0.2">
      <c r="A37" s="247"/>
      <c r="AK37" s="1133" t="s">
        <v>504</v>
      </c>
      <c r="AL37" s="1134"/>
      <c r="AM37" s="1134"/>
      <c r="AN37" s="1135"/>
      <c r="AO37" s="291" t="s">
        <v>486</v>
      </c>
      <c r="AP37" s="291" t="s">
        <v>486</v>
      </c>
      <c r="AQ37" s="292">
        <v>554</v>
      </c>
      <c r="AR37" s="293" t="s">
        <v>486</v>
      </c>
    </row>
    <row r="38" spans="1:46" ht="27" customHeight="1" x14ac:dyDescent="0.2">
      <c r="A38" s="247"/>
      <c r="AK38" s="1136" t="s">
        <v>505</v>
      </c>
      <c r="AL38" s="1137"/>
      <c r="AM38" s="1137"/>
      <c r="AN38" s="1138"/>
      <c r="AO38" s="294">
        <v>1</v>
      </c>
      <c r="AP38" s="294">
        <v>0</v>
      </c>
      <c r="AQ38" s="295">
        <v>7</v>
      </c>
      <c r="AR38" s="283">
        <v>-100</v>
      </c>
      <c r="AS38" s="290"/>
    </row>
    <row r="39" spans="1:46" ht="13" x14ac:dyDescent="0.2">
      <c r="A39" s="247"/>
      <c r="AK39" s="1136" t="s">
        <v>506</v>
      </c>
      <c r="AL39" s="1137"/>
      <c r="AM39" s="1137"/>
      <c r="AN39" s="1138"/>
      <c r="AO39" s="291">
        <v>-3058</v>
      </c>
      <c r="AP39" s="291">
        <v>-391</v>
      </c>
      <c r="AQ39" s="292">
        <v>-2038</v>
      </c>
      <c r="AR39" s="293">
        <v>-80.8</v>
      </c>
      <c r="AS39" s="290"/>
    </row>
    <row r="40" spans="1:46" ht="27" customHeight="1" x14ac:dyDescent="0.2">
      <c r="A40" s="247"/>
      <c r="AK40" s="1133" t="s">
        <v>507</v>
      </c>
      <c r="AL40" s="1134"/>
      <c r="AM40" s="1134"/>
      <c r="AN40" s="1135"/>
      <c r="AO40" s="291">
        <v>-595284</v>
      </c>
      <c r="AP40" s="291">
        <v>-76114</v>
      </c>
      <c r="AQ40" s="292">
        <v>-74354</v>
      </c>
      <c r="AR40" s="293">
        <v>2.4</v>
      </c>
      <c r="AS40" s="290"/>
    </row>
    <row r="41" spans="1:46" ht="13" x14ac:dyDescent="0.2">
      <c r="A41" s="247"/>
      <c r="AK41" s="1139" t="s">
        <v>287</v>
      </c>
      <c r="AL41" s="1140"/>
      <c r="AM41" s="1140"/>
      <c r="AN41" s="1141"/>
      <c r="AO41" s="291">
        <v>399498</v>
      </c>
      <c r="AP41" s="291">
        <v>51080</v>
      </c>
      <c r="AQ41" s="292">
        <v>38106</v>
      </c>
      <c r="AR41" s="293">
        <v>34</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 x14ac:dyDescent="0.2">
      <c r="A48" s="247"/>
      <c r="AK48" s="301" t="s">
        <v>509</v>
      </c>
      <c r="AL48" s="301"/>
      <c r="AM48" s="301"/>
      <c r="AN48" s="301"/>
      <c r="AO48" s="301"/>
      <c r="AP48" s="301"/>
      <c r="AQ48" s="302"/>
      <c r="AR48" s="301"/>
    </row>
    <row r="49" spans="1:44" ht="13.5" customHeight="1" x14ac:dyDescent="0.2">
      <c r="A49" s="247"/>
      <c r="AK49" s="303"/>
      <c r="AL49" s="304"/>
      <c r="AM49" s="1126" t="s">
        <v>477</v>
      </c>
      <c r="AN49" s="1128" t="s">
        <v>510</v>
      </c>
      <c r="AO49" s="1129"/>
      <c r="AP49" s="1129"/>
      <c r="AQ49" s="1129"/>
      <c r="AR49" s="1130"/>
    </row>
    <row r="50" spans="1:44" ht="13" x14ac:dyDescent="0.2">
      <c r="A50" s="247"/>
      <c r="AK50" s="305"/>
      <c r="AL50" s="306"/>
      <c r="AM50" s="1127"/>
      <c r="AN50" s="307" t="s">
        <v>511</v>
      </c>
      <c r="AO50" s="308" t="s">
        <v>512</v>
      </c>
      <c r="AP50" s="309" t="s">
        <v>513</v>
      </c>
      <c r="AQ50" s="310" t="s">
        <v>514</v>
      </c>
      <c r="AR50" s="311" t="s">
        <v>515</v>
      </c>
    </row>
    <row r="51" spans="1:44" ht="13" x14ac:dyDescent="0.2">
      <c r="A51" s="247"/>
      <c r="AK51" s="303" t="s">
        <v>516</v>
      </c>
      <c r="AL51" s="304"/>
      <c r="AM51" s="312">
        <v>911977</v>
      </c>
      <c r="AN51" s="313">
        <v>107773</v>
      </c>
      <c r="AO51" s="314">
        <v>-27.7</v>
      </c>
      <c r="AP51" s="315">
        <v>126525</v>
      </c>
      <c r="AQ51" s="316">
        <v>0.2</v>
      </c>
      <c r="AR51" s="317">
        <v>-27.9</v>
      </c>
    </row>
    <row r="52" spans="1:44" ht="13" x14ac:dyDescent="0.2">
      <c r="A52" s="247"/>
      <c r="AK52" s="318"/>
      <c r="AL52" s="319" t="s">
        <v>517</v>
      </c>
      <c r="AM52" s="320">
        <v>665231</v>
      </c>
      <c r="AN52" s="321">
        <v>78614</v>
      </c>
      <c r="AO52" s="322">
        <v>-30.3</v>
      </c>
      <c r="AP52" s="323">
        <v>67052</v>
      </c>
      <c r="AQ52" s="324">
        <v>18.100000000000001</v>
      </c>
      <c r="AR52" s="325">
        <v>-48.4</v>
      </c>
    </row>
    <row r="53" spans="1:44" ht="13" x14ac:dyDescent="0.2">
      <c r="A53" s="247"/>
      <c r="AK53" s="303" t="s">
        <v>518</v>
      </c>
      <c r="AL53" s="304"/>
      <c r="AM53" s="312">
        <v>1590789</v>
      </c>
      <c r="AN53" s="313">
        <v>190811</v>
      </c>
      <c r="AO53" s="314">
        <v>77</v>
      </c>
      <c r="AP53" s="315">
        <v>122054</v>
      </c>
      <c r="AQ53" s="316">
        <v>-3.5</v>
      </c>
      <c r="AR53" s="317">
        <v>80.5</v>
      </c>
    </row>
    <row r="54" spans="1:44" ht="13" x14ac:dyDescent="0.2">
      <c r="A54" s="247"/>
      <c r="AK54" s="318"/>
      <c r="AL54" s="319" t="s">
        <v>517</v>
      </c>
      <c r="AM54" s="320">
        <v>1271244</v>
      </c>
      <c r="AN54" s="321">
        <v>152482</v>
      </c>
      <c r="AO54" s="322">
        <v>94</v>
      </c>
      <c r="AP54" s="323">
        <v>68298</v>
      </c>
      <c r="AQ54" s="324">
        <v>1.9</v>
      </c>
      <c r="AR54" s="325">
        <v>92.1</v>
      </c>
    </row>
    <row r="55" spans="1:44" ht="13" x14ac:dyDescent="0.2">
      <c r="A55" s="247"/>
      <c r="AK55" s="303" t="s">
        <v>519</v>
      </c>
      <c r="AL55" s="304"/>
      <c r="AM55" s="312">
        <v>1539829</v>
      </c>
      <c r="AN55" s="313">
        <v>187899</v>
      </c>
      <c r="AO55" s="314">
        <v>-1.5</v>
      </c>
      <c r="AP55" s="315">
        <v>111644</v>
      </c>
      <c r="AQ55" s="316">
        <v>-8.5</v>
      </c>
      <c r="AR55" s="317">
        <v>7</v>
      </c>
    </row>
    <row r="56" spans="1:44" ht="13" x14ac:dyDescent="0.2">
      <c r="A56" s="247"/>
      <c r="AK56" s="318"/>
      <c r="AL56" s="319" t="s">
        <v>517</v>
      </c>
      <c r="AM56" s="320">
        <v>1225096</v>
      </c>
      <c r="AN56" s="321">
        <v>149493</v>
      </c>
      <c r="AO56" s="322">
        <v>-2</v>
      </c>
      <c r="AP56" s="323">
        <v>66606</v>
      </c>
      <c r="AQ56" s="324">
        <v>-2.5</v>
      </c>
      <c r="AR56" s="325">
        <v>0.5</v>
      </c>
    </row>
    <row r="57" spans="1:44" ht="13" x14ac:dyDescent="0.2">
      <c r="A57" s="247"/>
      <c r="AK57" s="303" t="s">
        <v>520</v>
      </c>
      <c r="AL57" s="304"/>
      <c r="AM57" s="312">
        <v>1602795</v>
      </c>
      <c r="AN57" s="313">
        <v>200877</v>
      </c>
      <c r="AO57" s="314">
        <v>6.9</v>
      </c>
      <c r="AP57" s="315">
        <v>127917</v>
      </c>
      <c r="AQ57" s="316">
        <v>14.6</v>
      </c>
      <c r="AR57" s="317">
        <v>-7.7</v>
      </c>
    </row>
    <row r="58" spans="1:44" ht="13" x14ac:dyDescent="0.2">
      <c r="A58" s="247"/>
      <c r="AK58" s="318"/>
      <c r="AL58" s="319" t="s">
        <v>517</v>
      </c>
      <c r="AM58" s="320">
        <v>1146655</v>
      </c>
      <c r="AN58" s="321">
        <v>143709</v>
      </c>
      <c r="AO58" s="322">
        <v>-3.9</v>
      </c>
      <c r="AP58" s="323">
        <v>69746</v>
      </c>
      <c r="AQ58" s="324">
        <v>4.7</v>
      </c>
      <c r="AR58" s="325">
        <v>-8.6</v>
      </c>
    </row>
    <row r="59" spans="1:44" ht="13" x14ac:dyDescent="0.2">
      <c r="A59" s="247"/>
      <c r="AK59" s="303" t="s">
        <v>521</v>
      </c>
      <c r="AL59" s="304"/>
      <c r="AM59" s="312">
        <v>992992</v>
      </c>
      <c r="AN59" s="313">
        <v>126965</v>
      </c>
      <c r="AO59" s="314">
        <v>-36.799999999999997</v>
      </c>
      <c r="AP59" s="315">
        <v>135931</v>
      </c>
      <c r="AQ59" s="316">
        <v>6.3</v>
      </c>
      <c r="AR59" s="317">
        <v>-43.1</v>
      </c>
    </row>
    <row r="60" spans="1:44" ht="13" x14ac:dyDescent="0.2">
      <c r="A60" s="247"/>
      <c r="AK60" s="318"/>
      <c r="AL60" s="319" t="s">
        <v>517</v>
      </c>
      <c r="AM60" s="320">
        <v>760868</v>
      </c>
      <c r="AN60" s="321">
        <v>97285</v>
      </c>
      <c r="AO60" s="322">
        <v>-32.299999999999997</v>
      </c>
      <c r="AP60" s="323">
        <v>75320</v>
      </c>
      <c r="AQ60" s="324">
        <v>8</v>
      </c>
      <c r="AR60" s="325">
        <v>-40.299999999999997</v>
      </c>
    </row>
    <row r="61" spans="1:44" ht="13" x14ac:dyDescent="0.2">
      <c r="A61" s="247"/>
      <c r="AK61" s="303" t="s">
        <v>522</v>
      </c>
      <c r="AL61" s="326"/>
      <c r="AM61" s="312">
        <v>1327676</v>
      </c>
      <c r="AN61" s="313">
        <v>162865</v>
      </c>
      <c r="AO61" s="314">
        <v>3.6</v>
      </c>
      <c r="AP61" s="315">
        <v>124814</v>
      </c>
      <c r="AQ61" s="327">
        <v>1.8</v>
      </c>
      <c r="AR61" s="317">
        <v>1.8</v>
      </c>
    </row>
    <row r="62" spans="1:44" ht="13" x14ac:dyDescent="0.2">
      <c r="A62" s="247"/>
      <c r="AK62" s="318"/>
      <c r="AL62" s="319" t="s">
        <v>517</v>
      </c>
      <c r="AM62" s="320">
        <v>1013819</v>
      </c>
      <c r="AN62" s="321">
        <v>124317</v>
      </c>
      <c r="AO62" s="322">
        <v>5.0999999999999996</v>
      </c>
      <c r="AP62" s="323">
        <v>69404</v>
      </c>
      <c r="AQ62" s="324">
        <v>6</v>
      </c>
      <c r="AR62" s="325">
        <v>-0.9</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6n/+XhtHJ6/dfrdoyO7/LppofcQSMjuH0Gb8uVJmzz7CQnZOrXJoA/Z3Y+JDkahFX7kieHOCgPyFOwgCchBTFg==" saltValue="yXEVjTd67ecGJzMobfBXt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kQO12KjsyAH0wuwWICrYbNMPqDTdikevDnMFrwWMn7VUQq7pl9U6MrPnI0HSrZIW7l2EmkDNYqNgTzVmvX7R3w==" saltValue="DX7s9hN3vmaKRfKkJYx/Y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98" zoomScaleNormal="98"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iuXq6MO9tXS4WvXyDaoD0r0z4O1JKwXP3EmZA6yWvZy7/KatbVYLPWCbx5NRBn/aNaivofIwYTZnxQvmVo9xsg==" saltValue="P+7SEWN69LPjYDnOd8FQ6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election activeCell="P48" sqref="P48"/>
    </sheetView>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524</v>
      </c>
      <c r="G46" s="8" t="s">
        <v>525</v>
      </c>
      <c r="H46" s="8" t="s">
        <v>526</v>
      </c>
      <c r="I46" s="8" t="s">
        <v>527</v>
      </c>
      <c r="J46" s="9" t="s">
        <v>528</v>
      </c>
    </row>
    <row r="47" spans="2:10" ht="57.75" customHeight="1" x14ac:dyDescent="0.2">
      <c r="B47" s="10"/>
      <c r="C47" s="1152" t="s">
        <v>3</v>
      </c>
      <c r="D47" s="1152"/>
      <c r="E47" s="1153"/>
      <c r="F47" s="11">
        <v>26.54</v>
      </c>
      <c r="G47" s="12">
        <v>27</v>
      </c>
      <c r="H47" s="12">
        <v>29.17</v>
      </c>
      <c r="I47" s="12">
        <v>26.68</v>
      </c>
      <c r="J47" s="13">
        <v>24.95</v>
      </c>
    </row>
    <row r="48" spans="2:10" ht="57.75" customHeight="1" x14ac:dyDescent="0.2">
      <c r="B48" s="14"/>
      <c r="C48" s="1154" t="s">
        <v>4</v>
      </c>
      <c r="D48" s="1154"/>
      <c r="E48" s="1155"/>
      <c r="F48" s="15">
        <v>3.59</v>
      </c>
      <c r="G48" s="16">
        <v>3.45</v>
      </c>
      <c r="H48" s="16">
        <v>5.05</v>
      </c>
      <c r="I48" s="16">
        <v>4.96</v>
      </c>
      <c r="J48" s="17">
        <v>4.34</v>
      </c>
    </row>
    <row r="49" spans="2:10" ht="57.75" customHeight="1" thickBot="1" x14ac:dyDescent="0.25">
      <c r="B49" s="18"/>
      <c r="C49" s="1156" t="s">
        <v>5</v>
      </c>
      <c r="D49" s="1156"/>
      <c r="E49" s="1157"/>
      <c r="F49" s="19" t="s">
        <v>529</v>
      </c>
      <c r="G49" s="20">
        <v>1.74</v>
      </c>
      <c r="H49" s="20">
        <v>3.31</v>
      </c>
      <c r="I49" s="20" t="s">
        <v>530</v>
      </c>
      <c r="J49" s="21" t="s">
        <v>531</v>
      </c>
    </row>
    <row r="50" spans="2:10" ht="13" x14ac:dyDescent="0.2"/>
  </sheetData>
  <sheetProtection algorithmName="SHA-512" hashValue="MYC4kT3TpH1iNRiQLRBA60wX4V2oNrtbepCV3fyxaA89S2zIGZmtUqC1/ww8eO6gD7ja6YF1wEgnpPwhiQUrzA==" saltValue="rDgHiPsRI4Dp+0EwZ0RUY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election activeCell="P32" sqref="P32"/>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2" t="s">
        <v>532</v>
      </c>
      <c r="D34" s="1162"/>
      <c r="E34" s="1163"/>
      <c r="F34" s="32" t="s">
        <v>486</v>
      </c>
      <c r="G34" s="33" t="s">
        <v>486</v>
      </c>
      <c r="H34" s="33" t="s">
        <v>486</v>
      </c>
      <c r="I34" s="33" t="s">
        <v>486</v>
      </c>
      <c r="J34" s="34">
        <v>7.94</v>
      </c>
      <c r="K34" s="22"/>
      <c r="L34" s="22"/>
      <c r="M34" s="22"/>
      <c r="N34" s="22"/>
      <c r="O34" s="22"/>
      <c r="P34" s="22"/>
    </row>
    <row r="35" spans="1:16" ht="39" customHeight="1" x14ac:dyDescent="0.2">
      <c r="A35" s="22"/>
      <c r="B35" s="35"/>
      <c r="C35" s="1158" t="s">
        <v>533</v>
      </c>
      <c r="D35" s="1158"/>
      <c r="E35" s="1159"/>
      <c r="F35" s="36">
        <v>3.59</v>
      </c>
      <c r="G35" s="37">
        <v>3.44</v>
      </c>
      <c r="H35" s="37">
        <v>5.05</v>
      </c>
      <c r="I35" s="37">
        <v>4.95</v>
      </c>
      <c r="J35" s="38">
        <v>4.33</v>
      </c>
      <c r="K35" s="22"/>
      <c r="L35" s="22"/>
      <c r="M35" s="22"/>
      <c r="N35" s="22"/>
      <c r="O35" s="22"/>
      <c r="P35" s="22"/>
    </row>
    <row r="36" spans="1:16" ht="39" customHeight="1" x14ac:dyDescent="0.2">
      <c r="A36" s="22"/>
      <c r="B36" s="35"/>
      <c r="C36" s="1158" t="s">
        <v>534</v>
      </c>
      <c r="D36" s="1158"/>
      <c r="E36" s="1159"/>
      <c r="F36" s="36">
        <v>0.63</v>
      </c>
      <c r="G36" s="37">
        <v>1.07</v>
      </c>
      <c r="H36" s="37">
        <v>1.99</v>
      </c>
      <c r="I36" s="37">
        <v>2.5499999999999998</v>
      </c>
      <c r="J36" s="38">
        <v>2.91</v>
      </c>
      <c r="K36" s="22"/>
      <c r="L36" s="22"/>
      <c r="M36" s="22"/>
      <c r="N36" s="22"/>
      <c r="O36" s="22"/>
      <c r="P36" s="22"/>
    </row>
    <row r="37" spans="1:16" ht="39" customHeight="1" x14ac:dyDescent="0.2">
      <c r="A37" s="22"/>
      <c r="B37" s="35"/>
      <c r="C37" s="1158" t="s">
        <v>535</v>
      </c>
      <c r="D37" s="1158"/>
      <c r="E37" s="1159"/>
      <c r="F37" s="36" t="s">
        <v>486</v>
      </c>
      <c r="G37" s="37" t="s">
        <v>486</v>
      </c>
      <c r="H37" s="37" t="s">
        <v>486</v>
      </c>
      <c r="I37" s="37" t="s">
        <v>486</v>
      </c>
      <c r="J37" s="38">
        <v>0.9</v>
      </c>
      <c r="K37" s="22"/>
      <c r="L37" s="22"/>
      <c r="M37" s="22"/>
      <c r="N37" s="22"/>
      <c r="O37" s="22"/>
      <c r="P37" s="22"/>
    </row>
    <row r="38" spans="1:16" ht="39" customHeight="1" x14ac:dyDescent="0.2">
      <c r="A38" s="22"/>
      <c r="B38" s="35"/>
      <c r="C38" s="1158" t="s">
        <v>536</v>
      </c>
      <c r="D38" s="1158"/>
      <c r="E38" s="1159"/>
      <c r="F38" s="36">
        <v>0.94</v>
      </c>
      <c r="G38" s="37">
        <v>0.76</v>
      </c>
      <c r="H38" s="37">
        <v>0.94</v>
      </c>
      <c r="I38" s="37">
        <v>0.27</v>
      </c>
      <c r="J38" s="38">
        <v>0.53</v>
      </c>
      <c r="K38" s="22"/>
      <c r="L38" s="22"/>
      <c r="M38" s="22"/>
      <c r="N38" s="22"/>
      <c r="O38" s="22"/>
      <c r="P38" s="22"/>
    </row>
    <row r="39" spans="1:16" ht="39" customHeight="1" x14ac:dyDescent="0.2">
      <c r="A39" s="22"/>
      <c r="B39" s="35"/>
      <c r="C39" s="1158" t="s">
        <v>537</v>
      </c>
      <c r="D39" s="1158"/>
      <c r="E39" s="1159"/>
      <c r="F39" s="36">
        <v>0</v>
      </c>
      <c r="G39" s="37">
        <v>0</v>
      </c>
      <c r="H39" s="37">
        <v>0</v>
      </c>
      <c r="I39" s="37">
        <v>0</v>
      </c>
      <c r="J39" s="38">
        <v>0</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538</v>
      </c>
      <c r="D42" s="1158"/>
      <c r="E42" s="1159"/>
      <c r="F42" s="36" t="s">
        <v>486</v>
      </c>
      <c r="G42" s="37" t="s">
        <v>486</v>
      </c>
      <c r="H42" s="37" t="s">
        <v>486</v>
      </c>
      <c r="I42" s="37" t="s">
        <v>486</v>
      </c>
      <c r="J42" s="38" t="s">
        <v>486</v>
      </c>
      <c r="K42" s="22"/>
      <c r="L42" s="22"/>
      <c r="M42" s="22"/>
      <c r="N42" s="22"/>
      <c r="O42" s="22"/>
      <c r="P42" s="22"/>
    </row>
    <row r="43" spans="1:16" ht="39" customHeight="1" thickBot="1" x14ac:dyDescent="0.25">
      <c r="A43" s="22"/>
      <c r="B43" s="40"/>
      <c r="C43" s="1160" t="s">
        <v>539</v>
      </c>
      <c r="D43" s="1160"/>
      <c r="E43" s="1161"/>
      <c r="F43" s="41">
        <v>7.84</v>
      </c>
      <c r="G43" s="42">
        <v>8.08</v>
      </c>
      <c r="H43" s="42">
        <v>8.15</v>
      </c>
      <c r="I43" s="42">
        <v>8.76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ITFIyCn9miHIjcNolU7XABhyvEpOhFhbU8W+QpcRCv/Zl3X3TNsggMUsSGZFLnTJ3Qa0i7I+NOmHD4CyL+/ZUw==" saltValue="Yl9GhJhRg1SivJH+ORBRE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election activeCell="A44" sqref="A44"/>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690</v>
      </c>
      <c r="L45" s="58">
        <v>682</v>
      </c>
      <c r="M45" s="58">
        <v>732</v>
      </c>
      <c r="N45" s="58">
        <v>755</v>
      </c>
      <c r="O45" s="59">
        <v>734</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486</v>
      </c>
      <c r="L46" s="62" t="s">
        <v>486</v>
      </c>
      <c r="M46" s="62" t="s">
        <v>486</v>
      </c>
      <c r="N46" s="62" t="s">
        <v>486</v>
      </c>
      <c r="O46" s="63" t="s">
        <v>486</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486</v>
      </c>
      <c r="L47" s="62" t="s">
        <v>486</v>
      </c>
      <c r="M47" s="62" t="s">
        <v>486</v>
      </c>
      <c r="N47" s="62" t="s">
        <v>486</v>
      </c>
      <c r="O47" s="63" t="s">
        <v>486</v>
      </c>
      <c r="P47" s="46"/>
      <c r="Q47" s="46"/>
      <c r="R47" s="46"/>
      <c r="S47" s="46"/>
      <c r="T47" s="46"/>
      <c r="U47" s="46"/>
    </row>
    <row r="48" spans="1:21" ht="30.75" customHeight="1" x14ac:dyDescent="0.2">
      <c r="A48" s="46"/>
      <c r="B48" s="1189"/>
      <c r="C48" s="1190"/>
      <c r="D48" s="60"/>
      <c r="E48" s="1166" t="s">
        <v>13</v>
      </c>
      <c r="F48" s="1166"/>
      <c r="G48" s="1166"/>
      <c r="H48" s="1166"/>
      <c r="I48" s="1166"/>
      <c r="J48" s="1167"/>
      <c r="K48" s="61">
        <v>223</v>
      </c>
      <c r="L48" s="62">
        <v>215</v>
      </c>
      <c r="M48" s="62">
        <v>220</v>
      </c>
      <c r="N48" s="62">
        <v>216</v>
      </c>
      <c r="O48" s="63">
        <v>203</v>
      </c>
      <c r="P48" s="46"/>
      <c r="Q48" s="46"/>
      <c r="R48" s="46"/>
      <c r="S48" s="46"/>
      <c r="T48" s="46"/>
      <c r="U48" s="46"/>
    </row>
    <row r="49" spans="1:21" ht="30.75" customHeight="1" x14ac:dyDescent="0.2">
      <c r="A49" s="46"/>
      <c r="B49" s="1189"/>
      <c r="C49" s="1190"/>
      <c r="D49" s="60"/>
      <c r="E49" s="1166" t="s">
        <v>14</v>
      </c>
      <c r="F49" s="1166"/>
      <c r="G49" s="1166"/>
      <c r="H49" s="1166"/>
      <c r="I49" s="1166"/>
      <c r="J49" s="1167"/>
      <c r="K49" s="61">
        <v>28</v>
      </c>
      <c r="L49" s="62">
        <v>33</v>
      </c>
      <c r="M49" s="62">
        <v>42</v>
      </c>
      <c r="N49" s="62">
        <v>41</v>
      </c>
      <c r="O49" s="63">
        <v>61</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486</v>
      </c>
      <c r="L50" s="62" t="s">
        <v>486</v>
      </c>
      <c r="M50" s="62" t="s">
        <v>486</v>
      </c>
      <c r="N50" s="62" t="s">
        <v>486</v>
      </c>
      <c r="O50" s="63" t="s">
        <v>486</v>
      </c>
      <c r="P50" s="46"/>
      <c r="Q50" s="46"/>
      <c r="R50" s="46"/>
      <c r="S50" s="46"/>
      <c r="T50" s="46"/>
      <c r="U50" s="46"/>
    </row>
    <row r="51" spans="1:21" ht="30.75" customHeight="1" x14ac:dyDescent="0.2">
      <c r="A51" s="46"/>
      <c r="B51" s="1191"/>
      <c r="C51" s="1192"/>
      <c r="D51" s="64"/>
      <c r="E51" s="1166" t="s">
        <v>16</v>
      </c>
      <c r="F51" s="1166"/>
      <c r="G51" s="1166"/>
      <c r="H51" s="1166"/>
      <c r="I51" s="1166"/>
      <c r="J51" s="1167"/>
      <c r="K51" s="61">
        <v>0</v>
      </c>
      <c r="L51" s="62" t="s">
        <v>486</v>
      </c>
      <c r="M51" s="62">
        <v>0</v>
      </c>
      <c r="N51" s="62" t="s">
        <v>486</v>
      </c>
      <c r="O51" s="63">
        <v>0</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629</v>
      </c>
      <c r="L52" s="62">
        <v>615</v>
      </c>
      <c r="M52" s="62">
        <v>614</v>
      </c>
      <c r="N52" s="62">
        <v>616</v>
      </c>
      <c r="O52" s="63">
        <v>597</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312</v>
      </c>
      <c r="L53" s="67">
        <v>315</v>
      </c>
      <c r="M53" s="67">
        <v>380</v>
      </c>
      <c r="N53" s="67">
        <v>396</v>
      </c>
      <c r="O53" s="68">
        <v>401</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gCVolufu7RIv0dKMR5ZIIWBMAv2EGGpQN+RXwd+xcZCf808ThpgxGIsK0jBjVHu5CMpLXSOqesdUaVREts435Q==" saltValue="eTxPp5EGPXUepeEukZQ1h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524</v>
      </c>
      <c r="J40" s="101" t="s">
        <v>525</v>
      </c>
      <c r="K40" s="101" t="s">
        <v>526</v>
      </c>
      <c r="L40" s="101" t="s">
        <v>527</v>
      </c>
      <c r="M40" s="102" t="s">
        <v>528</v>
      </c>
    </row>
    <row r="41" spans="2:13" ht="27.75" customHeight="1" x14ac:dyDescent="0.2">
      <c r="B41" s="1207" t="s">
        <v>30</v>
      </c>
      <c r="C41" s="1208"/>
      <c r="D41" s="103"/>
      <c r="E41" s="1209" t="s">
        <v>31</v>
      </c>
      <c r="F41" s="1209"/>
      <c r="G41" s="1209"/>
      <c r="H41" s="1210"/>
      <c r="I41" s="330">
        <v>6380</v>
      </c>
      <c r="J41" s="331">
        <v>6885</v>
      </c>
      <c r="K41" s="331">
        <v>7348</v>
      </c>
      <c r="L41" s="331">
        <v>7654</v>
      </c>
      <c r="M41" s="332">
        <v>7574</v>
      </c>
    </row>
    <row r="42" spans="2:13" ht="27.75" customHeight="1" x14ac:dyDescent="0.2">
      <c r="B42" s="1197"/>
      <c r="C42" s="1198"/>
      <c r="D42" s="104"/>
      <c r="E42" s="1201" t="s">
        <v>32</v>
      </c>
      <c r="F42" s="1201"/>
      <c r="G42" s="1201"/>
      <c r="H42" s="1202"/>
      <c r="I42" s="333" t="s">
        <v>486</v>
      </c>
      <c r="J42" s="334" t="s">
        <v>486</v>
      </c>
      <c r="K42" s="334" t="s">
        <v>486</v>
      </c>
      <c r="L42" s="334" t="s">
        <v>486</v>
      </c>
      <c r="M42" s="335" t="s">
        <v>486</v>
      </c>
    </row>
    <row r="43" spans="2:13" ht="27.75" customHeight="1" x14ac:dyDescent="0.2">
      <c r="B43" s="1197"/>
      <c r="C43" s="1198"/>
      <c r="D43" s="104"/>
      <c r="E43" s="1201" t="s">
        <v>33</v>
      </c>
      <c r="F43" s="1201"/>
      <c r="G43" s="1201"/>
      <c r="H43" s="1202"/>
      <c r="I43" s="333">
        <v>1988</v>
      </c>
      <c r="J43" s="334">
        <v>1919</v>
      </c>
      <c r="K43" s="334">
        <v>1775</v>
      </c>
      <c r="L43" s="334">
        <v>1698</v>
      </c>
      <c r="M43" s="335">
        <v>1467</v>
      </c>
    </row>
    <row r="44" spans="2:13" ht="27.75" customHeight="1" x14ac:dyDescent="0.2">
      <c r="B44" s="1197"/>
      <c r="C44" s="1198"/>
      <c r="D44" s="104"/>
      <c r="E44" s="1201" t="s">
        <v>34</v>
      </c>
      <c r="F44" s="1201"/>
      <c r="G44" s="1201"/>
      <c r="H44" s="1202"/>
      <c r="I44" s="333">
        <v>638</v>
      </c>
      <c r="J44" s="334">
        <v>611</v>
      </c>
      <c r="K44" s="334">
        <v>576</v>
      </c>
      <c r="L44" s="334">
        <v>541</v>
      </c>
      <c r="M44" s="335">
        <v>523</v>
      </c>
    </row>
    <row r="45" spans="2:13" ht="27.75" customHeight="1" x14ac:dyDescent="0.2">
      <c r="B45" s="1197"/>
      <c r="C45" s="1198"/>
      <c r="D45" s="104"/>
      <c r="E45" s="1201" t="s">
        <v>35</v>
      </c>
      <c r="F45" s="1201"/>
      <c r="G45" s="1201"/>
      <c r="H45" s="1202"/>
      <c r="I45" s="333">
        <v>825</v>
      </c>
      <c r="J45" s="334">
        <v>802</v>
      </c>
      <c r="K45" s="334">
        <v>809</v>
      </c>
      <c r="L45" s="334">
        <v>842</v>
      </c>
      <c r="M45" s="335">
        <v>808</v>
      </c>
    </row>
    <row r="46" spans="2:13" ht="27.75" customHeight="1" x14ac:dyDescent="0.2">
      <c r="B46" s="1197"/>
      <c r="C46" s="1198"/>
      <c r="D46" s="105"/>
      <c r="E46" s="1201" t="s">
        <v>36</v>
      </c>
      <c r="F46" s="1201"/>
      <c r="G46" s="1201"/>
      <c r="H46" s="1202"/>
      <c r="I46" s="333" t="s">
        <v>486</v>
      </c>
      <c r="J46" s="334" t="s">
        <v>486</v>
      </c>
      <c r="K46" s="334" t="s">
        <v>486</v>
      </c>
      <c r="L46" s="334" t="s">
        <v>486</v>
      </c>
      <c r="M46" s="335" t="s">
        <v>486</v>
      </c>
    </row>
    <row r="47" spans="2:13" ht="27.75" customHeight="1" x14ac:dyDescent="0.2">
      <c r="B47" s="1197"/>
      <c r="C47" s="1198"/>
      <c r="D47" s="106"/>
      <c r="E47" s="1211" t="s">
        <v>37</v>
      </c>
      <c r="F47" s="1212"/>
      <c r="G47" s="1212"/>
      <c r="H47" s="1213"/>
      <c r="I47" s="333" t="s">
        <v>486</v>
      </c>
      <c r="J47" s="334" t="s">
        <v>486</v>
      </c>
      <c r="K47" s="334" t="s">
        <v>486</v>
      </c>
      <c r="L47" s="334" t="s">
        <v>486</v>
      </c>
      <c r="M47" s="335" t="s">
        <v>486</v>
      </c>
    </row>
    <row r="48" spans="2:13" ht="27.75" customHeight="1" x14ac:dyDescent="0.2">
      <c r="B48" s="1197"/>
      <c r="C48" s="1198"/>
      <c r="D48" s="104"/>
      <c r="E48" s="1201" t="s">
        <v>38</v>
      </c>
      <c r="F48" s="1201"/>
      <c r="G48" s="1201"/>
      <c r="H48" s="1202"/>
      <c r="I48" s="333" t="s">
        <v>486</v>
      </c>
      <c r="J48" s="334" t="s">
        <v>486</v>
      </c>
      <c r="K48" s="334" t="s">
        <v>486</v>
      </c>
      <c r="L48" s="334" t="s">
        <v>486</v>
      </c>
      <c r="M48" s="335" t="s">
        <v>486</v>
      </c>
    </row>
    <row r="49" spans="2:13" ht="27.75" customHeight="1" x14ac:dyDescent="0.2">
      <c r="B49" s="1199"/>
      <c r="C49" s="1200"/>
      <c r="D49" s="104"/>
      <c r="E49" s="1201" t="s">
        <v>39</v>
      </c>
      <c r="F49" s="1201"/>
      <c r="G49" s="1201"/>
      <c r="H49" s="1202"/>
      <c r="I49" s="333" t="s">
        <v>486</v>
      </c>
      <c r="J49" s="334" t="s">
        <v>486</v>
      </c>
      <c r="K49" s="334" t="s">
        <v>486</v>
      </c>
      <c r="L49" s="334" t="s">
        <v>486</v>
      </c>
      <c r="M49" s="335" t="s">
        <v>486</v>
      </c>
    </row>
    <row r="50" spans="2:13" ht="27.75" customHeight="1" x14ac:dyDescent="0.2">
      <c r="B50" s="1195" t="s">
        <v>40</v>
      </c>
      <c r="C50" s="1196"/>
      <c r="D50" s="107"/>
      <c r="E50" s="1201" t="s">
        <v>41</v>
      </c>
      <c r="F50" s="1201"/>
      <c r="G50" s="1201"/>
      <c r="H50" s="1202"/>
      <c r="I50" s="333">
        <v>3108</v>
      </c>
      <c r="J50" s="334">
        <v>3523</v>
      </c>
      <c r="K50" s="334">
        <v>3517</v>
      </c>
      <c r="L50" s="334">
        <v>3347</v>
      </c>
      <c r="M50" s="335">
        <v>3122</v>
      </c>
    </row>
    <row r="51" spans="2:13" ht="27.75" customHeight="1" x14ac:dyDescent="0.2">
      <c r="B51" s="1197"/>
      <c r="C51" s="1198"/>
      <c r="D51" s="104"/>
      <c r="E51" s="1201" t="s">
        <v>42</v>
      </c>
      <c r="F51" s="1201"/>
      <c r="G51" s="1201"/>
      <c r="H51" s="1202"/>
      <c r="I51" s="333">
        <v>35</v>
      </c>
      <c r="J51" s="334">
        <v>27</v>
      </c>
      <c r="K51" s="334">
        <v>23</v>
      </c>
      <c r="L51" s="334">
        <v>35</v>
      </c>
      <c r="M51" s="335">
        <v>32</v>
      </c>
    </row>
    <row r="52" spans="2:13" ht="27.75" customHeight="1" x14ac:dyDescent="0.2">
      <c r="B52" s="1199"/>
      <c r="C52" s="1200"/>
      <c r="D52" s="104"/>
      <c r="E52" s="1201" t="s">
        <v>43</v>
      </c>
      <c r="F52" s="1201"/>
      <c r="G52" s="1201"/>
      <c r="H52" s="1202"/>
      <c r="I52" s="333">
        <v>5996</v>
      </c>
      <c r="J52" s="334">
        <v>6252</v>
      </c>
      <c r="K52" s="334">
        <v>6557</v>
      </c>
      <c r="L52" s="334">
        <v>6285</v>
      </c>
      <c r="M52" s="335">
        <v>6054</v>
      </c>
    </row>
    <row r="53" spans="2:13" ht="27.75" customHeight="1" thickBot="1" x14ac:dyDescent="0.25">
      <c r="B53" s="1203" t="s">
        <v>19</v>
      </c>
      <c r="C53" s="1204"/>
      <c r="D53" s="108"/>
      <c r="E53" s="1205" t="s">
        <v>44</v>
      </c>
      <c r="F53" s="1205"/>
      <c r="G53" s="1205"/>
      <c r="H53" s="1206"/>
      <c r="I53" s="336">
        <v>691</v>
      </c>
      <c r="J53" s="337">
        <v>416</v>
      </c>
      <c r="K53" s="337">
        <v>409</v>
      </c>
      <c r="L53" s="337">
        <v>1068</v>
      </c>
      <c r="M53" s="338">
        <v>1165</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rfksNlusEbu0i047L41qGowMyOY9mwv5PMYmd3EcH4hqYhlb8eASTU+O24lO9x4jrhlLofrs+KCSv5AfNro97w==" saltValue="HjsdV7xFibyBCAbgt0BrO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H63" sqref="H63"/>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526</v>
      </c>
      <c r="G54" s="117" t="s">
        <v>527</v>
      </c>
      <c r="H54" s="118" t="s">
        <v>528</v>
      </c>
    </row>
    <row r="55" spans="2:8" ht="52.5" customHeight="1" x14ac:dyDescent="0.2">
      <c r="B55" s="119"/>
      <c r="C55" s="1222" t="s">
        <v>46</v>
      </c>
      <c r="D55" s="1222"/>
      <c r="E55" s="1223"/>
      <c r="F55" s="339">
        <v>1143</v>
      </c>
      <c r="G55" s="339">
        <v>1049</v>
      </c>
      <c r="H55" s="340">
        <v>995</v>
      </c>
    </row>
    <row r="56" spans="2:8" ht="52.5" customHeight="1" x14ac:dyDescent="0.2">
      <c r="B56" s="120"/>
      <c r="C56" s="1224" t="s">
        <v>47</v>
      </c>
      <c r="D56" s="1224"/>
      <c r="E56" s="1225"/>
      <c r="F56" s="341">
        <v>479</v>
      </c>
      <c r="G56" s="341">
        <v>628</v>
      </c>
      <c r="H56" s="342">
        <v>628</v>
      </c>
    </row>
    <row r="57" spans="2:8" ht="53.25" customHeight="1" x14ac:dyDescent="0.2">
      <c r="B57" s="120"/>
      <c r="C57" s="1226" t="s">
        <v>48</v>
      </c>
      <c r="D57" s="1226"/>
      <c r="E57" s="1227"/>
      <c r="F57" s="343">
        <v>1562</v>
      </c>
      <c r="G57" s="343">
        <v>1298</v>
      </c>
      <c r="H57" s="344">
        <v>1133</v>
      </c>
    </row>
    <row r="58" spans="2:8" ht="45.75" customHeight="1" x14ac:dyDescent="0.2">
      <c r="B58" s="121"/>
      <c r="C58" s="1214" t="s">
        <v>545</v>
      </c>
      <c r="D58" s="1215"/>
      <c r="E58" s="1216"/>
      <c r="F58" s="345">
        <v>1141</v>
      </c>
      <c r="G58" s="345">
        <v>861</v>
      </c>
      <c r="H58" s="346">
        <v>729</v>
      </c>
    </row>
    <row r="59" spans="2:8" ht="45.75" customHeight="1" x14ac:dyDescent="0.2">
      <c r="B59" s="121"/>
      <c r="C59" s="1214" t="s">
        <v>546</v>
      </c>
      <c r="D59" s="1215"/>
      <c r="E59" s="1216"/>
      <c r="F59" s="345">
        <v>145</v>
      </c>
      <c r="G59" s="345">
        <v>143</v>
      </c>
      <c r="H59" s="346">
        <v>119</v>
      </c>
    </row>
    <row r="60" spans="2:8" ht="45.75" customHeight="1" x14ac:dyDescent="0.2">
      <c r="B60" s="121"/>
      <c r="C60" s="1214" t="s">
        <v>547</v>
      </c>
      <c r="D60" s="1215"/>
      <c r="E60" s="1216"/>
      <c r="F60" s="345">
        <v>127</v>
      </c>
      <c r="G60" s="345">
        <v>111</v>
      </c>
      <c r="H60" s="346">
        <v>101</v>
      </c>
    </row>
    <row r="61" spans="2:8" ht="45.75" customHeight="1" x14ac:dyDescent="0.2">
      <c r="B61" s="121"/>
      <c r="C61" s="1214" t="s">
        <v>548</v>
      </c>
      <c r="D61" s="1215"/>
      <c r="E61" s="1216"/>
      <c r="F61" s="345">
        <v>91</v>
      </c>
      <c r="G61" s="345">
        <v>95</v>
      </c>
      <c r="H61" s="346">
        <v>100</v>
      </c>
    </row>
    <row r="62" spans="2:8" ht="45.75" customHeight="1" thickBot="1" x14ac:dyDescent="0.25">
      <c r="B62" s="122"/>
      <c r="C62" s="1217" t="s">
        <v>549</v>
      </c>
      <c r="D62" s="1218"/>
      <c r="E62" s="1219"/>
      <c r="F62" s="347">
        <v>42</v>
      </c>
      <c r="G62" s="347">
        <v>62</v>
      </c>
      <c r="H62" s="348">
        <v>43</v>
      </c>
    </row>
    <row r="63" spans="2:8" ht="52.5" customHeight="1" thickBot="1" x14ac:dyDescent="0.25">
      <c r="B63" s="123"/>
      <c r="C63" s="1220" t="s">
        <v>49</v>
      </c>
      <c r="D63" s="1220"/>
      <c r="E63" s="1221"/>
      <c r="F63" s="349">
        <v>3184</v>
      </c>
      <c r="G63" s="349">
        <v>2975</v>
      </c>
      <c r="H63" s="350">
        <v>2756</v>
      </c>
    </row>
    <row r="64" spans="2:8" ht="13" x14ac:dyDescent="0.2"/>
  </sheetData>
  <sheetProtection algorithmName="SHA-512" hashValue="nwEZPeswlHEyHRwrWlqj7evLl+c86a1ghiXMOyTELfsov3pH9hUeVdP5gTGKYv7Ec7AQxK54MKMulQ9Jxniu/w==" saltValue="7M4Ug2IhSdyxHFP19hpTV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C88AD-12F9-492C-AD0F-08529EFBFD5B}">
  <sheetPr>
    <pageSetUpPr fitToPage="1"/>
  </sheetPr>
  <dimension ref="A1:DE85"/>
  <sheetViews>
    <sheetView showGridLines="0" zoomScale="70" zoomScaleNormal="70" zoomScaleSheetLayoutView="55" workbookViewId="0">
      <selection activeCell="AN19" sqref="AN19"/>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5" t="s">
        <v>563</v>
      </c>
      <c r="AO43" s="1236"/>
      <c r="AP43" s="1236"/>
      <c r="AQ43" s="1236"/>
      <c r="AR43" s="1236"/>
      <c r="AS43" s="1236"/>
      <c r="AT43" s="1236"/>
      <c r="AU43" s="1236"/>
      <c r="AV43" s="1236"/>
      <c r="AW43" s="1236"/>
      <c r="AX43" s="1236"/>
      <c r="AY43" s="1236"/>
      <c r="AZ43" s="1236"/>
      <c r="BA43" s="1236"/>
      <c r="BB43" s="1236"/>
      <c r="BC43" s="1236"/>
      <c r="BD43" s="1236"/>
      <c r="BE43" s="1236"/>
      <c r="BF43" s="1236"/>
      <c r="BG43" s="1236"/>
      <c r="BH43" s="1236"/>
      <c r="BI43" s="1236"/>
      <c r="BJ43" s="1236"/>
      <c r="BK43" s="1236"/>
      <c r="BL43" s="1236"/>
      <c r="BM43" s="1236"/>
      <c r="BN43" s="1236"/>
      <c r="BO43" s="1236"/>
      <c r="BP43" s="1236"/>
      <c r="BQ43" s="1236"/>
      <c r="BR43" s="1236"/>
      <c r="BS43" s="1236"/>
      <c r="BT43" s="1236"/>
      <c r="BU43" s="1236"/>
      <c r="BV43" s="1236"/>
      <c r="BW43" s="1236"/>
      <c r="BX43" s="1236"/>
      <c r="BY43" s="1236"/>
      <c r="BZ43" s="1236"/>
      <c r="CA43" s="1236"/>
      <c r="CB43" s="1236"/>
      <c r="CC43" s="1236"/>
      <c r="CD43" s="1236"/>
      <c r="CE43" s="1236"/>
      <c r="CF43" s="1236"/>
      <c r="CG43" s="1236"/>
      <c r="CH43" s="1236"/>
      <c r="CI43" s="1236"/>
      <c r="CJ43" s="1236"/>
      <c r="CK43" s="1236"/>
      <c r="CL43" s="1236"/>
      <c r="CM43" s="1236"/>
      <c r="CN43" s="1236"/>
      <c r="CO43" s="1236"/>
      <c r="CP43" s="1236"/>
      <c r="CQ43" s="1236"/>
      <c r="CR43" s="1236"/>
      <c r="CS43" s="1236"/>
      <c r="CT43" s="1236"/>
      <c r="CU43" s="1236"/>
      <c r="CV43" s="1236"/>
      <c r="CW43" s="1236"/>
      <c r="CX43" s="1236"/>
      <c r="CY43" s="1236"/>
      <c r="CZ43" s="1236"/>
      <c r="DA43" s="1236"/>
      <c r="DB43" s="1236"/>
      <c r="DC43" s="1237"/>
    </row>
    <row r="44" spans="2:109" ht="13" x14ac:dyDescent="0.2">
      <c r="B44" s="247"/>
      <c r="AN44" s="1238"/>
      <c r="AO44" s="1239"/>
      <c r="AP44" s="1239"/>
      <c r="AQ44" s="1239"/>
      <c r="AR44" s="1239"/>
      <c r="AS44" s="1239"/>
      <c r="AT44" s="1239"/>
      <c r="AU44" s="1239"/>
      <c r="AV44" s="1239"/>
      <c r="AW44" s="1239"/>
      <c r="AX44" s="1239"/>
      <c r="AY44" s="1239"/>
      <c r="AZ44" s="1239"/>
      <c r="BA44" s="1239"/>
      <c r="BB44" s="1239"/>
      <c r="BC44" s="1239"/>
      <c r="BD44" s="1239"/>
      <c r="BE44" s="1239"/>
      <c r="BF44" s="1239"/>
      <c r="BG44" s="1239"/>
      <c r="BH44" s="1239"/>
      <c r="BI44" s="1239"/>
      <c r="BJ44" s="1239"/>
      <c r="BK44" s="1239"/>
      <c r="BL44" s="1239"/>
      <c r="BM44" s="1239"/>
      <c r="BN44" s="1239"/>
      <c r="BO44" s="1239"/>
      <c r="BP44" s="1239"/>
      <c r="BQ44" s="1239"/>
      <c r="BR44" s="1239"/>
      <c r="BS44" s="1239"/>
      <c r="BT44" s="1239"/>
      <c r="BU44" s="1239"/>
      <c r="BV44" s="1239"/>
      <c r="BW44" s="1239"/>
      <c r="BX44" s="1239"/>
      <c r="BY44" s="1239"/>
      <c r="BZ44" s="1239"/>
      <c r="CA44" s="1239"/>
      <c r="CB44" s="1239"/>
      <c r="CC44" s="1239"/>
      <c r="CD44" s="1239"/>
      <c r="CE44" s="1239"/>
      <c r="CF44" s="1239"/>
      <c r="CG44" s="1239"/>
      <c r="CH44" s="1239"/>
      <c r="CI44" s="1239"/>
      <c r="CJ44" s="1239"/>
      <c r="CK44" s="1239"/>
      <c r="CL44" s="1239"/>
      <c r="CM44" s="1239"/>
      <c r="CN44" s="1239"/>
      <c r="CO44" s="1239"/>
      <c r="CP44" s="1239"/>
      <c r="CQ44" s="1239"/>
      <c r="CR44" s="1239"/>
      <c r="CS44" s="1239"/>
      <c r="CT44" s="1239"/>
      <c r="CU44" s="1239"/>
      <c r="CV44" s="1239"/>
      <c r="CW44" s="1239"/>
      <c r="CX44" s="1239"/>
      <c r="CY44" s="1239"/>
      <c r="CZ44" s="1239"/>
      <c r="DA44" s="1239"/>
      <c r="DB44" s="1239"/>
      <c r="DC44" s="1240"/>
    </row>
    <row r="45" spans="2:109" ht="13" x14ac:dyDescent="0.2">
      <c r="B45" s="247"/>
      <c r="AN45" s="1238"/>
      <c r="AO45" s="1239"/>
      <c r="AP45" s="1239"/>
      <c r="AQ45" s="1239"/>
      <c r="AR45" s="1239"/>
      <c r="AS45" s="1239"/>
      <c r="AT45" s="1239"/>
      <c r="AU45" s="1239"/>
      <c r="AV45" s="1239"/>
      <c r="AW45" s="1239"/>
      <c r="AX45" s="1239"/>
      <c r="AY45" s="1239"/>
      <c r="AZ45" s="1239"/>
      <c r="BA45" s="1239"/>
      <c r="BB45" s="1239"/>
      <c r="BC45" s="1239"/>
      <c r="BD45" s="1239"/>
      <c r="BE45" s="1239"/>
      <c r="BF45" s="1239"/>
      <c r="BG45" s="1239"/>
      <c r="BH45" s="1239"/>
      <c r="BI45" s="1239"/>
      <c r="BJ45" s="1239"/>
      <c r="BK45" s="1239"/>
      <c r="BL45" s="1239"/>
      <c r="BM45" s="1239"/>
      <c r="BN45" s="1239"/>
      <c r="BO45" s="1239"/>
      <c r="BP45" s="1239"/>
      <c r="BQ45" s="1239"/>
      <c r="BR45" s="1239"/>
      <c r="BS45" s="1239"/>
      <c r="BT45" s="1239"/>
      <c r="BU45" s="1239"/>
      <c r="BV45" s="1239"/>
      <c r="BW45" s="1239"/>
      <c r="BX45" s="1239"/>
      <c r="BY45" s="1239"/>
      <c r="BZ45" s="1239"/>
      <c r="CA45" s="1239"/>
      <c r="CB45" s="1239"/>
      <c r="CC45" s="1239"/>
      <c r="CD45" s="1239"/>
      <c r="CE45" s="1239"/>
      <c r="CF45" s="1239"/>
      <c r="CG45" s="1239"/>
      <c r="CH45" s="1239"/>
      <c r="CI45" s="1239"/>
      <c r="CJ45" s="1239"/>
      <c r="CK45" s="1239"/>
      <c r="CL45" s="1239"/>
      <c r="CM45" s="1239"/>
      <c r="CN45" s="1239"/>
      <c r="CO45" s="1239"/>
      <c r="CP45" s="1239"/>
      <c r="CQ45" s="1239"/>
      <c r="CR45" s="1239"/>
      <c r="CS45" s="1239"/>
      <c r="CT45" s="1239"/>
      <c r="CU45" s="1239"/>
      <c r="CV45" s="1239"/>
      <c r="CW45" s="1239"/>
      <c r="CX45" s="1239"/>
      <c r="CY45" s="1239"/>
      <c r="CZ45" s="1239"/>
      <c r="DA45" s="1239"/>
      <c r="DB45" s="1239"/>
      <c r="DC45" s="1240"/>
    </row>
    <row r="46" spans="2:109" ht="13" x14ac:dyDescent="0.2">
      <c r="B46" s="247"/>
      <c r="AN46" s="1238"/>
      <c r="AO46" s="1239"/>
      <c r="AP46" s="1239"/>
      <c r="AQ46" s="1239"/>
      <c r="AR46" s="1239"/>
      <c r="AS46" s="1239"/>
      <c r="AT46" s="1239"/>
      <c r="AU46" s="1239"/>
      <c r="AV46" s="1239"/>
      <c r="AW46" s="1239"/>
      <c r="AX46" s="1239"/>
      <c r="AY46" s="1239"/>
      <c r="AZ46" s="1239"/>
      <c r="BA46" s="1239"/>
      <c r="BB46" s="1239"/>
      <c r="BC46" s="1239"/>
      <c r="BD46" s="1239"/>
      <c r="BE46" s="1239"/>
      <c r="BF46" s="1239"/>
      <c r="BG46" s="1239"/>
      <c r="BH46" s="1239"/>
      <c r="BI46" s="1239"/>
      <c r="BJ46" s="1239"/>
      <c r="BK46" s="1239"/>
      <c r="BL46" s="1239"/>
      <c r="BM46" s="1239"/>
      <c r="BN46" s="1239"/>
      <c r="BO46" s="1239"/>
      <c r="BP46" s="1239"/>
      <c r="BQ46" s="1239"/>
      <c r="BR46" s="1239"/>
      <c r="BS46" s="1239"/>
      <c r="BT46" s="1239"/>
      <c r="BU46" s="1239"/>
      <c r="BV46" s="1239"/>
      <c r="BW46" s="1239"/>
      <c r="BX46" s="1239"/>
      <c r="BY46" s="1239"/>
      <c r="BZ46" s="1239"/>
      <c r="CA46" s="1239"/>
      <c r="CB46" s="1239"/>
      <c r="CC46" s="1239"/>
      <c r="CD46" s="1239"/>
      <c r="CE46" s="1239"/>
      <c r="CF46" s="1239"/>
      <c r="CG46" s="1239"/>
      <c r="CH46" s="1239"/>
      <c r="CI46" s="1239"/>
      <c r="CJ46" s="1239"/>
      <c r="CK46" s="1239"/>
      <c r="CL46" s="1239"/>
      <c r="CM46" s="1239"/>
      <c r="CN46" s="1239"/>
      <c r="CO46" s="1239"/>
      <c r="CP46" s="1239"/>
      <c r="CQ46" s="1239"/>
      <c r="CR46" s="1239"/>
      <c r="CS46" s="1239"/>
      <c r="CT46" s="1239"/>
      <c r="CU46" s="1239"/>
      <c r="CV46" s="1239"/>
      <c r="CW46" s="1239"/>
      <c r="CX46" s="1239"/>
      <c r="CY46" s="1239"/>
      <c r="CZ46" s="1239"/>
      <c r="DA46" s="1239"/>
      <c r="DB46" s="1239"/>
      <c r="DC46" s="1240"/>
    </row>
    <row r="47" spans="2:109" ht="13" x14ac:dyDescent="0.2">
      <c r="B47" s="247"/>
      <c r="AN47" s="1241"/>
      <c r="AO47" s="1242"/>
      <c r="AP47" s="1242"/>
      <c r="AQ47" s="1242"/>
      <c r="AR47" s="1242"/>
      <c r="AS47" s="1242"/>
      <c r="AT47" s="1242"/>
      <c r="AU47" s="1242"/>
      <c r="AV47" s="1242"/>
      <c r="AW47" s="1242"/>
      <c r="AX47" s="1242"/>
      <c r="AY47" s="1242"/>
      <c r="AZ47" s="1242"/>
      <c r="BA47" s="1242"/>
      <c r="BB47" s="1242"/>
      <c r="BC47" s="1242"/>
      <c r="BD47" s="1242"/>
      <c r="BE47" s="1242"/>
      <c r="BF47" s="1242"/>
      <c r="BG47" s="1242"/>
      <c r="BH47" s="1242"/>
      <c r="BI47" s="1242"/>
      <c r="BJ47" s="1242"/>
      <c r="BK47" s="1242"/>
      <c r="BL47" s="1242"/>
      <c r="BM47" s="1242"/>
      <c r="BN47" s="1242"/>
      <c r="BO47" s="1242"/>
      <c r="BP47" s="1242"/>
      <c r="BQ47" s="1242"/>
      <c r="BR47" s="1242"/>
      <c r="BS47" s="1242"/>
      <c r="BT47" s="1242"/>
      <c r="BU47" s="1242"/>
      <c r="BV47" s="1242"/>
      <c r="BW47" s="1242"/>
      <c r="BX47" s="1242"/>
      <c r="BY47" s="1242"/>
      <c r="BZ47" s="1242"/>
      <c r="CA47" s="1242"/>
      <c r="CB47" s="1242"/>
      <c r="CC47" s="1242"/>
      <c r="CD47" s="1242"/>
      <c r="CE47" s="1242"/>
      <c r="CF47" s="1242"/>
      <c r="CG47" s="1242"/>
      <c r="CH47" s="1242"/>
      <c r="CI47" s="1242"/>
      <c r="CJ47" s="1242"/>
      <c r="CK47" s="1242"/>
      <c r="CL47" s="1242"/>
      <c r="CM47" s="1242"/>
      <c r="CN47" s="1242"/>
      <c r="CO47" s="1242"/>
      <c r="CP47" s="1242"/>
      <c r="CQ47" s="1242"/>
      <c r="CR47" s="1242"/>
      <c r="CS47" s="1242"/>
      <c r="CT47" s="1242"/>
      <c r="CU47" s="1242"/>
      <c r="CV47" s="1242"/>
      <c r="CW47" s="1242"/>
      <c r="CX47" s="1242"/>
      <c r="CY47" s="1242"/>
      <c r="CZ47" s="1242"/>
      <c r="DA47" s="1242"/>
      <c r="DB47" s="1242"/>
      <c r="DC47" s="1243"/>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564</v>
      </c>
    </row>
    <row r="50" spans="1:109" ht="13" x14ac:dyDescent="0.2">
      <c r="B50" s="247"/>
      <c r="G50" s="1228"/>
      <c r="H50" s="1228"/>
      <c r="I50" s="1228"/>
      <c r="J50" s="1228"/>
      <c r="K50" s="360"/>
      <c r="L50" s="360"/>
      <c r="M50" s="361"/>
      <c r="N50" s="361"/>
      <c r="AN50" s="1229"/>
      <c r="AO50" s="1230"/>
      <c r="AP50" s="1230"/>
      <c r="AQ50" s="1230"/>
      <c r="AR50" s="1230"/>
      <c r="AS50" s="1230"/>
      <c r="AT50" s="1230"/>
      <c r="AU50" s="1230"/>
      <c r="AV50" s="1230"/>
      <c r="AW50" s="1230"/>
      <c r="AX50" s="1230"/>
      <c r="AY50" s="1230"/>
      <c r="AZ50" s="1230"/>
      <c r="BA50" s="1230"/>
      <c r="BB50" s="1230"/>
      <c r="BC50" s="1230"/>
      <c r="BD50" s="1230"/>
      <c r="BE50" s="1230"/>
      <c r="BF50" s="1230"/>
      <c r="BG50" s="1230"/>
      <c r="BH50" s="1230"/>
      <c r="BI50" s="1230"/>
      <c r="BJ50" s="1230"/>
      <c r="BK50" s="1230"/>
      <c r="BL50" s="1230"/>
      <c r="BM50" s="1230"/>
      <c r="BN50" s="1230"/>
      <c r="BO50" s="1231"/>
      <c r="BP50" s="1232" t="s">
        <v>524</v>
      </c>
      <c r="BQ50" s="1232"/>
      <c r="BR50" s="1232"/>
      <c r="BS50" s="1232"/>
      <c r="BT50" s="1232"/>
      <c r="BU50" s="1232"/>
      <c r="BV50" s="1232"/>
      <c r="BW50" s="1232"/>
      <c r="BX50" s="1232" t="s">
        <v>525</v>
      </c>
      <c r="BY50" s="1232"/>
      <c r="BZ50" s="1232"/>
      <c r="CA50" s="1232"/>
      <c r="CB50" s="1232"/>
      <c r="CC50" s="1232"/>
      <c r="CD50" s="1232"/>
      <c r="CE50" s="1232"/>
      <c r="CF50" s="1232" t="s">
        <v>526</v>
      </c>
      <c r="CG50" s="1232"/>
      <c r="CH50" s="1232"/>
      <c r="CI50" s="1232"/>
      <c r="CJ50" s="1232"/>
      <c r="CK50" s="1232"/>
      <c r="CL50" s="1232"/>
      <c r="CM50" s="1232"/>
      <c r="CN50" s="1232" t="s">
        <v>527</v>
      </c>
      <c r="CO50" s="1232"/>
      <c r="CP50" s="1232"/>
      <c r="CQ50" s="1232"/>
      <c r="CR50" s="1232"/>
      <c r="CS50" s="1232"/>
      <c r="CT50" s="1232"/>
      <c r="CU50" s="1232"/>
      <c r="CV50" s="1232" t="s">
        <v>528</v>
      </c>
      <c r="CW50" s="1232"/>
      <c r="CX50" s="1232"/>
      <c r="CY50" s="1232"/>
      <c r="CZ50" s="1232"/>
      <c r="DA50" s="1232"/>
      <c r="DB50" s="1232"/>
      <c r="DC50" s="1232"/>
    </row>
    <row r="51" spans="1:109" ht="13.5" customHeight="1" x14ac:dyDescent="0.2">
      <c r="B51" s="247"/>
      <c r="G51" s="1245"/>
      <c r="H51" s="1245"/>
      <c r="I51" s="1246"/>
      <c r="J51" s="1246"/>
      <c r="K51" s="1244"/>
      <c r="L51" s="1244"/>
      <c r="M51" s="1244"/>
      <c r="N51" s="1244"/>
      <c r="AM51" s="359"/>
      <c r="AN51" s="1234" t="s">
        <v>565</v>
      </c>
      <c r="AO51" s="1234"/>
      <c r="AP51" s="1234"/>
      <c r="AQ51" s="1234"/>
      <c r="AR51" s="1234"/>
      <c r="AS51" s="1234"/>
      <c r="AT51" s="1234"/>
      <c r="AU51" s="1234"/>
      <c r="AV51" s="1234"/>
      <c r="AW51" s="1234"/>
      <c r="AX51" s="1234"/>
      <c r="AY51" s="1234"/>
      <c r="AZ51" s="1234"/>
      <c r="BA51" s="1234"/>
      <c r="BB51" s="1234" t="s">
        <v>566</v>
      </c>
      <c r="BC51" s="1234"/>
      <c r="BD51" s="1234"/>
      <c r="BE51" s="1234"/>
      <c r="BF51" s="1234"/>
      <c r="BG51" s="1234"/>
      <c r="BH51" s="1234"/>
      <c r="BI51" s="1234"/>
      <c r="BJ51" s="1234"/>
      <c r="BK51" s="1234"/>
      <c r="BL51" s="1234"/>
      <c r="BM51" s="1234"/>
      <c r="BN51" s="1234"/>
      <c r="BO51" s="1234"/>
      <c r="BP51" s="1233">
        <v>21.8</v>
      </c>
      <c r="BQ51" s="1233"/>
      <c r="BR51" s="1233"/>
      <c r="BS51" s="1233"/>
      <c r="BT51" s="1233"/>
      <c r="BU51" s="1233"/>
      <c r="BV51" s="1233"/>
      <c r="BW51" s="1233"/>
      <c r="BX51" s="1233">
        <v>12.3</v>
      </c>
      <c r="BY51" s="1233"/>
      <c r="BZ51" s="1233"/>
      <c r="CA51" s="1233"/>
      <c r="CB51" s="1233"/>
      <c r="CC51" s="1233"/>
      <c r="CD51" s="1233"/>
      <c r="CE51" s="1233"/>
      <c r="CF51" s="1233">
        <v>12.3</v>
      </c>
      <c r="CG51" s="1233"/>
      <c r="CH51" s="1233"/>
      <c r="CI51" s="1233"/>
      <c r="CJ51" s="1233"/>
      <c r="CK51" s="1233"/>
      <c r="CL51" s="1233"/>
      <c r="CM51" s="1233"/>
      <c r="CN51" s="1233">
        <v>32.1</v>
      </c>
      <c r="CO51" s="1233"/>
      <c r="CP51" s="1233"/>
      <c r="CQ51" s="1233"/>
      <c r="CR51" s="1233"/>
      <c r="CS51" s="1233"/>
      <c r="CT51" s="1233"/>
      <c r="CU51" s="1233"/>
      <c r="CV51" s="1233">
        <v>34.299999999999997</v>
      </c>
      <c r="CW51" s="1233"/>
      <c r="CX51" s="1233"/>
      <c r="CY51" s="1233"/>
      <c r="CZ51" s="1233"/>
      <c r="DA51" s="1233"/>
      <c r="DB51" s="1233"/>
      <c r="DC51" s="1233"/>
    </row>
    <row r="52" spans="1:109" ht="13" x14ac:dyDescent="0.2">
      <c r="B52" s="247"/>
      <c r="G52" s="1245"/>
      <c r="H52" s="1245"/>
      <c r="I52" s="1246"/>
      <c r="J52" s="1246"/>
      <c r="K52" s="1244"/>
      <c r="L52" s="1244"/>
      <c r="M52" s="1244"/>
      <c r="N52" s="1244"/>
      <c r="AM52" s="359"/>
      <c r="AN52" s="1234"/>
      <c r="AO52" s="1234"/>
      <c r="AP52" s="1234"/>
      <c r="AQ52" s="1234"/>
      <c r="AR52" s="1234"/>
      <c r="AS52" s="1234"/>
      <c r="AT52" s="1234"/>
      <c r="AU52" s="1234"/>
      <c r="AV52" s="1234"/>
      <c r="AW52" s="1234"/>
      <c r="AX52" s="1234"/>
      <c r="AY52" s="1234"/>
      <c r="AZ52" s="1234"/>
      <c r="BA52" s="1234"/>
      <c r="BB52" s="1234"/>
      <c r="BC52" s="1234"/>
      <c r="BD52" s="1234"/>
      <c r="BE52" s="1234"/>
      <c r="BF52" s="1234"/>
      <c r="BG52" s="1234"/>
      <c r="BH52" s="1234"/>
      <c r="BI52" s="1234"/>
      <c r="BJ52" s="1234"/>
      <c r="BK52" s="1234"/>
      <c r="BL52" s="1234"/>
      <c r="BM52" s="1234"/>
      <c r="BN52" s="1234"/>
      <c r="BO52" s="1234"/>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ht="13" x14ac:dyDescent="0.2">
      <c r="A53" s="358"/>
      <c r="B53" s="247"/>
      <c r="G53" s="1245"/>
      <c r="H53" s="1245"/>
      <c r="I53" s="1228"/>
      <c r="J53" s="1228"/>
      <c r="K53" s="1244"/>
      <c r="L53" s="1244"/>
      <c r="M53" s="1244"/>
      <c r="N53" s="1244"/>
      <c r="AM53" s="359"/>
      <c r="AN53" s="1234"/>
      <c r="AO53" s="1234"/>
      <c r="AP53" s="1234"/>
      <c r="AQ53" s="1234"/>
      <c r="AR53" s="1234"/>
      <c r="AS53" s="1234"/>
      <c r="AT53" s="1234"/>
      <c r="AU53" s="1234"/>
      <c r="AV53" s="1234"/>
      <c r="AW53" s="1234"/>
      <c r="AX53" s="1234"/>
      <c r="AY53" s="1234"/>
      <c r="AZ53" s="1234"/>
      <c r="BA53" s="1234"/>
      <c r="BB53" s="1234" t="s">
        <v>567</v>
      </c>
      <c r="BC53" s="1234"/>
      <c r="BD53" s="1234"/>
      <c r="BE53" s="1234"/>
      <c r="BF53" s="1234"/>
      <c r="BG53" s="1234"/>
      <c r="BH53" s="1234"/>
      <c r="BI53" s="1234"/>
      <c r="BJ53" s="1234"/>
      <c r="BK53" s="1234"/>
      <c r="BL53" s="1234"/>
      <c r="BM53" s="1234"/>
      <c r="BN53" s="1234"/>
      <c r="BO53" s="1234"/>
      <c r="BP53" s="1233">
        <v>57.9</v>
      </c>
      <c r="BQ53" s="1233"/>
      <c r="BR53" s="1233"/>
      <c r="BS53" s="1233"/>
      <c r="BT53" s="1233"/>
      <c r="BU53" s="1233"/>
      <c r="BV53" s="1233"/>
      <c r="BW53" s="1233"/>
      <c r="BX53" s="1233">
        <v>59.8</v>
      </c>
      <c r="BY53" s="1233"/>
      <c r="BZ53" s="1233"/>
      <c r="CA53" s="1233"/>
      <c r="CB53" s="1233"/>
      <c r="CC53" s="1233"/>
      <c r="CD53" s="1233"/>
      <c r="CE53" s="1233"/>
      <c r="CF53" s="1233">
        <v>61.9</v>
      </c>
      <c r="CG53" s="1233"/>
      <c r="CH53" s="1233"/>
      <c r="CI53" s="1233"/>
      <c r="CJ53" s="1233"/>
      <c r="CK53" s="1233"/>
      <c r="CL53" s="1233"/>
      <c r="CM53" s="1233"/>
      <c r="CN53" s="1233">
        <v>61.9</v>
      </c>
      <c r="CO53" s="1233"/>
      <c r="CP53" s="1233"/>
      <c r="CQ53" s="1233"/>
      <c r="CR53" s="1233"/>
      <c r="CS53" s="1233"/>
      <c r="CT53" s="1233"/>
      <c r="CU53" s="1233"/>
      <c r="CV53" s="1233">
        <v>61.3</v>
      </c>
      <c r="CW53" s="1233"/>
      <c r="CX53" s="1233"/>
      <c r="CY53" s="1233"/>
      <c r="CZ53" s="1233"/>
      <c r="DA53" s="1233"/>
      <c r="DB53" s="1233"/>
      <c r="DC53" s="1233"/>
    </row>
    <row r="54" spans="1:109" ht="13" x14ac:dyDescent="0.2">
      <c r="A54" s="358"/>
      <c r="B54" s="247"/>
      <c r="G54" s="1245"/>
      <c r="H54" s="1245"/>
      <c r="I54" s="1228"/>
      <c r="J54" s="1228"/>
      <c r="K54" s="1244"/>
      <c r="L54" s="1244"/>
      <c r="M54" s="1244"/>
      <c r="N54" s="1244"/>
      <c r="AM54" s="359"/>
      <c r="AN54" s="1234"/>
      <c r="AO54" s="1234"/>
      <c r="AP54" s="1234"/>
      <c r="AQ54" s="1234"/>
      <c r="AR54" s="1234"/>
      <c r="AS54" s="1234"/>
      <c r="AT54" s="1234"/>
      <c r="AU54" s="1234"/>
      <c r="AV54" s="1234"/>
      <c r="AW54" s="1234"/>
      <c r="AX54" s="1234"/>
      <c r="AY54" s="1234"/>
      <c r="AZ54" s="1234"/>
      <c r="BA54" s="1234"/>
      <c r="BB54" s="1234"/>
      <c r="BC54" s="1234"/>
      <c r="BD54" s="1234"/>
      <c r="BE54" s="1234"/>
      <c r="BF54" s="1234"/>
      <c r="BG54" s="1234"/>
      <c r="BH54" s="1234"/>
      <c r="BI54" s="1234"/>
      <c r="BJ54" s="1234"/>
      <c r="BK54" s="1234"/>
      <c r="BL54" s="1234"/>
      <c r="BM54" s="1234"/>
      <c r="BN54" s="1234"/>
      <c r="BO54" s="1234"/>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ht="13" x14ac:dyDescent="0.2">
      <c r="A55" s="358"/>
      <c r="B55" s="247"/>
      <c r="G55" s="1228"/>
      <c r="H55" s="1228"/>
      <c r="I55" s="1228"/>
      <c r="J55" s="1228"/>
      <c r="K55" s="1244"/>
      <c r="L55" s="1244"/>
      <c r="M55" s="1244"/>
      <c r="N55" s="1244"/>
      <c r="AN55" s="1232" t="s">
        <v>568</v>
      </c>
      <c r="AO55" s="1232"/>
      <c r="AP55" s="1232"/>
      <c r="AQ55" s="1232"/>
      <c r="AR55" s="1232"/>
      <c r="AS55" s="1232"/>
      <c r="AT55" s="1232"/>
      <c r="AU55" s="1232"/>
      <c r="AV55" s="1232"/>
      <c r="AW55" s="1232"/>
      <c r="AX55" s="1232"/>
      <c r="AY55" s="1232"/>
      <c r="AZ55" s="1232"/>
      <c r="BA55" s="1232"/>
      <c r="BB55" s="1234" t="s">
        <v>566</v>
      </c>
      <c r="BC55" s="1234"/>
      <c r="BD55" s="1234"/>
      <c r="BE55" s="1234"/>
      <c r="BF55" s="1234"/>
      <c r="BG55" s="1234"/>
      <c r="BH55" s="1234"/>
      <c r="BI55" s="1234"/>
      <c r="BJ55" s="1234"/>
      <c r="BK55" s="1234"/>
      <c r="BL55" s="1234"/>
      <c r="BM55" s="1234"/>
      <c r="BN55" s="1234"/>
      <c r="BO55" s="1234"/>
      <c r="BP55" s="1233">
        <v>0</v>
      </c>
      <c r="BQ55" s="1233"/>
      <c r="BR55" s="1233"/>
      <c r="BS55" s="1233"/>
      <c r="BT55" s="1233"/>
      <c r="BU55" s="1233"/>
      <c r="BV55" s="1233"/>
      <c r="BW55" s="1233"/>
      <c r="BX55" s="1233">
        <v>0</v>
      </c>
      <c r="BY55" s="1233"/>
      <c r="BZ55" s="1233"/>
      <c r="CA55" s="1233"/>
      <c r="CB55" s="1233"/>
      <c r="CC55" s="1233"/>
      <c r="CD55" s="1233"/>
      <c r="CE55" s="1233"/>
      <c r="CF55" s="1233">
        <v>0</v>
      </c>
      <c r="CG55" s="1233"/>
      <c r="CH55" s="1233"/>
      <c r="CI55" s="1233"/>
      <c r="CJ55" s="1233"/>
      <c r="CK55" s="1233"/>
      <c r="CL55" s="1233"/>
      <c r="CM55" s="1233"/>
      <c r="CN55" s="1233">
        <v>0</v>
      </c>
      <c r="CO55" s="1233"/>
      <c r="CP55" s="1233"/>
      <c r="CQ55" s="1233"/>
      <c r="CR55" s="1233"/>
      <c r="CS55" s="1233"/>
      <c r="CT55" s="1233"/>
      <c r="CU55" s="1233"/>
      <c r="CV55" s="1233">
        <v>0</v>
      </c>
      <c r="CW55" s="1233"/>
      <c r="CX55" s="1233"/>
      <c r="CY55" s="1233"/>
      <c r="CZ55" s="1233"/>
      <c r="DA55" s="1233"/>
      <c r="DB55" s="1233"/>
      <c r="DC55" s="1233"/>
    </row>
    <row r="56" spans="1:109" ht="13" x14ac:dyDescent="0.2">
      <c r="A56" s="358"/>
      <c r="B56" s="247"/>
      <c r="G56" s="1228"/>
      <c r="H56" s="1228"/>
      <c r="I56" s="1228"/>
      <c r="J56" s="1228"/>
      <c r="K56" s="1244"/>
      <c r="L56" s="1244"/>
      <c r="M56" s="1244"/>
      <c r="N56" s="1244"/>
      <c r="AN56" s="1232"/>
      <c r="AO56" s="1232"/>
      <c r="AP56" s="1232"/>
      <c r="AQ56" s="1232"/>
      <c r="AR56" s="1232"/>
      <c r="AS56" s="1232"/>
      <c r="AT56" s="1232"/>
      <c r="AU56" s="1232"/>
      <c r="AV56" s="1232"/>
      <c r="AW56" s="1232"/>
      <c r="AX56" s="1232"/>
      <c r="AY56" s="1232"/>
      <c r="AZ56" s="1232"/>
      <c r="BA56" s="1232"/>
      <c r="BB56" s="1234"/>
      <c r="BC56" s="1234"/>
      <c r="BD56" s="1234"/>
      <c r="BE56" s="1234"/>
      <c r="BF56" s="1234"/>
      <c r="BG56" s="1234"/>
      <c r="BH56" s="1234"/>
      <c r="BI56" s="1234"/>
      <c r="BJ56" s="1234"/>
      <c r="BK56" s="1234"/>
      <c r="BL56" s="1234"/>
      <c r="BM56" s="1234"/>
      <c r="BN56" s="1234"/>
      <c r="BO56" s="1234"/>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358" customFormat="1" ht="13" x14ac:dyDescent="0.2">
      <c r="B57" s="362"/>
      <c r="G57" s="1228"/>
      <c r="H57" s="1228"/>
      <c r="I57" s="1247"/>
      <c r="J57" s="1247"/>
      <c r="K57" s="1244"/>
      <c r="L57" s="1244"/>
      <c r="M57" s="1244"/>
      <c r="N57" s="1244"/>
      <c r="AM57" s="243"/>
      <c r="AN57" s="1232"/>
      <c r="AO57" s="1232"/>
      <c r="AP57" s="1232"/>
      <c r="AQ57" s="1232"/>
      <c r="AR57" s="1232"/>
      <c r="AS57" s="1232"/>
      <c r="AT57" s="1232"/>
      <c r="AU57" s="1232"/>
      <c r="AV57" s="1232"/>
      <c r="AW57" s="1232"/>
      <c r="AX57" s="1232"/>
      <c r="AY57" s="1232"/>
      <c r="AZ57" s="1232"/>
      <c r="BA57" s="1232"/>
      <c r="BB57" s="1234" t="s">
        <v>567</v>
      </c>
      <c r="BC57" s="1234"/>
      <c r="BD57" s="1234"/>
      <c r="BE57" s="1234"/>
      <c r="BF57" s="1234"/>
      <c r="BG57" s="1234"/>
      <c r="BH57" s="1234"/>
      <c r="BI57" s="1234"/>
      <c r="BJ57" s="1234"/>
      <c r="BK57" s="1234"/>
      <c r="BL57" s="1234"/>
      <c r="BM57" s="1234"/>
      <c r="BN57" s="1234"/>
      <c r="BO57" s="1234"/>
      <c r="BP57" s="1233">
        <v>64</v>
      </c>
      <c r="BQ57" s="1233"/>
      <c r="BR57" s="1233"/>
      <c r="BS57" s="1233"/>
      <c r="BT57" s="1233"/>
      <c r="BU57" s="1233"/>
      <c r="BV57" s="1233"/>
      <c r="BW57" s="1233"/>
      <c r="BX57" s="1233">
        <v>66.2</v>
      </c>
      <c r="BY57" s="1233"/>
      <c r="BZ57" s="1233"/>
      <c r="CA57" s="1233"/>
      <c r="CB57" s="1233"/>
      <c r="CC57" s="1233"/>
      <c r="CD57" s="1233"/>
      <c r="CE57" s="1233"/>
      <c r="CF57" s="1233">
        <v>67.099999999999994</v>
      </c>
      <c r="CG57" s="1233"/>
      <c r="CH57" s="1233"/>
      <c r="CI57" s="1233"/>
      <c r="CJ57" s="1233"/>
      <c r="CK57" s="1233"/>
      <c r="CL57" s="1233"/>
      <c r="CM57" s="1233"/>
      <c r="CN57" s="1233">
        <v>67</v>
      </c>
      <c r="CO57" s="1233"/>
      <c r="CP57" s="1233"/>
      <c r="CQ57" s="1233"/>
      <c r="CR57" s="1233"/>
      <c r="CS57" s="1233"/>
      <c r="CT57" s="1233"/>
      <c r="CU57" s="1233"/>
      <c r="CV57" s="1233">
        <v>68.2</v>
      </c>
      <c r="CW57" s="1233"/>
      <c r="CX57" s="1233"/>
      <c r="CY57" s="1233"/>
      <c r="CZ57" s="1233"/>
      <c r="DA57" s="1233"/>
      <c r="DB57" s="1233"/>
      <c r="DC57" s="1233"/>
      <c r="DD57" s="363"/>
      <c r="DE57" s="362"/>
    </row>
    <row r="58" spans="1:109" s="358" customFormat="1" ht="13" x14ac:dyDescent="0.2">
      <c r="A58" s="243"/>
      <c r="B58" s="362"/>
      <c r="G58" s="1228"/>
      <c r="H58" s="1228"/>
      <c r="I58" s="1247"/>
      <c r="J58" s="1247"/>
      <c r="K58" s="1244"/>
      <c r="L58" s="1244"/>
      <c r="M58" s="1244"/>
      <c r="N58" s="1244"/>
      <c r="AM58" s="243"/>
      <c r="AN58" s="1232"/>
      <c r="AO58" s="1232"/>
      <c r="AP58" s="1232"/>
      <c r="AQ58" s="1232"/>
      <c r="AR58" s="1232"/>
      <c r="AS58" s="1232"/>
      <c r="AT58" s="1232"/>
      <c r="AU58" s="1232"/>
      <c r="AV58" s="1232"/>
      <c r="AW58" s="1232"/>
      <c r="AX58" s="1232"/>
      <c r="AY58" s="1232"/>
      <c r="AZ58" s="1232"/>
      <c r="BA58" s="1232"/>
      <c r="BB58" s="1234"/>
      <c r="BC58" s="1234"/>
      <c r="BD58" s="1234"/>
      <c r="BE58" s="1234"/>
      <c r="BF58" s="1234"/>
      <c r="BG58" s="1234"/>
      <c r="BH58" s="1234"/>
      <c r="BI58" s="1234"/>
      <c r="BJ58" s="1234"/>
      <c r="BK58" s="1234"/>
      <c r="BL58" s="1234"/>
      <c r="BM58" s="1234"/>
      <c r="BN58" s="1234"/>
      <c r="BO58" s="1234"/>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569</v>
      </c>
    </row>
    <row r="64" spans="1:109" ht="13" x14ac:dyDescent="0.2">
      <c r="B64" s="247"/>
      <c r="G64" s="357"/>
      <c r="I64" s="369"/>
      <c r="J64" s="369"/>
      <c r="K64" s="369"/>
      <c r="L64" s="369"/>
      <c r="M64" s="369"/>
      <c r="N64" s="370"/>
      <c r="AM64" s="357"/>
      <c r="AN64" s="357" t="s">
        <v>562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35" t="s">
        <v>570</v>
      </c>
      <c r="AO65" s="1236"/>
      <c r="AP65" s="1236"/>
      <c r="AQ65" s="1236"/>
      <c r="AR65" s="1236"/>
      <c r="AS65" s="1236"/>
      <c r="AT65" s="1236"/>
      <c r="AU65" s="1236"/>
      <c r="AV65" s="1236"/>
      <c r="AW65" s="1236"/>
      <c r="AX65" s="1236"/>
      <c r="AY65" s="1236"/>
      <c r="AZ65" s="1236"/>
      <c r="BA65" s="1236"/>
      <c r="BB65" s="1236"/>
      <c r="BC65" s="1236"/>
      <c r="BD65" s="1236"/>
      <c r="BE65" s="1236"/>
      <c r="BF65" s="1236"/>
      <c r="BG65" s="1236"/>
      <c r="BH65" s="1236"/>
      <c r="BI65" s="1236"/>
      <c r="BJ65" s="1236"/>
      <c r="BK65" s="1236"/>
      <c r="BL65" s="1236"/>
      <c r="BM65" s="1236"/>
      <c r="BN65" s="1236"/>
      <c r="BO65" s="1236"/>
      <c r="BP65" s="1236"/>
      <c r="BQ65" s="1236"/>
      <c r="BR65" s="1236"/>
      <c r="BS65" s="1236"/>
      <c r="BT65" s="1236"/>
      <c r="BU65" s="1236"/>
      <c r="BV65" s="1236"/>
      <c r="BW65" s="1236"/>
      <c r="BX65" s="1236"/>
      <c r="BY65" s="1236"/>
      <c r="BZ65" s="1236"/>
      <c r="CA65" s="1236"/>
      <c r="CB65" s="1236"/>
      <c r="CC65" s="1236"/>
      <c r="CD65" s="1236"/>
      <c r="CE65" s="1236"/>
      <c r="CF65" s="1236"/>
      <c r="CG65" s="1236"/>
      <c r="CH65" s="1236"/>
      <c r="CI65" s="1236"/>
      <c r="CJ65" s="1236"/>
      <c r="CK65" s="1236"/>
      <c r="CL65" s="1236"/>
      <c r="CM65" s="1236"/>
      <c r="CN65" s="1236"/>
      <c r="CO65" s="1236"/>
      <c r="CP65" s="1236"/>
      <c r="CQ65" s="1236"/>
      <c r="CR65" s="1236"/>
      <c r="CS65" s="1236"/>
      <c r="CT65" s="1236"/>
      <c r="CU65" s="1236"/>
      <c r="CV65" s="1236"/>
      <c r="CW65" s="1236"/>
      <c r="CX65" s="1236"/>
      <c r="CY65" s="1236"/>
      <c r="CZ65" s="1236"/>
      <c r="DA65" s="1236"/>
      <c r="DB65" s="1236"/>
      <c r="DC65" s="1237"/>
    </row>
    <row r="66" spans="2:107" ht="13" x14ac:dyDescent="0.2">
      <c r="B66" s="247"/>
      <c r="AN66" s="1238"/>
      <c r="AO66" s="1239"/>
      <c r="AP66" s="1239"/>
      <c r="AQ66" s="1239"/>
      <c r="AR66" s="1239"/>
      <c r="AS66" s="1239"/>
      <c r="AT66" s="1239"/>
      <c r="AU66" s="1239"/>
      <c r="AV66" s="1239"/>
      <c r="AW66" s="1239"/>
      <c r="AX66" s="1239"/>
      <c r="AY66" s="1239"/>
      <c r="AZ66" s="1239"/>
      <c r="BA66" s="1239"/>
      <c r="BB66" s="1239"/>
      <c r="BC66" s="1239"/>
      <c r="BD66" s="1239"/>
      <c r="BE66" s="1239"/>
      <c r="BF66" s="1239"/>
      <c r="BG66" s="1239"/>
      <c r="BH66" s="1239"/>
      <c r="BI66" s="1239"/>
      <c r="BJ66" s="1239"/>
      <c r="BK66" s="1239"/>
      <c r="BL66" s="1239"/>
      <c r="BM66" s="1239"/>
      <c r="BN66" s="1239"/>
      <c r="BO66" s="1239"/>
      <c r="BP66" s="1239"/>
      <c r="BQ66" s="1239"/>
      <c r="BR66" s="1239"/>
      <c r="BS66" s="1239"/>
      <c r="BT66" s="1239"/>
      <c r="BU66" s="1239"/>
      <c r="BV66" s="1239"/>
      <c r="BW66" s="1239"/>
      <c r="BX66" s="1239"/>
      <c r="BY66" s="1239"/>
      <c r="BZ66" s="1239"/>
      <c r="CA66" s="1239"/>
      <c r="CB66" s="1239"/>
      <c r="CC66" s="1239"/>
      <c r="CD66" s="1239"/>
      <c r="CE66" s="1239"/>
      <c r="CF66" s="1239"/>
      <c r="CG66" s="1239"/>
      <c r="CH66" s="1239"/>
      <c r="CI66" s="1239"/>
      <c r="CJ66" s="1239"/>
      <c r="CK66" s="1239"/>
      <c r="CL66" s="1239"/>
      <c r="CM66" s="1239"/>
      <c r="CN66" s="1239"/>
      <c r="CO66" s="1239"/>
      <c r="CP66" s="1239"/>
      <c r="CQ66" s="1239"/>
      <c r="CR66" s="1239"/>
      <c r="CS66" s="1239"/>
      <c r="CT66" s="1239"/>
      <c r="CU66" s="1239"/>
      <c r="CV66" s="1239"/>
      <c r="CW66" s="1239"/>
      <c r="CX66" s="1239"/>
      <c r="CY66" s="1239"/>
      <c r="CZ66" s="1239"/>
      <c r="DA66" s="1239"/>
      <c r="DB66" s="1239"/>
      <c r="DC66" s="1240"/>
    </row>
    <row r="67" spans="2:107" ht="13" x14ac:dyDescent="0.2">
      <c r="B67" s="247"/>
      <c r="AN67" s="1238"/>
      <c r="AO67" s="1239"/>
      <c r="AP67" s="1239"/>
      <c r="AQ67" s="1239"/>
      <c r="AR67" s="1239"/>
      <c r="AS67" s="1239"/>
      <c r="AT67" s="1239"/>
      <c r="AU67" s="1239"/>
      <c r="AV67" s="1239"/>
      <c r="AW67" s="1239"/>
      <c r="AX67" s="1239"/>
      <c r="AY67" s="1239"/>
      <c r="AZ67" s="1239"/>
      <c r="BA67" s="1239"/>
      <c r="BB67" s="1239"/>
      <c r="BC67" s="1239"/>
      <c r="BD67" s="1239"/>
      <c r="BE67" s="1239"/>
      <c r="BF67" s="1239"/>
      <c r="BG67" s="1239"/>
      <c r="BH67" s="1239"/>
      <c r="BI67" s="1239"/>
      <c r="BJ67" s="1239"/>
      <c r="BK67" s="1239"/>
      <c r="BL67" s="1239"/>
      <c r="BM67" s="1239"/>
      <c r="BN67" s="1239"/>
      <c r="BO67" s="1239"/>
      <c r="BP67" s="1239"/>
      <c r="BQ67" s="1239"/>
      <c r="BR67" s="1239"/>
      <c r="BS67" s="1239"/>
      <c r="BT67" s="1239"/>
      <c r="BU67" s="1239"/>
      <c r="BV67" s="1239"/>
      <c r="BW67" s="1239"/>
      <c r="BX67" s="1239"/>
      <c r="BY67" s="1239"/>
      <c r="BZ67" s="1239"/>
      <c r="CA67" s="1239"/>
      <c r="CB67" s="1239"/>
      <c r="CC67" s="1239"/>
      <c r="CD67" s="1239"/>
      <c r="CE67" s="1239"/>
      <c r="CF67" s="1239"/>
      <c r="CG67" s="1239"/>
      <c r="CH67" s="1239"/>
      <c r="CI67" s="1239"/>
      <c r="CJ67" s="1239"/>
      <c r="CK67" s="1239"/>
      <c r="CL67" s="1239"/>
      <c r="CM67" s="1239"/>
      <c r="CN67" s="1239"/>
      <c r="CO67" s="1239"/>
      <c r="CP67" s="1239"/>
      <c r="CQ67" s="1239"/>
      <c r="CR67" s="1239"/>
      <c r="CS67" s="1239"/>
      <c r="CT67" s="1239"/>
      <c r="CU67" s="1239"/>
      <c r="CV67" s="1239"/>
      <c r="CW67" s="1239"/>
      <c r="CX67" s="1239"/>
      <c r="CY67" s="1239"/>
      <c r="CZ67" s="1239"/>
      <c r="DA67" s="1239"/>
      <c r="DB67" s="1239"/>
      <c r="DC67" s="1240"/>
    </row>
    <row r="68" spans="2:107" ht="13" x14ac:dyDescent="0.2">
      <c r="B68" s="247"/>
      <c r="AN68" s="1238"/>
      <c r="AO68" s="1239"/>
      <c r="AP68" s="1239"/>
      <c r="AQ68" s="1239"/>
      <c r="AR68" s="1239"/>
      <c r="AS68" s="1239"/>
      <c r="AT68" s="1239"/>
      <c r="AU68" s="1239"/>
      <c r="AV68" s="1239"/>
      <c r="AW68" s="1239"/>
      <c r="AX68" s="1239"/>
      <c r="AY68" s="1239"/>
      <c r="AZ68" s="1239"/>
      <c r="BA68" s="1239"/>
      <c r="BB68" s="1239"/>
      <c r="BC68" s="1239"/>
      <c r="BD68" s="1239"/>
      <c r="BE68" s="1239"/>
      <c r="BF68" s="1239"/>
      <c r="BG68" s="1239"/>
      <c r="BH68" s="1239"/>
      <c r="BI68" s="1239"/>
      <c r="BJ68" s="1239"/>
      <c r="BK68" s="1239"/>
      <c r="BL68" s="1239"/>
      <c r="BM68" s="1239"/>
      <c r="BN68" s="1239"/>
      <c r="BO68" s="1239"/>
      <c r="BP68" s="1239"/>
      <c r="BQ68" s="1239"/>
      <c r="BR68" s="1239"/>
      <c r="BS68" s="1239"/>
      <c r="BT68" s="1239"/>
      <c r="BU68" s="1239"/>
      <c r="BV68" s="1239"/>
      <c r="BW68" s="1239"/>
      <c r="BX68" s="1239"/>
      <c r="BY68" s="1239"/>
      <c r="BZ68" s="1239"/>
      <c r="CA68" s="1239"/>
      <c r="CB68" s="1239"/>
      <c r="CC68" s="1239"/>
      <c r="CD68" s="1239"/>
      <c r="CE68" s="1239"/>
      <c r="CF68" s="1239"/>
      <c r="CG68" s="1239"/>
      <c r="CH68" s="1239"/>
      <c r="CI68" s="1239"/>
      <c r="CJ68" s="1239"/>
      <c r="CK68" s="1239"/>
      <c r="CL68" s="1239"/>
      <c r="CM68" s="1239"/>
      <c r="CN68" s="1239"/>
      <c r="CO68" s="1239"/>
      <c r="CP68" s="1239"/>
      <c r="CQ68" s="1239"/>
      <c r="CR68" s="1239"/>
      <c r="CS68" s="1239"/>
      <c r="CT68" s="1239"/>
      <c r="CU68" s="1239"/>
      <c r="CV68" s="1239"/>
      <c r="CW68" s="1239"/>
      <c r="CX68" s="1239"/>
      <c r="CY68" s="1239"/>
      <c r="CZ68" s="1239"/>
      <c r="DA68" s="1239"/>
      <c r="DB68" s="1239"/>
      <c r="DC68" s="1240"/>
    </row>
    <row r="69" spans="2:107" ht="13" x14ac:dyDescent="0.2">
      <c r="B69" s="247"/>
      <c r="AN69" s="1241"/>
      <c r="AO69" s="1242"/>
      <c r="AP69" s="1242"/>
      <c r="AQ69" s="1242"/>
      <c r="AR69" s="1242"/>
      <c r="AS69" s="1242"/>
      <c r="AT69" s="1242"/>
      <c r="AU69" s="1242"/>
      <c r="AV69" s="1242"/>
      <c r="AW69" s="1242"/>
      <c r="AX69" s="1242"/>
      <c r="AY69" s="1242"/>
      <c r="AZ69" s="1242"/>
      <c r="BA69" s="1242"/>
      <c r="BB69" s="1242"/>
      <c r="BC69" s="1242"/>
      <c r="BD69" s="1242"/>
      <c r="BE69" s="1242"/>
      <c r="BF69" s="1242"/>
      <c r="BG69" s="1242"/>
      <c r="BH69" s="1242"/>
      <c r="BI69" s="1242"/>
      <c r="BJ69" s="1242"/>
      <c r="BK69" s="1242"/>
      <c r="BL69" s="1242"/>
      <c r="BM69" s="1242"/>
      <c r="BN69" s="1242"/>
      <c r="BO69" s="1242"/>
      <c r="BP69" s="1242"/>
      <c r="BQ69" s="1242"/>
      <c r="BR69" s="1242"/>
      <c r="BS69" s="1242"/>
      <c r="BT69" s="1242"/>
      <c r="BU69" s="1242"/>
      <c r="BV69" s="1242"/>
      <c r="BW69" s="1242"/>
      <c r="BX69" s="1242"/>
      <c r="BY69" s="1242"/>
      <c r="BZ69" s="1242"/>
      <c r="CA69" s="1242"/>
      <c r="CB69" s="1242"/>
      <c r="CC69" s="1242"/>
      <c r="CD69" s="1242"/>
      <c r="CE69" s="1242"/>
      <c r="CF69" s="1242"/>
      <c r="CG69" s="1242"/>
      <c r="CH69" s="1242"/>
      <c r="CI69" s="1242"/>
      <c r="CJ69" s="1242"/>
      <c r="CK69" s="1242"/>
      <c r="CL69" s="1242"/>
      <c r="CM69" s="1242"/>
      <c r="CN69" s="1242"/>
      <c r="CO69" s="1242"/>
      <c r="CP69" s="1242"/>
      <c r="CQ69" s="1242"/>
      <c r="CR69" s="1242"/>
      <c r="CS69" s="1242"/>
      <c r="CT69" s="1242"/>
      <c r="CU69" s="1242"/>
      <c r="CV69" s="1242"/>
      <c r="CW69" s="1242"/>
      <c r="CX69" s="1242"/>
      <c r="CY69" s="1242"/>
      <c r="CZ69" s="1242"/>
      <c r="DA69" s="1242"/>
      <c r="DB69" s="1242"/>
      <c r="DC69" s="1243"/>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564</v>
      </c>
    </row>
    <row r="72" spans="2:107" ht="13" x14ac:dyDescent="0.2">
      <c r="B72" s="247"/>
      <c r="G72" s="1228"/>
      <c r="H72" s="1228"/>
      <c r="I72" s="1228"/>
      <c r="J72" s="1228"/>
      <c r="K72" s="360"/>
      <c r="L72" s="360"/>
      <c r="M72" s="361"/>
      <c r="N72" s="361"/>
      <c r="AN72" s="1229"/>
      <c r="AO72" s="1230"/>
      <c r="AP72" s="1230"/>
      <c r="AQ72" s="1230"/>
      <c r="AR72" s="1230"/>
      <c r="AS72" s="1230"/>
      <c r="AT72" s="1230"/>
      <c r="AU72" s="1230"/>
      <c r="AV72" s="1230"/>
      <c r="AW72" s="1230"/>
      <c r="AX72" s="1230"/>
      <c r="AY72" s="1230"/>
      <c r="AZ72" s="1230"/>
      <c r="BA72" s="1230"/>
      <c r="BB72" s="1230"/>
      <c r="BC72" s="1230"/>
      <c r="BD72" s="1230"/>
      <c r="BE72" s="1230"/>
      <c r="BF72" s="1230"/>
      <c r="BG72" s="1230"/>
      <c r="BH72" s="1230"/>
      <c r="BI72" s="1230"/>
      <c r="BJ72" s="1230"/>
      <c r="BK72" s="1230"/>
      <c r="BL72" s="1230"/>
      <c r="BM72" s="1230"/>
      <c r="BN72" s="1230"/>
      <c r="BO72" s="1231"/>
      <c r="BP72" s="1232" t="s">
        <v>524</v>
      </c>
      <c r="BQ72" s="1232"/>
      <c r="BR72" s="1232"/>
      <c r="BS72" s="1232"/>
      <c r="BT72" s="1232"/>
      <c r="BU72" s="1232"/>
      <c r="BV72" s="1232"/>
      <c r="BW72" s="1232"/>
      <c r="BX72" s="1232" t="s">
        <v>525</v>
      </c>
      <c r="BY72" s="1232"/>
      <c r="BZ72" s="1232"/>
      <c r="CA72" s="1232"/>
      <c r="CB72" s="1232"/>
      <c r="CC72" s="1232"/>
      <c r="CD72" s="1232"/>
      <c r="CE72" s="1232"/>
      <c r="CF72" s="1232" t="s">
        <v>526</v>
      </c>
      <c r="CG72" s="1232"/>
      <c r="CH72" s="1232"/>
      <c r="CI72" s="1232"/>
      <c r="CJ72" s="1232"/>
      <c r="CK72" s="1232"/>
      <c r="CL72" s="1232"/>
      <c r="CM72" s="1232"/>
      <c r="CN72" s="1232" t="s">
        <v>527</v>
      </c>
      <c r="CO72" s="1232"/>
      <c r="CP72" s="1232"/>
      <c r="CQ72" s="1232"/>
      <c r="CR72" s="1232"/>
      <c r="CS72" s="1232"/>
      <c r="CT72" s="1232"/>
      <c r="CU72" s="1232"/>
      <c r="CV72" s="1232" t="s">
        <v>528</v>
      </c>
      <c r="CW72" s="1232"/>
      <c r="CX72" s="1232"/>
      <c r="CY72" s="1232"/>
      <c r="CZ72" s="1232"/>
      <c r="DA72" s="1232"/>
      <c r="DB72" s="1232"/>
      <c r="DC72" s="1232"/>
    </row>
    <row r="73" spans="2:107" ht="13" x14ac:dyDescent="0.2">
      <c r="B73" s="247"/>
      <c r="G73" s="1245"/>
      <c r="H73" s="1245"/>
      <c r="I73" s="1245"/>
      <c r="J73" s="1245"/>
      <c r="K73" s="1248"/>
      <c r="L73" s="1248"/>
      <c r="M73" s="1248"/>
      <c r="N73" s="1248"/>
      <c r="AM73" s="359"/>
      <c r="AN73" s="1234" t="s">
        <v>565</v>
      </c>
      <c r="AO73" s="1234"/>
      <c r="AP73" s="1234"/>
      <c r="AQ73" s="1234"/>
      <c r="AR73" s="1234"/>
      <c r="AS73" s="1234"/>
      <c r="AT73" s="1234"/>
      <c r="AU73" s="1234"/>
      <c r="AV73" s="1234"/>
      <c r="AW73" s="1234"/>
      <c r="AX73" s="1234"/>
      <c r="AY73" s="1234"/>
      <c r="AZ73" s="1234"/>
      <c r="BA73" s="1234"/>
      <c r="BB73" s="1234" t="s">
        <v>566</v>
      </c>
      <c r="BC73" s="1234"/>
      <c r="BD73" s="1234"/>
      <c r="BE73" s="1234"/>
      <c r="BF73" s="1234"/>
      <c r="BG73" s="1234"/>
      <c r="BH73" s="1234"/>
      <c r="BI73" s="1234"/>
      <c r="BJ73" s="1234"/>
      <c r="BK73" s="1234"/>
      <c r="BL73" s="1234"/>
      <c r="BM73" s="1234"/>
      <c r="BN73" s="1234"/>
      <c r="BO73" s="1234"/>
      <c r="BP73" s="1233">
        <v>21.8</v>
      </c>
      <c r="BQ73" s="1233"/>
      <c r="BR73" s="1233"/>
      <c r="BS73" s="1233"/>
      <c r="BT73" s="1233"/>
      <c r="BU73" s="1233"/>
      <c r="BV73" s="1233"/>
      <c r="BW73" s="1233"/>
      <c r="BX73" s="1233">
        <v>12.3</v>
      </c>
      <c r="BY73" s="1233"/>
      <c r="BZ73" s="1233"/>
      <c r="CA73" s="1233"/>
      <c r="CB73" s="1233"/>
      <c r="CC73" s="1233"/>
      <c r="CD73" s="1233"/>
      <c r="CE73" s="1233"/>
      <c r="CF73" s="1233">
        <v>12.3</v>
      </c>
      <c r="CG73" s="1233"/>
      <c r="CH73" s="1233"/>
      <c r="CI73" s="1233"/>
      <c r="CJ73" s="1233"/>
      <c r="CK73" s="1233"/>
      <c r="CL73" s="1233"/>
      <c r="CM73" s="1233"/>
      <c r="CN73" s="1233">
        <v>32.1</v>
      </c>
      <c r="CO73" s="1233"/>
      <c r="CP73" s="1233"/>
      <c r="CQ73" s="1233"/>
      <c r="CR73" s="1233"/>
      <c r="CS73" s="1233"/>
      <c r="CT73" s="1233"/>
      <c r="CU73" s="1233"/>
      <c r="CV73" s="1233">
        <v>34.299999999999997</v>
      </c>
      <c r="CW73" s="1233"/>
      <c r="CX73" s="1233"/>
      <c r="CY73" s="1233"/>
      <c r="CZ73" s="1233"/>
      <c r="DA73" s="1233"/>
      <c r="DB73" s="1233"/>
      <c r="DC73" s="1233"/>
    </row>
    <row r="74" spans="2:107" ht="13" x14ac:dyDescent="0.2">
      <c r="B74" s="247"/>
      <c r="G74" s="1245"/>
      <c r="H74" s="1245"/>
      <c r="I74" s="1245"/>
      <c r="J74" s="1245"/>
      <c r="K74" s="1248"/>
      <c r="L74" s="1248"/>
      <c r="M74" s="1248"/>
      <c r="N74" s="1248"/>
      <c r="AM74" s="359"/>
      <c r="AN74" s="1234"/>
      <c r="AO74" s="1234"/>
      <c r="AP74" s="1234"/>
      <c r="AQ74" s="1234"/>
      <c r="AR74" s="1234"/>
      <c r="AS74" s="1234"/>
      <c r="AT74" s="1234"/>
      <c r="AU74" s="1234"/>
      <c r="AV74" s="1234"/>
      <c r="AW74" s="1234"/>
      <c r="AX74" s="1234"/>
      <c r="AY74" s="1234"/>
      <c r="AZ74" s="1234"/>
      <c r="BA74" s="1234"/>
      <c r="BB74" s="1234"/>
      <c r="BC74" s="1234"/>
      <c r="BD74" s="1234"/>
      <c r="BE74" s="1234"/>
      <c r="BF74" s="1234"/>
      <c r="BG74" s="1234"/>
      <c r="BH74" s="1234"/>
      <c r="BI74" s="1234"/>
      <c r="BJ74" s="1234"/>
      <c r="BK74" s="1234"/>
      <c r="BL74" s="1234"/>
      <c r="BM74" s="1234"/>
      <c r="BN74" s="1234"/>
      <c r="BO74" s="1234"/>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ht="13" x14ac:dyDescent="0.2">
      <c r="B75" s="247"/>
      <c r="G75" s="1245"/>
      <c r="H75" s="1245"/>
      <c r="I75" s="1228"/>
      <c r="J75" s="1228"/>
      <c r="K75" s="1244"/>
      <c r="L75" s="1244"/>
      <c r="M75" s="1244"/>
      <c r="N75" s="1244"/>
      <c r="AM75" s="359"/>
      <c r="AN75" s="1234"/>
      <c r="AO75" s="1234"/>
      <c r="AP75" s="1234"/>
      <c r="AQ75" s="1234"/>
      <c r="AR75" s="1234"/>
      <c r="AS75" s="1234"/>
      <c r="AT75" s="1234"/>
      <c r="AU75" s="1234"/>
      <c r="AV75" s="1234"/>
      <c r="AW75" s="1234"/>
      <c r="AX75" s="1234"/>
      <c r="AY75" s="1234"/>
      <c r="AZ75" s="1234"/>
      <c r="BA75" s="1234"/>
      <c r="BB75" s="1234" t="s">
        <v>571</v>
      </c>
      <c r="BC75" s="1234"/>
      <c r="BD75" s="1234"/>
      <c r="BE75" s="1234"/>
      <c r="BF75" s="1234"/>
      <c r="BG75" s="1234"/>
      <c r="BH75" s="1234"/>
      <c r="BI75" s="1234"/>
      <c r="BJ75" s="1234"/>
      <c r="BK75" s="1234"/>
      <c r="BL75" s="1234"/>
      <c r="BM75" s="1234"/>
      <c r="BN75" s="1234"/>
      <c r="BO75" s="1234"/>
      <c r="BP75" s="1233">
        <v>8.9</v>
      </c>
      <c r="BQ75" s="1233"/>
      <c r="BR75" s="1233"/>
      <c r="BS75" s="1233"/>
      <c r="BT75" s="1233"/>
      <c r="BU75" s="1233"/>
      <c r="BV75" s="1233"/>
      <c r="BW75" s="1233"/>
      <c r="BX75" s="1233">
        <v>9.3000000000000007</v>
      </c>
      <c r="BY75" s="1233"/>
      <c r="BZ75" s="1233"/>
      <c r="CA75" s="1233"/>
      <c r="CB75" s="1233"/>
      <c r="CC75" s="1233"/>
      <c r="CD75" s="1233"/>
      <c r="CE75" s="1233"/>
      <c r="CF75" s="1233">
        <v>10.199999999999999</v>
      </c>
      <c r="CG75" s="1233"/>
      <c r="CH75" s="1233"/>
      <c r="CI75" s="1233"/>
      <c r="CJ75" s="1233"/>
      <c r="CK75" s="1233"/>
      <c r="CL75" s="1233"/>
      <c r="CM75" s="1233"/>
      <c r="CN75" s="1233">
        <v>10.9</v>
      </c>
      <c r="CO75" s="1233"/>
      <c r="CP75" s="1233"/>
      <c r="CQ75" s="1233"/>
      <c r="CR75" s="1233"/>
      <c r="CS75" s="1233"/>
      <c r="CT75" s="1233"/>
      <c r="CU75" s="1233"/>
      <c r="CV75" s="1233">
        <v>11.7</v>
      </c>
      <c r="CW75" s="1233"/>
      <c r="CX75" s="1233"/>
      <c r="CY75" s="1233"/>
      <c r="CZ75" s="1233"/>
      <c r="DA75" s="1233"/>
      <c r="DB75" s="1233"/>
      <c r="DC75" s="1233"/>
    </row>
    <row r="76" spans="2:107" ht="13" x14ac:dyDescent="0.2">
      <c r="B76" s="247"/>
      <c r="G76" s="1245"/>
      <c r="H76" s="1245"/>
      <c r="I76" s="1228"/>
      <c r="J76" s="1228"/>
      <c r="K76" s="1244"/>
      <c r="L76" s="1244"/>
      <c r="M76" s="1244"/>
      <c r="N76" s="1244"/>
      <c r="AM76" s="359"/>
      <c r="AN76" s="1234"/>
      <c r="AO76" s="1234"/>
      <c r="AP76" s="1234"/>
      <c r="AQ76" s="1234"/>
      <c r="AR76" s="1234"/>
      <c r="AS76" s="1234"/>
      <c r="AT76" s="1234"/>
      <c r="AU76" s="1234"/>
      <c r="AV76" s="1234"/>
      <c r="AW76" s="1234"/>
      <c r="AX76" s="1234"/>
      <c r="AY76" s="1234"/>
      <c r="AZ76" s="1234"/>
      <c r="BA76" s="1234"/>
      <c r="BB76" s="1234"/>
      <c r="BC76" s="1234"/>
      <c r="BD76" s="1234"/>
      <c r="BE76" s="1234"/>
      <c r="BF76" s="1234"/>
      <c r="BG76" s="1234"/>
      <c r="BH76" s="1234"/>
      <c r="BI76" s="1234"/>
      <c r="BJ76" s="1234"/>
      <c r="BK76" s="1234"/>
      <c r="BL76" s="1234"/>
      <c r="BM76" s="1234"/>
      <c r="BN76" s="1234"/>
      <c r="BO76" s="1234"/>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ht="13" x14ac:dyDescent="0.2">
      <c r="B77" s="247"/>
      <c r="G77" s="1228"/>
      <c r="H77" s="1228"/>
      <c r="I77" s="1228"/>
      <c r="J77" s="1228"/>
      <c r="K77" s="1248"/>
      <c r="L77" s="1248"/>
      <c r="M77" s="1248"/>
      <c r="N77" s="1248"/>
      <c r="AN77" s="1232" t="s">
        <v>568</v>
      </c>
      <c r="AO77" s="1232"/>
      <c r="AP77" s="1232"/>
      <c r="AQ77" s="1232"/>
      <c r="AR77" s="1232"/>
      <c r="AS77" s="1232"/>
      <c r="AT77" s="1232"/>
      <c r="AU77" s="1232"/>
      <c r="AV77" s="1232"/>
      <c r="AW77" s="1232"/>
      <c r="AX77" s="1232"/>
      <c r="AY77" s="1232"/>
      <c r="AZ77" s="1232"/>
      <c r="BA77" s="1232"/>
      <c r="BB77" s="1234" t="s">
        <v>566</v>
      </c>
      <c r="BC77" s="1234"/>
      <c r="BD77" s="1234"/>
      <c r="BE77" s="1234"/>
      <c r="BF77" s="1234"/>
      <c r="BG77" s="1234"/>
      <c r="BH77" s="1234"/>
      <c r="BI77" s="1234"/>
      <c r="BJ77" s="1234"/>
      <c r="BK77" s="1234"/>
      <c r="BL77" s="1234"/>
      <c r="BM77" s="1234"/>
      <c r="BN77" s="1234"/>
      <c r="BO77" s="1234"/>
      <c r="BP77" s="1233">
        <v>0</v>
      </c>
      <c r="BQ77" s="1233"/>
      <c r="BR77" s="1233"/>
      <c r="BS77" s="1233"/>
      <c r="BT77" s="1233"/>
      <c r="BU77" s="1233"/>
      <c r="BV77" s="1233"/>
      <c r="BW77" s="1233"/>
      <c r="BX77" s="1233">
        <v>0</v>
      </c>
      <c r="BY77" s="1233"/>
      <c r="BZ77" s="1233"/>
      <c r="CA77" s="1233"/>
      <c r="CB77" s="1233"/>
      <c r="CC77" s="1233"/>
      <c r="CD77" s="1233"/>
      <c r="CE77" s="1233"/>
      <c r="CF77" s="1233">
        <v>0</v>
      </c>
      <c r="CG77" s="1233"/>
      <c r="CH77" s="1233"/>
      <c r="CI77" s="1233"/>
      <c r="CJ77" s="1233"/>
      <c r="CK77" s="1233"/>
      <c r="CL77" s="1233"/>
      <c r="CM77" s="1233"/>
      <c r="CN77" s="1233">
        <v>0</v>
      </c>
      <c r="CO77" s="1233"/>
      <c r="CP77" s="1233"/>
      <c r="CQ77" s="1233"/>
      <c r="CR77" s="1233"/>
      <c r="CS77" s="1233"/>
      <c r="CT77" s="1233"/>
      <c r="CU77" s="1233"/>
      <c r="CV77" s="1233">
        <v>0</v>
      </c>
      <c r="CW77" s="1233"/>
      <c r="CX77" s="1233"/>
      <c r="CY77" s="1233"/>
      <c r="CZ77" s="1233"/>
      <c r="DA77" s="1233"/>
      <c r="DB77" s="1233"/>
      <c r="DC77" s="1233"/>
    </row>
    <row r="78" spans="2:107" ht="13" x14ac:dyDescent="0.2">
      <c r="B78" s="247"/>
      <c r="G78" s="1228"/>
      <c r="H78" s="1228"/>
      <c r="I78" s="1228"/>
      <c r="J78" s="1228"/>
      <c r="K78" s="1248"/>
      <c r="L78" s="1248"/>
      <c r="M78" s="1248"/>
      <c r="N78" s="1248"/>
      <c r="AN78" s="1232"/>
      <c r="AO78" s="1232"/>
      <c r="AP78" s="1232"/>
      <c r="AQ78" s="1232"/>
      <c r="AR78" s="1232"/>
      <c r="AS78" s="1232"/>
      <c r="AT78" s="1232"/>
      <c r="AU78" s="1232"/>
      <c r="AV78" s="1232"/>
      <c r="AW78" s="1232"/>
      <c r="AX78" s="1232"/>
      <c r="AY78" s="1232"/>
      <c r="AZ78" s="1232"/>
      <c r="BA78" s="1232"/>
      <c r="BB78" s="1234"/>
      <c r="BC78" s="1234"/>
      <c r="BD78" s="1234"/>
      <c r="BE78" s="1234"/>
      <c r="BF78" s="1234"/>
      <c r="BG78" s="1234"/>
      <c r="BH78" s="1234"/>
      <c r="BI78" s="1234"/>
      <c r="BJ78" s="1234"/>
      <c r="BK78" s="1234"/>
      <c r="BL78" s="1234"/>
      <c r="BM78" s="1234"/>
      <c r="BN78" s="1234"/>
      <c r="BO78" s="1234"/>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ht="13" x14ac:dyDescent="0.2">
      <c r="B79" s="247"/>
      <c r="G79" s="1228"/>
      <c r="H79" s="1228"/>
      <c r="I79" s="1247"/>
      <c r="J79" s="1247"/>
      <c r="K79" s="1249"/>
      <c r="L79" s="1249"/>
      <c r="M79" s="1249"/>
      <c r="N79" s="1249"/>
      <c r="AN79" s="1232"/>
      <c r="AO79" s="1232"/>
      <c r="AP79" s="1232"/>
      <c r="AQ79" s="1232"/>
      <c r="AR79" s="1232"/>
      <c r="AS79" s="1232"/>
      <c r="AT79" s="1232"/>
      <c r="AU79" s="1232"/>
      <c r="AV79" s="1232"/>
      <c r="AW79" s="1232"/>
      <c r="AX79" s="1232"/>
      <c r="AY79" s="1232"/>
      <c r="AZ79" s="1232"/>
      <c r="BA79" s="1232"/>
      <c r="BB79" s="1234" t="s">
        <v>571</v>
      </c>
      <c r="BC79" s="1234"/>
      <c r="BD79" s="1234"/>
      <c r="BE79" s="1234"/>
      <c r="BF79" s="1234"/>
      <c r="BG79" s="1234"/>
      <c r="BH79" s="1234"/>
      <c r="BI79" s="1234"/>
      <c r="BJ79" s="1234"/>
      <c r="BK79" s="1234"/>
      <c r="BL79" s="1234"/>
      <c r="BM79" s="1234"/>
      <c r="BN79" s="1234"/>
      <c r="BO79" s="1234"/>
      <c r="BP79" s="1233">
        <v>8</v>
      </c>
      <c r="BQ79" s="1233"/>
      <c r="BR79" s="1233"/>
      <c r="BS79" s="1233"/>
      <c r="BT79" s="1233"/>
      <c r="BU79" s="1233"/>
      <c r="BV79" s="1233"/>
      <c r="BW79" s="1233"/>
      <c r="BX79" s="1233">
        <v>8</v>
      </c>
      <c r="BY79" s="1233"/>
      <c r="BZ79" s="1233"/>
      <c r="CA79" s="1233"/>
      <c r="CB79" s="1233"/>
      <c r="CC79" s="1233"/>
      <c r="CD79" s="1233"/>
      <c r="CE79" s="1233"/>
      <c r="CF79" s="1233">
        <v>8.3000000000000007</v>
      </c>
      <c r="CG79" s="1233"/>
      <c r="CH79" s="1233"/>
      <c r="CI79" s="1233"/>
      <c r="CJ79" s="1233"/>
      <c r="CK79" s="1233"/>
      <c r="CL79" s="1233"/>
      <c r="CM79" s="1233"/>
      <c r="CN79" s="1233">
        <v>8.4</v>
      </c>
      <c r="CO79" s="1233"/>
      <c r="CP79" s="1233"/>
      <c r="CQ79" s="1233"/>
      <c r="CR79" s="1233"/>
      <c r="CS79" s="1233"/>
      <c r="CT79" s="1233"/>
      <c r="CU79" s="1233"/>
      <c r="CV79" s="1233">
        <v>8.6999999999999993</v>
      </c>
      <c r="CW79" s="1233"/>
      <c r="CX79" s="1233"/>
      <c r="CY79" s="1233"/>
      <c r="CZ79" s="1233"/>
      <c r="DA79" s="1233"/>
      <c r="DB79" s="1233"/>
      <c r="DC79" s="1233"/>
    </row>
    <row r="80" spans="2:107" ht="13" x14ac:dyDescent="0.2">
      <c r="B80" s="247"/>
      <c r="G80" s="1228"/>
      <c r="H80" s="1228"/>
      <c r="I80" s="1247"/>
      <c r="J80" s="1247"/>
      <c r="K80" s="1249"/>
      <c r="L80" s="1249"/>
      <c r="M80" s="1249"/>
      <c r="N80" s="1249"/>
      <c r="AN80" s="1232"/>
      <c r="AO80" s="1232"/>
      <c r="AP80" s="1232"/>
      <c r="AQ80" s="1232"/>
      <c r="AR80" s="1232"/>
      <c r="AS80" s="1232"/>
      <c r="AT80" s="1232"/>
      <c r="AU80" s="1232"/>
      <c r="AV80" s="1232"/>
      <c r="AW80" s="1232"/>
      <c r="AX80" s="1232"/>
      <c r="AY80" s="1232"/>
      <c r="AZ80" s="1232"/>
      <c r="BA80" s="1232"/>
      <c r="BB80" s="1234"/>
      <c r="BC80" s="1234"/>
      <c r="BD80" s="1234"/>
      <c r="BE80" s="1234"/>
      <c r="BF80" s="1234"/>
      <c r="BG80" s="1234"/>
      <c r="BH80" s="1234"/>
      <c r="BI80" s="1234"/>
      <c r="BJ80" s="1234"/>
      <c r="BK80" s="1234"/>
      <c r="BL80" s="1234"/>
      <c r="BM80" s="1234"/>
      <c r="BN80" s="1234"/>
      <c r="BO80" s="1234"/>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j5if4KcMeUZC+L8KQRIv9TrSl3cztxE92/A5FzGmMdqZ58q9G894NQqXW87cQ6iArR5V8DtIpD+ucEj3jpu1xA==" saltValue="3Eb/+UFuQOv1ciRqsGx4c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210D5-3693-4CD4-8846-87D8A78FDF19}">
  <sheetPr>
    <pageSetUpPr fitToPage="1"/>
  </sheetPr>
  <dimension ref="A1:DR125"/>
  <sheetViews>
    <sheetView showGridLines="0" zoomScale="70" zoomScaleNormal="70" zoomScaleSheetLayoutView="70" workbookViewId="0">
      <selection activeCell="AI104" sqref="AI104"/>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qH+u4mnD87bjm6rUVNJoD+Pza5FfI3GGWyhQ1gkY2wYFC3EhMSG4+k75KaXl2X8EDESYrPouEX8fsBvc/T1Ayg==" saltValue="LGeK1dNc/z6fgEjCg3cGP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78BBD-C1AB-41CD-98C8-D61F2E011805}">
  <sheetPr>
    <pageSetUpPr fitToPage="1"/>
  </sheetPr>
  <dimension ref="A1:DR125"/>
  <sheetViews>
    <sheetView showGridLines="0" zoomScale="55" zoomScaleNormal="55" zoomScaleSheetLayoutView="55" workbookViewId="0">
      <selection activeCell="BI103" sqref="BI103"/>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hcno3bVUdXyS/36fsDUUKBptoX+WQfqKtyM1VMkD3AJ6mmj5c9yq4A2lmes7Y0/Ef4YHnxtVzK9FL+73sFjLkQ==" saltValue="OGky1ig3jANtc8Pj/0L1T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107773</v>
      </c>
      <c r="E3" s="142"/>
      <c r="F3" s="143">
        <v>126525</v>
      </c>
      <c r="G3" s="144"/>
      <c r="H3" s="145"/>
    </row>
    <row r="4" spans="1:8" x14ac:dyDescent="0.2">
      <c r="A4" s="146"/>
      <c r="B4" s="147"/>
      <c r="C4" s="148"/>
      <c r="D4" s="149">
        <v>78614</v>
      </c>
      <c r="E4" s="150"/>
      <c r="F4" s="151">
        <v>67052</v>
      </c>
      <c r="G4" s="152"/>
      <c r="H4" s="153"/>
    </row>
    <row r="5" spans="1:8" x14ac:dyDescent="0.2">
      <c r="A5" s="134" t="s">
        <v>518</v>
      </c>
      <c r="B5" s="139"/>
      <c r="C5" s="140"/>
      <c r="D5" s="141">
        <v>190811</v>
      </c>
      <c r="E5" s="142"/>
      <c r="F5" s="143">
        <v>122054</v>
      </c>
      <c r="G5" s="144"/>
      <c r="H5" s="145"/>
    </row>
    <row r="6" spans="1:8" x14ac:dyDescent="0.2">
      <c r="A6" s="146"/>
      <c r="B6" s="147"/>
      <c r="C6" s="148"/>
      <c r="D6" s="149">
        <v>152482</v>
      </c>
      <c r="E6" s="150"/>
      <c r="F6" s="151">
        <v>68298</v>
      </c>
      <c r="G6" s="152"/>
      <c r="H6" s="153"/>
    </row>
    <row r="7" spans="1:8" x14ac:dyDescent="0.2">
      <c r="A7" s="134" t="s">
        <v>519</v>
      </c>
      <c r="B7" s="139"/>
      <c r="C7" s="140"/>
      <c r="D7" s="141">
        <v>187899</v>
      </c>
      <c r="E7" s="142"/>
      <c r="F7" s="143">
        <v>111644</v>
      </c>
      <c r="G7" s="144"/>
      <c r="H7" s="145"/>
    </row>
    <row r="8" spans="1:8" x14ac:dyDescent="0.2">
      <c r="A8" s="146"/>
      <c r="B8" s="147"/>
      <c r="C8" s="148"/>
      <c r="D8" s="149">
        <v>149493</v>
      </c>
      <c r="E8" s="150"/>
      <c r="F8" s="151">
        <v>66606</v>
      </c>
      <c r="G8" s="152"/>
      <c r="H8" s="153"/>
    </row>
    <row r="9" spans="1:8" x14ac:dyDescent="0.2">
      <c r="A9" s="134" t="s">
        <v>520</v>
      </c>
      <c r="B9" s="139"/>
      <c r="C9" s="140"/>
      <c r="D9" s="141">
        <v>200877</v>
      </c>
      <c r="E9" s="142"/>
      <c r="F9" s="143">
        <v>127917</v>
      </c>
      <c r="G9" s="144"/>
      <c r="H9" s="145"/>
    </row>
    <row r="10" spans="1:8" x14ac:dyDescent="0.2">
      <c r="A10" s="146"/>
      <c r="B10" s="147"/>
      <c r="C10" s="148"/>
      <c r="D10" s="149">
        <v>143709</v>
      </c>
      <c r="E10" s="150"/>
      <c r="F10" s="151">
        <v>69746</v>
      </c>
      <c r="G10" s="152"/>
      <c r="H10" s="153"/>
    </row>
    <row r="11" spans="1:8" x14ac:dyDescent="0.2">
      <c r="A11" s="134" t="s">
        <v>521</v>
      </c>
      <c r="B11" s="139"/>
      <c r="C11" s="140"/>
      <c r="D11" s="141">
        <v>126965</v>
      </c>
      <c r="E11" s="142"/>
      <c r="F11" s="143">
        <v>135931</v>
      </c>
      <c r="G11" s="144"/>
      <c r="H11" s="145"/>
    </row>
    <row r="12" spans="1:8" x14ac:dyDescent="0.2">
      <c r="A12" s="146"/>
      <c r="B12" s="147"/>
      <c r="C12" s="154"/>
      <c r="D12" s="149">
        <v>97285</v>
      </c>
      <c r="E12" s="150"/>
      <c r="F12" s="151">
        <v>75320</v>
      </c>
      <c r="G12" s="152"/>
      <c r="H12" s="153"/>
    </row>
    <row r="13" spans="1:8" x14ac:dyDescent="0.2">
      <c r="A13" s="134"/>
      <c r="B13" s="139"/>
      <c r="C13" s="140"/>
      <c r="D13" s="141">
        <v>162865</v>
      </c>
      <c r="E13" s="142"/>
      <c r="F13" s="143">
        <v>124814</v>
      </c>
      <c r="G13" s="155"/>
      <c r="H13" s="145"/>
    </row>
    <row r="14" spans="1:8" x14ac:dyDescent="0.2">
      <c r="A14" s="146"/>
      <c r="B14" s="147"/>
      <c r="C14" s="148"/>
      <c r="D14" s="149">
        <v>124317</v>
      </c>
      <c r="E14" s="150"/>
      <c r="F14" s="151">
        <v>69404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3.59</v>
      </c>
      <c r="C19" s="156">
        <f>ROUND(VALUE(SUBSTITUTE(実質収支比率等に係る経年分析!G$48,"▲","-")),2)</f>
        <v>3.45</v>
      </c>
      <c r="D19" s="156">
        <f>ROUND(VALUE(SUBSTITUTE(実質収支比率等に係る経年分析!H$48,"▲","-")),2)</f>
        <v>5.05</v>
      </c>
      <c r="E19" s="156">
        <f>ROUND(VALUE(SUBSTITUTE(実質収支比率等に係る経年分析!I$48,"▲","-")),2)</f>
        <v>4.96</v>
      </c>
      <c r="F19" s="156">
        <f>ROUND(VALUE(SUBSTITUTE(実質収支比率等に係る経年分析!J$48,"▲","-")),2)</f>
        <v>4.34</v>
      </c>
    </row>
    <row r="20" spans="1:11" x14ac:dyDescent="0.2">
      <c r="A20" s="156" t="s">
        <v>53</v>
      </c>
      <c r="B20" s="156">
        <f>ROUND(VALUE(SUBSTITUTE(実質収支比率等に係る経年分析!F$47,"▲","-")),2)</f>
        <v>26.54</v>
      </c>
      <c r="C20" s="156">
        <f>ROUND(VALUE(SUBSTITUTE(実質収支比率等に係る経年分析!G$47,"▲","-")),2)</f>
        <v>27</v>
      </c>
      <c r="D20" s="156">
        <f>ROUND(VALUE(SUBSTITUTE(実質収支比率等に係る経年分析!H$47,"▲","-")),2)</f>
        <v>29.17</v>
      </c>
      <c r="E20" s="156">
        <f>ROUND(VALUE(SUBSTITUTE(実質収支比率等に係る経年分析!I$47,"▲","-")),2)</f>
        <v>26.68</v>
      </c>
      <c r="F20" s="156">
        <f>ROUND(VALUE(SUBSTITUTE(実質収支比率等に係る経年分析!J$47,"▲","-")),2)</f>
        <v>24.95</v>
      </c>
    </row>
    <row r="21" spans="1:11" x14ac:dyDescent="0.2">
      <c r="A21" s="156" t="s">
        <v>54</v>
      </c>
      <c r="B21" s="156">
        <f>IF(ISNUMBER(VALUE(SUBSTITUTE(実質収支比率等に係る経年分析!F$49,"▲","-"))),ROUND(VALUE(SUBSTITUTE(実質収支比率等に係る経年分析!F$49,"▲","-")),2),NA())</f>
        <v>-6.24</v>
      </c>
      <c r="C21" s="156">
        <f>IF(ISNUMBER(VALUE(SUBSTITUTE(実質収支比率等に係る経年分析!G$49,"▲","-"))),ROUND(VALUE(SUBSTITUTE(実質収支比率等に係る経年分析!G$49,"▲","-")),2),NA())</f>
        <v>1.74</v>
      </c>
      <c r="D21" s="156">
        <f>IF(ISNUMBER(VALUE(SUBSTITUTE(実質収支比率等に係る経年分析!H$49,"▲","-"))),ROUND(VALUE(SUBSTITUTE(実質収支比率等に係る経年分析!H$49,"▲","-")),2),NA())</f>
        <v>3.31</v>
      </c>
      <c r="E21" s="156">
        <f>IF(ISNUMBER(VALUE(SUBSTITUTE(実質収支比率等に係る経年分析!I$49,"▲","-"))),ROUND(VALUE(SUBSTITUTE(実質収支比率等に係る経年分析!I$49,"▲","-")),2),NA())</f>
        <v>-2.4700000000000002</v>
      </c>
      <c r="F21" s="156">
        <f>IF(ISNUMBER(VALUE(SUBSTITUTE(実質収支比率等に係る経年分析!J$49,"▲","-"))),ROUND(VALUE(SUBSTITUTE(実質収支比率等に係る経年分析!J$49,"▲","-")),2),NA())</f>
        <v>-1.91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7.84</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8.08</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8.15</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8.76</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0.94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0.76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0.94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0.53</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0.9</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0.63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1.07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1.99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2.5499999999999998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2.91</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3.59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3.44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5.05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4.95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4.33</v>
      </c>
    </row>
    <row r="36" spans="1:16" x14ac:dyDescent="0.2">
      <c r="A36" s="157" t="str">
        <f>IF(連結実質赤字比率に係る赤字・黒字の構成分析!C$34="",NA(),連結実質赤字比率に係る赤字・黒字の構成分析!C$34)</f>
        <v>上水道事業会計</v>
      </c>
      <c r="B36" s="157" t="e">
        <f>IF(ROUND(VALUE(SUBSTITUTE(連結実質赤字比率に係る赤字・黒字の構成分析!F$34,"▲", "-")), 2) &lt; 0, ABS(ROUND(VALUE(SUBSTITUTE(連結実質赤字比率に係る赤字・黒字の構成分析!F$34,"▲", "-")), 2)), NA())</f>
        <v>#VALUE!</v>
      </c>
      <c r="C36" s="157" t="e">
        <f>IF(ROUND(VALUE(SUBSTITUTE(連結実質赤字比率に係る赤字・黒字の構成分析!F$34,"▲", "-")), 2) &gt;= 0, ABS(ROUND(VALUE(SUBSTITUTE(連結実質赤字比率に係る赤字・黒字の構成分析!F$34,"▲", "-")), 2)), NA())</f>
        <v>#VALUE!</v>
      </c>
      <c r="D36" s="157" t="e">
        <f>IF(ROUND(VALUE(SUBSTITUTE(連結実質赤字比率に係る赤字・黒字の構成分析!G$34,"▲", "-")), 2) &lt; 0, ABS(ROUND(VALUE(SUBSTITUTE(連結実質赤字比率に係る赤字・黒字の構成分析!G$34,"▲", "-")), 2)), NA())</f>
        <v>#VALUE!</v>
      </c>
      <c r="E36" s="157" t="e">
        <f>IF(ROUND(VALUE(SUBSTITUTE(連結実質赤字比率に係る赤字・黒字の構成分析!G$34,"▲", "-")), 2) &gt;= 0, ABS(ROUND(VALUE(SUBSTITUTE(連結実質赤字比率に係る赤字・黒字の構成分析!G$34,"▲", "-")), 2)), NA())</f>
        <v>#VALUE!</v>
      </c>
      <c r="F36" s="157" t="e">
        <f>IF(ROUND(VALUE(SUBSTITUTE(連結実質赤字比率に係る赤字・黒字の構成分析!H$34,"▲", "-")), 2) &lt; 0, ABS(ROUND(VALUE(SUBSTITUTE(連結実質赤字比率に係る赤字・黒字の構成分析!H$34,"▲", "-")), 2)), NA())</f>
        <v>#VALUE!</v>
      </c>
      <c r="G36" s="157" t="e">
        <f>IF(ROUND(VALUE(SUBSTITUTE(連結実質赤字比率に係る赤字・黒字の構成分析!H$34,"▲", "-")), 2) &gt;= 0, ABS(ROUND(VALUE(SUBSTITUTE(連結実質赤字比率に係る赤字・黒字の構成分析!H$34,"▲", "-")), 2)), NA())</f>
        <v>#VALUE!</v>
      </c>
      <c r="H36" s="157" t="e">
        <f>IF(ROUND(VALUE(SUBSTITUTE(連結実質赤字比率に係る赤字・黒字の構成分析!I$34,"▲", "-")), 2) &lt; 0, ABS(ROUND(VALUE(SUBSTITUTE(連結実質赤字比率に係る赤字・黒字の構成分析!I$34,"▲", "-")), 2)), NA())</f>
        <v>#VALUE!</v>
      </c>
      <c r="I36" s="157" t="e">
        <f>IF(ROUND(VALUE(SUBSTITUTE(連結実質赤字比率に係る赤字・黒字の構成分析!I$34,"▲", "-")), 2) &gt;= 0, ABS(ROUND(VALUE(SUBSTITUTE(連結実質赤字比率に係る赤字・黒字の構成分析!I$34,"▲", "-")), 2)), NA())</f>
        <v>#VALUE!</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7.94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629</v>
      </c>
      <c r="E42" s="158"/>
      <c r="F42" s="158"/>
      <c r="G42" s="158">
        <f>'実質公債費比率（分子）の構造'!L$52</f>
        <v>615</v>
      </c>
      <c r="H42" s="158"/>
      <c r="I42" s="158"/>
      <c r="J42" s="158">
        <f>'実質公債費比率（分子）の構造'!M$52</f>
        <v>614</v>
      </c>
      <c r="K42" s="158"/>
      <c r="L42" s="158"/>
      <c r="M42" s="158">
        <f>'実質公債費比率（分子）の構造'!N$52</f>
        <v>616</v>
      </c>
      <c r="N42" s="158"/>
      <c r="O42" s="158"/>
      <c r="P42" s="158">
        <f>'実質公債費比率（分子）の構造'!O$52</f>
        <v>597</v>
      </c>
    </row>
    <row r="43" spans="1:16" x14ac:dyDescent="0.2">
      <c r="A43" s="158" t="s">
        <v>16</v>
      </c>
      <c r="B43" s="158">
        <f>'実質公債費比率（分子）の構造'!K$51</f>
        <v>0</v>
      </c>
      <c r="C43" s="158"/>
      <c r="D43" s="158"/>
      <c r="E43" s="158" t="str">
        <f>'実質公債費比率（分子）の構造'!L$51</f>
        <v>-</v>
      </c>
      <c r="F43" s="158"/>
      <c r="G43" s="158"/>
      <c r="H43" s="158">
        <f>'実質公債費比率（分子）の構造'!M$51</f>
        <v>0</v>
      </c>
      <c r="I43" s="158"/>
      <c r="J43" s="158"/>
      <c r="K43" s="158" t="str">
        <f>'実質公債費比率（分子）の構造'!N$51</f>
        <v>-</v>
      </c>
      <c r="L43" s="158"/>
      <c r="M43" s="158"/>
      <c r="N43" s="158">
        <f>'実質公債費比率（分子）の構造'!O$51</f>
        <v>0</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28</v>
      </c>
      <c r="C45" s="158"/>
      <c r="D45" s="158"/>
      <c r="E45" s="158">
        <f>'実質公債費比率（分子）の構造'!L$49</f>
        <v>33</v>
      </c>
      <c r="F45" s="158"/>
      <c r="G45" s="158"/>
      <c r="H45" s="158">
        <f>'実質公債費比率（分子）の構造'!M$49</f>
        <v>42</v>
      </c>
      <c r="I45" s="158"/>
      <c r="J45" s="158"/>
      <c r="K45" s="158">
        <f>'実質公債費比率（分子）の構造'!N$49</f>
        <v>41</v>
      </c>
      <c r="L45" s="158"/>
      <c r="M45" s="158"/>
      <c r="N45" s="158">
        <f>'実質公債費比率（分子）の構造'!O$49</f>
        <v>61</v>
      </c>
      <c r="O45" s="158"/>
      <c r="P45" s="158"/>
    </row>
    <row r="46" spans="1:16" x14ac:dyDescent="0.2">
      <c r="A46" s="158" t="s">
        <v>64</v>
      </c>
      <c r="B46" s="158">
        <f>'実質公債費比率（分子）の構造'!K$48</f>
        <v>223</v>
      </c>
      <c r="C46" s="158"/>
      <c r="D46" s="158"/>
      <c r="E46" s="158">
        <f>'実質公債費比率（分子）の構造'!L$48</f>
        <v>215</v>
      </c>
      <c r="F46" s="158"/>
      <c r="G46" s="158"/>
      <c r="H46" s="158">
        <f>'実質公債費比率（分子）の構造'!M$48</f>
        <v>220</v>
      </c>
      <c r="I46" s="158"/>
      <c r="J46" s="158"/>
      <c r="K46" s="158">
        <f>'実質公債費比率（分子）の構造'!N$48</f>
        <v>216</v>
      </c>
      <c r="L46" s="158"/>
      <c r="M46" s="158"/>
      <c r="N46" s="158">
        <f>'実質公債費比率（分子）の構造'!O$48</f>
        <v>203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690</v>
      </c>
      <c r="C49" s="158"/>
      <c r="D49" s="158"/>
      <c r="E49" s="158">
        <f>'実質公債費比率（分子）の構造'!L$45</f>
        <v>682</v>
      </c>
      <c r="F49" s="158"/>
      <c r="G49" s="158"/>
      <c r="H49" s="158">
        <f>'実質公債費比率（分子）の構造'!M$45</f>
        <v>732</v>
      </c>
      <c r="I49" s="158"/>
      <c r="J49" s="158"/>
      <c r="K49" s="158">
        <f>'実質公債費比率（分子）の構造'!N$45</f>
        <v>755</v>
      </c>
      <c r="L49" s="158"/>
      <c r="M49" s="158"/>
      <c r="N49" s="158">
        <f>'実質公債費比率（分子）の構造'!O$45</f>
        <v>734</v>
      </c>
      <c r="O49" s="158"/>
      <c r="P49" s="158"/>
    </row>
    <row r="50" spans="1:16" x14ac:dyDescent="0.2">
      <c r="A50" s="158" t="s">
        <v>67</v>
      </c>
      <c r="B50" s="158" t="e">
        <f>NA()</f>
        <v>#N/A</v>
      </c>
      <c r="C50" s="158">
        <f>IF(ISNUMBER('実質公債費比率（分子）の構造'!K$53),'実質公債費比率（分子）の構造'!K$53,NA())</f>
        <v>312</v>
      </c>
      <c r="D50" s="158" t="e">
        <f>NA()</f>
        <v>#N/A</v>
      </c>
      <c r="E50" s="158" t="e">
        <f>NA()</f>
        <v>#N/A</v>
      </c>
      <c r="F50" s="158">
        <f>IF(ISNUMBER('実質公債費比率（分子）の構造'!L$53),'実質公債費比率（分子）の構造'!L$53,NA())</f>
        <v>315</v>
      </c>
      <c r="G50" s="158" t="e">
        <f>NA()</f>
        <v>#N/A</v>
      </c>
      <c r="H50" s="158" t="e">
        <f>NA()</f>
        <v>#N/A</v>
      </c>
      <c r="I50" s="158">
        <f>IF(ISNUMBER('実質公債費比率（分子）の構造'!M$53),'実質公債費比率（分子）の構造'!M$53,NA())</f>
        <v>380</v>
      </c>
      <c r="J50" s="158" t="e">
        <f>NA()</f>
        <v>#N/A</v>
      </c>
      <c r="K50" s="158" t="e">
        <f>NA()</f>
        <v>#N/A</v>
      </c>
      <c r="L50" s="158">
        <f>IF(ISNUMBER('実質公債費比率（分子）の構造'!N$53),'実質公債費比率（分子）の構造'!N$53,NA())</f>
        <v>396</v>
      </c>
      <c r="M50" s="158" t="e">
        <f>NA()</f>
        <v>#N/A</v>
      </c>
      <c r="N50" s="158" t="e">
        <f>NA()</f>
        <v>#N/A</v>
      </c>
      <c r="O50" s="158">
        <f>IF(ISNUMBER('実質公債費比率（分子）の構造'!O$53),'実質公債費比率（分子）の構造'!O$53,NA())</f>
        <v>401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5996</v>
      </c>
      <c r="E56" s="157"/>
      <c r="F56" s="157"/>
      <c r="G56" s="157">
        <f>'将来負担比率（分子）の構造'!J$52</f>
        <v>6252</v>
      </c>
      <c r="H56" s="157"/>
      <c r="I56" s="157"/>
      <c r="J56" s="157">
        <f>'将来負担比率（分子）の構造'!K$52</f>
        <v>6557</v>
      </c>
      <c r="K56" s="157"/>
      <c r="L56" s="157"/>
      <c r="M56" s="157">
        <f>'将来負担比率（分子）の構造'!L$52</f>
        <v>6285</v>
      </c>
      <c r="N56" s="157"/>
      <c r="O56" s="157"/>
      <c r="P56" s="157">
        <f>'将来負担比率（分子）の構造'!M$52</f>
        <v>6054</v>
      </c>
    </row>
    <row r="57" spans="1:16" x14ac:dyDescent="0.2">
      <c r="A57" s="157" t="s">
        <v>42</v>
      </c>
      <c r="B57" s="157"/>
      <c r="C57" s="157"/>
      <c r="D57" s="157">
        <f>'将来負担比率（分子）の構造'!I$51</f>
        <v>35</v>
      </c>
      <c r="E57" s="157"/>
      <c r="F57" s="157"/>
      <c r="G57" s="157">
        <f>'将来負担比率（分子）の構造'!J$51</f>
        <v>27</v>
      </c>
      <c r="H57" s="157"/>
      <c r="I57" s="157"/>
      <c r="J57" s="157">
        <f>'将来負担比率（分子）の構造'!K$51</f>
        <v>23</v>
      </c>
      <c r="K57" s="157"/>
      <c r="L57" s="157"/>
      <c r="M57" s="157">
        <f>'将来負担比率（分子）の構造'!L$51</f>
        <v>35</v>
      </c>
      <c r="N57" s="157"/>
      <c r="O57" s="157"/>
      <c r="P57" s="157">
        <f>'将来負担比率（分子）の構造'!M$51</f>
        <v>32</v>
      </c>
    </row>
    <row r="58" spans="1:16" x14ac:dyDescent="0.2">
      <c r="A58" s="157" t="s">
        <v>41</v>
      </c>
      <c r="B58" s="157"/>
      <c r="C58" s="157"/>
      <c r="D58" s="157">
        <f>'将来負担比率（分子）の構造'!I$50</f>
        <v>3108</v>
      </c>
      <c r="E58" s="157"/>
      <c r="F58" s="157"/>
      <c r="G58" s="157">
        <f>'将来負担比率（分子）の構造'!J$50</f>
        <v>3523</v>
      </c>
      <c r="H58" s="157"/>
      <c r="I58" s="157"/>
      <c r="J58" s="157">
        <f>'将来負担比率（分子）の構造'!K$50</f>
        <v>3517</v>
      </c>
      <c r="K58" s="157"/>
      <c r="L58" s="157"/>
      <c r="M58" s="157">
        <f>'将来負担比率（分子）の構造'!L$50</f>
        <v>3347</v>
      </c>
      <c r="N58" s="157"/>
      <c r="O58" s="157"/>
      <c r="P58" s="157">
        <f>'将来負担比率（分子）の構造'!M$50</f>
        <v>3122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825</v>
      </c>
      <c r="C62" s="157"/>
      <c r="D62" s="157"/>
      <c r="E62" s="157">
        <f>'将来負担比率（分子）の構造'!J$45</f>
        <v>802</v>
      </c>
      <c r="F62" s="157"/>
      <c r="G62" s="157"/>
      <c r="H62" s="157">
        <f>'将来負担比率（分子）の構造'!K$45</f>
        <v>809</v>
      </c>
      <c r="I62" s="157"/>
      <c r="J62" s="157"/>
      <c r="K62" s="157">
        <f>'将来負担比率（分子）の構造'!L$45</f>
        <v>842</v>
      </c>
      <c r="L62" s="157"/>
      <c r="M62" s="157"/>
      <c r="N62" s="157">
        <f>'将来負担比率（分子）の構造'!M$45</f>
        <v>808</v>
      </c>
      <c r="O62" s="157"/>
      <c r="P62" s="157"/>
    </row>
    <row r="63" spans="1:16" x14ac:dyDescent="0.2">
      <c r="A63" s="157" t="s">
        <v>34</v>
      </c>
      <c r="B63" s="157">
        <f>'将来負担比率（分子）の構造'!I$44</f>
        <v>638</v>
      </c>
      <c r="C63" s="157"/>
      <c r="D63" s="157"/>
      <c r="E63" s="157">
        <f>'将来負担比率（分子）の構造'!J$44</f>
        <v>611</v>
      </c>
      <c r="F63" s="157"/>
      <c r="G63" s="157"/>
      <c r="H63" s="157">
        <f>'将来負担比率（分子）の構造'!K$44</f>
        <v>576</v>
      </c>
      <c r="I63" s="157"/>
      <c r="J63" s="157"/>
      <c r="K63" s="157">
        <f>'将来負担比率（分子）の構造'!L$44</f>
        <v>541</v>
      </c>
      <c r="L63" s="157"/>
      <c r="M63" s="157"/>
      <c r="N63" s="157">
        <f>'将来負担比率（分子）の構造'!M$44</f>
        <v>523</v>
      </c>
      <c r="O63" s="157"/>
      <c r="P63" s="157"/>
    </row>
    <row r="64" spans="1:16" x14ac:dyDescent="0.2">
      <c r="A64" s="157" t="s">
        <v>33</v>
      </c>
      <c r="B64" s="157">
        <f>'将来負担比率（分子）の構造'!I$43</f>
        <v>1988</v>
      </c>
      <c r="C64" s="157"/>
      <c r="D64" s="157"/>
      <c r="E64" s="157">
        <f>'将来負担比率（分子）の構造'!J$43</f>
        <v>1919</v>
      </c>
      <c r="F64" s="157"/>
      <c r="G64" s="157"/>
      <c r="H64" s="157">
        <f>'将来負担比率（分子）の構造'!K$43</f>
        <v>1775</v>
      </c>
      <c r="I64" s="157"/>
      <c r="J64" s="157"/>
      <c r="K64" s="157">
        <f>'将来負担比率（分子）の構造'!L$43</f>
        <v>1698</v>
      </c>
      <c r="L64" s="157"/>
      <c r="M64" s="157"/>
      <c r="N64" s="157">
        <f>'将来負担比率（分子）の構造'!M$43</f>
        <v>1467</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6380</v>
      </c>
      <c r="C66" s="157"/>
      <c r="D66" s="157"/>
      <c r="E66" s="157">
        <f>'将来負担比率（分子）の構造'!J$41</f>
        <v>6885</v>
      </c>
      <c r="F66" s="157"/>
      <c r="G66" s="157"/>
      <c r="H66" s="157">
        <f>'将来負担比率（分子）の構造'!K$41</f>
        <v>7348</v>
      </c>
      <c r="I66" s="157"/>
      <c r="J66" s="157"/>
      <c r="K66" s="157">
        <f>'将来負担比率（分子）の構造'!L$41</f>
        <v>7654</v>
      </c>
      <c r="L66" s="157"/>
      <c r="M66" s="157"/>
      <c r="N66" s="157">
        <f>'将来負担比率（分子）の構造'!M$41</f>
        <v>7574</v>
      </c>
      <c r="O66" s="157"/>
      <c r="P66" s="157"/>
    </row>
    <row r="67" spans="1:16" x14ac:dyDescent="0.2">
      <c r="A67" s="157" t="s">
        <v>71</v>
      </c>
      <c r="B67" s="157" t="e">
        <f>NA()</f>
        <v>#N/A</v>
      </c>
      <c r="C67" s="157">
        <f>IF(ISNUMBER('将来負担比率（分子）の構造'!I$53), IF('将来負担比率（分子）の構造'!I$53 &lt; 0, 0, '将来負担比率（分子）の構造'!I$53), NA())</f>
        <v>691</v>
      </c>
      <c r="D67" s="157" t="e">
        <f>NA()</f>
        <v>#N/A</v>
      </c>
      <c r="E67" s="157" t="e">
        <f>NA()</f>
        <v>#N/A</v>
      </c>
      <c r="F67" s="157">
        <f>IF(ISNUMBER('将来負担比率（分子）の構造'!J$53), IF('将来負担比率（分子）の構造'!J$53 &lt; 0, 0, '将来負担比率（分子）の構造'!J$53), NA())</f>
        <v>416</v>
      </c>
      <c r="G67" s="157" t="e">
        <f>NA()</f>
        <v>#N/A</v>
      </c>
      <c r="H67" s="157" t="e">
        <f>NA()</f>
        <v>#N/A</v>
      </c>
      <c r="I67" s="157">
        <f>IF(ISNUMBER('将来負担比率（分子）の構造'!K$53), IF('将来負担比率（分子）の構造'!K$53 &lt; 0, 0, '将来負担比率（分子）の構造'!K$53), NA())</f>
        <v>409</v>
      </c>
      <c r="J67" s="157" t="e">
        <f>NA()</f>
        <v>#N/A</v>
      </c>
      <c r="K67" s="157" t="e">
        <f>NA()</f>
        <v>#N/A</v>
      </c>
      <c r="L67" s="157">
        <f>IF(ISNUMBER('将来負担比率（分子）の構造'!L$53), IF('将来負担比率（分子）の構造'!L$53 &lt; 0, 0, '将来負担比率（分子）の構造'!L$53), NA())</f>
        <v>1068</v>
      </c>
      <c r="M67" s="157" t="e">
        <f>NA()</f>
        <v>#N/A</v>
      </c>
      <c r="N67" s="157" t="e">
        <f>NA()</f>
        <v>#N/A</v>
      </c>
      <c r="O67" s="157">
        <f>IF(ISNUMBER('将来負担比率（分子）の構造'!M$53), IF('将来負担比率（分子）の構造'!M$53 &lt; 0, 0, '将来負担比率（分子）の構造'!M$53), NA())</f>
        <v>1165</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1143</v>
      </c>
      <c r="C72" s="161">
        <f>基金残高に係る経年分析!G55</f>
        <v>1049</v>
      </c>
      <c r="D72" s="161">
        <f>基金残高に係る経年分析!H55</f>
        <v>995</v>
      </c>
    </row>
    <row r="73" spans="1:16" x14ac:dyDescent="0.2">
      <c r="A73" s="160" t="s">
        <v>74</v>
      </c>
      <c r="B73" s="161">
        <f>基金残高に係る経年分析!F56</f>
        <v>479</v>
      </c>
      <c r="C73" s="161">
        <f>基金残高に係る経年分析!G56</f>
        <v>628</v>
      </c>
      <c r="D73" s="161">
        <f>基金残高に係る経年分析!H56</f>
        <v>628</v>
      </c>
    </row>
    <row r="74" spans="1:16" x14ac:dyDescent="0.2">
      <c r="A74" s="160" t="s">
        <v>75</v>
      </c>
      <c r="B74" s="161">
        <f>基金残高に係る経年分析!F57</f>
        <v>1562</v>
      </c>
      <c r="C74" s="161">
        <f>基金残高に係る経年分析!G57</f>
        <v>1298</v>
      </c>
      <c r="D74" s="161">
        <f>基金残高に係る経年分析!H57</f>
        <v>1133</v>
      </c>
    </row>
  </sheetData>
  <sheetProtection algorithmName="SHA-512" hashValue="FwmmMaxUiCq3fCFQu4U0ze+kfVYxFtPO44l6+ytLYVOQzxLjEXHsraHierMx/IDRGstoWFUrEKJMEOW8pGLxhQ==" saltValue="1R+eBfG+XM1zMmkpMU8Wf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田口 千尋</cp:lastModifiedBy>
  <cp:lastPrinted>2026-09-04T06:06:11Z</cp:lastPrinted>
  <dcterms:created xsi:type="dcterms:W3CDTF">2026-02-26T09:30:25Z</dcterms:created>
  <dcterms:modified xsi:type="dcterms:W3CDTF">2026-09-09T04:17:47Z</dcterms:modified>
  <cp:category/>
</cp:coreProperties>
</file>