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6DF58AEC-D427-4302-904A-3ACA41E994F0}" xr6:coauthVersionLast="47" xr6:coauthVersionMax="47" xr10:uidLastSave="{00000000-0000-0000-0000-000000000000}"/>
  <bookViews>
    <workbookView xWindow="28690" yWindow="-1070" windowWidth="29020" windowHeight="15700" tabRatio="79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W37" i="10"/>
  <c r="BW38" i="10" s="1"/>
  <c r="BW39" i="10" s="1"/>
  <c r="BE37" i="10"/>
  <c r="AM37" i="10"/>
  <c r="C37" i="10"/>
  <c r="CO36" i="10"/>
  <c r="BW36" i="10"/>
  <c r="BE36" i="10"/>
  <c r="AM36" i="10"/>
  <c r="CO35" i="10"/>
  <c r="BW35" i="10"/>
  <c r="BE35" i="10"/>
  <c r="BW34" i="10"/>
  <c r="BE34" i="10"/>
  <c r="C34" i="10"/>
  <c r="CO34" i="10" l="1"/>
  <c r="C35" i="10"/>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AM34" i="10"/>
  <c r="AM35" i="10" s="1"/>
</calcChain>
</file>

<file path=xl/sharedStrings.xml><?xml version="1.0" encoding="utf-8"?>
<sst xmlns="http://schemas.openxmlformats.org/spreadsheetml/2006/main" count="1117" uniqueCount="574">
  <si>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</si>
  <si>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</si>
  <si>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</si>
  <si>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</si>
  <si>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</si>
  <si>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</si>
  <si>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</si>
  <si>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</si>
  <si>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</si>
  <si>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</si>
  <si>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</si>
  <si>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</si>
  <si>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</si>
  <si>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</si>
  <si>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</si>
  <si>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</si>
  <si>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</si>
  <si>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</si>
  <si>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</si>
  <si>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</si>
  <si>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</si>
  <si>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</si>
  <si>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</si>
  <si>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</si>
  <si>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</si>
  <si>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</si>
  <si>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</si>
  <si>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</si>
  <si>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</si>
  <si>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</si>
  <si>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</si>
  <si>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</si>
  <si>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</si>
  <si>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</si>
  <si>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</si>
  <si>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</si>
  <si>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</si>
  <si>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</si>
  <si>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</si>
  <si>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</si>
  <si>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</si>
  <si>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</si>
  <si>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</si>
  <si>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</si>
  <si>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</si>
  <si>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</si>
  <si>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</si>
  <si>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</si>
  <si>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</si>
  <si>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</si>
  <si>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</si>
  <si>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</si>
  <si>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</si>
  <si>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</si>
  <si>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</si>
  <si>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</si>
  <si>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</si>
  <si>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</si>
  <si>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</si>
  <si>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</si>
  <si>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</si>
  <si>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</si>
  <si>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</si>
  <si>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</si>
  <si>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</si>
  <si>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</si>
  <si>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</si>
  <si>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</si>
  <si>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</si>
  <si>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</si>
  <si>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</si>
  <si>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</si>
  <si>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</si>
  <si>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</si>
  <si>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</si>
  <si>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</si>
  <si>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</si>
  <si>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</si>
  <si>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</si>
  <si>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</si>
  <si>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</si>
  <si>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</si>
  <si>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</si>
  <si>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</si>
  <si>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</si>
  <si>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</si>
  <si>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</si>
  <si>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</si>
  <si>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</si>
  <si>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</si>
  <si>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</si>
  <si>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</si>
  <si>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</si>
  <si>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</si>
  <si>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鮫川村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</si>
  <si>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</si>
  <si>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</si>
  <si>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</si>
  <si>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</si>
  <si>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</si>
  <si>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</si>
  <si>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</si>
  <si>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</si>
  <si>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</si>
  <si>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</si>
  <si>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</si>
  <si>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</si>
  <si>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</si>
  <si>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</si>
  <si>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</si>
  <si>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</si>
  <si>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</si>
  <si>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</si>
  <si>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</si>
  <si>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</si>
  <si>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</si>
  <si>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</si>
  <si>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</si>
  <si>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</si>
  <si>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</si>
  <si>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</si>
  <si>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</si>
  <si>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</si>
  <si>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</si>
  <si>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</si>
  <si>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</si>
  <si>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</si>
  <si>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</si>
  <si>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</si>
  <si>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</si>
  <si>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</si>
  <si>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</si>
  <si>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</si>
  <si>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</si>
  <si>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</si>
  <si>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</si>
  <si>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</si>
  <si>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</si>
  <si>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</si>
  <si>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</si>
  <si>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</si>
  <si>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-4.3</t>
    <phoneticPr fontId="5"/>
  </si>
  <si>
    <t>基準財政需要額</t>
    <phoneticPr fontId="25"/>
  </si>
  <si>
    <t>うち日本人(％)</t>
    <phoneticPr fontId="5"/>
  </si>
  <si>
    <t>-4.1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</si>
  <si>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</si>
  <si>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</si>
  <si>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</si>
  <si>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</si>
  <si>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</si>
  <si>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</si>
  <si>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</si>
  <si>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</si>
  <si>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</si>
  <si>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</si>
  <si>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</si>
  <si>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</si>
  <si>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</si>
  <si>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</si>
  <si>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</si>
  <si>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</si>
  <si>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</si>
  <si>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</si>
  <si>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</si>
  <si>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</si>
  <si>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</si>
  <si>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</si>
  <si>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</si>
  <si>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</si>
  <si>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</si>
  <si>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</si>
  <si>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</si>
  <si>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</si>
  <si>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</si>
  <si>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</si>
  <si>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</si>
  <si>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</si>
  <si>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</si>
  <si>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</si>
  <si>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</si>
  <si>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</si>
  <si>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</si>
  <si>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</si>
  <si>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</si>
  <si>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</si>
  <si>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</si>
  <si>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</si>
  <si>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</si>
  <si>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</si>
  <si>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</si>
  <si>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</si>
  <si>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</si>
  <si>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</si>
  <si>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</si>
  <si>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</si>
  <si>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</si>
  <si>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</si>
  <si>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</si>
  <si>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</si>
  <si>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</si>
  <si>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</si>
  <si>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</si>
  <si>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</si>
  <si>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福島県鮫川村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</si>
  <si>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</si>
  <si>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</si>
  <si>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</si>
  <si>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</si>
  <si>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</si>
  <si>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</si>
  <si>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</si>
  <si>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</si>
  <si>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</si>
  <si>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</si>
  <si>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</si>
  <si>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</si>
  <si>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</si>
  <si>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</si>
  <si>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</si>
  <si>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</si>
  <si>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</si>
  <si>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</si>
  <si>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</si>
  <si>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</si>
  <si>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</si>
  <si>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</si>
  <si>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</si>
  <si>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</si>
  <si>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</si>
  <si>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</si>
  <si>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</si>
  <si>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</si>
  <si>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</si>
  <si>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</si>
  <si>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</si>
  <si>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</si>
  <si>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</si>
  <si>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</si>
  <si>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</si>
  <si>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</si>
  <si>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</si>
  <si>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</si>
  <si>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</si>
  <si>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</si>
  <si>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</si>
  <si>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</si>
  <si>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</si>
  <si>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</si>
  <si>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</si>
  <si>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</si>
  <si>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</si>
  <si>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</si>
  <si>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</si>
  <si>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</si>
  <si>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</si>
  <si>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</si>
  <si>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</si>
  <si>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</si>
  <si>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</si>
  <si>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</si>
  <si>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</si>
  <si>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</si>
  <si>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</si>
  <si>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</si>
  <si>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</si>
  <si>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</si>
  <si>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</si>
  <si>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</si>
  <si>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</si>
  <si>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</si>
  <si>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</si>
  <si>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</si>
  <si>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</si>
  <si>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</si>
  <si>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</si>
  <si>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</si>
  <si>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</si>
  <si>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</si>
  <si>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</si>
  <si>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</si>
  <si>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</si>
  <si>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</si>
  <si>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</si>
  <si>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</si>
  <si>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</si>
  <si>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</si>
  <si>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</si>
  <si>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</si>
  <si>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</si>
  <si>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</si>
  <si>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</si>
  <si>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</si>
  <si>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</si>
  <si>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</si>
  <si>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</si>
  <si>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</si>
  <si>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</si>
  <si>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</si>
  <si>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</si>
  <si>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</si>
  <si>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</si>
  <si>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</si>
  <si>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</si>
  <si>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</si>
  <si>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</si>
  <si>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</si>
  <si>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</si>
  <si>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</si>
  <si>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</si>
  <si>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</si>
  <si>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</si>
  <si>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</si>
  <si>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</si>
  <si>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</si>
  <si>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</si>
  <si>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</si>
  <si>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</si>
  <si>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</si>
  <si>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</si>
  <si>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</si>
  <si>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</si>
  <si>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</si>
  <si>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</si>
  <si>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</si>
  <si>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</si>
  <si>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</si>
  <si>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</si>
  <si>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</si>
  <si>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</si>
  <si>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</si>
  <si>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</si>
  <si>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</si>
  <si>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</si>
  <si>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</si>
  <si>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</si>
  <si>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</si>
  <si>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</si>
  <si>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</si>
  <si>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</si>
  <si>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</si>
  <si>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</si>
  <si>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</si>
  <si>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</si>
  <si>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</si>
  <si>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</si>
  <si>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</si>
  <si>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</si>
  <si>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</si>
  <si>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</si>
  <si>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</si>
  <si>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</si>
  <si>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</si>
  <si>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</si>
  <si>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</si>
  <si>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福島県鮫川村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</si>
  <si>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</si>
  <si>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</si>
  <si>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</si>
  <si>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</si>
  <si>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</si>
  <si>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</si>
  <si>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</si>
  <si>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</si>
  <si>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</si>
  <si>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</si>
  <si>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</si>
  <si>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</si>
  <si>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</si>
  <si>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</si>
  <si>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</si>
  <si>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</si>
  <si>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</si>
  <si>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</si>
  <si>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</si>
  <si>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</si>
  <si>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村営バス事業特別会計</t>
    <phoneticPr fontId="5"/>
  </si>
  <si>
    <t>学校給食センター特別会計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</si>
  <si>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</si>
  <si>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</si>
  <si>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</si>
  <si>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</si>
  <si>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</si>
  <si>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</si>
  <si>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</si>
  <si>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</si>
  <si>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</si>
  <si>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</si>
  <si>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</si>
  <si>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</si>
  <si>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</si>
  <si>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</si>
  <si>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</si>
  <si>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介護保険特別会計</t>
    <phoneticPr fontId="5"/>
  </si>
  <si>
    <t>後期高齢者医療特別会計</t>
    <phoneticPr fontId="5"/>
  </si>
  <si>
    <t>簡易水道事業会計</t>
    <phoneticPr fontId="5"/>
  </si>
  <si>
    <t>法適用企業</t>
    <phoneticPr fontId="5"/>
  </si>
  <si>
    <t>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</si>
  <si>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</si>
  <si>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</si>
  <si>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</si>
  <si>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</si>
  <si>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</si>
  <si>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</si>
  <si>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</si>
  <si>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</si>
  <si>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</si>
  <si>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</si>
  <si>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</si>
  <si>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</si>
  <si>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</si>
  <si>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</si>
  <si>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</si>
  <si>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</si>
  <si>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</si>
  <si>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</si>
  <si>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</si>
  <si>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</si>
  <si>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</si>
  <si>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</si>
  <si>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</si>
  <si>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</si>
  <si>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</si>
  <si>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</si>
  <si>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</si>
  <si>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</si>
  <si>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</si>
  <si>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</si>
  <si>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</si>
  <si>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</si>
  <si>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</si>
  <si>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</si>
  <si>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</si>
  <si>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</si>
  <si>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</si>
  <si>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</si>
  <si>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</si>
  <si>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</si>
  <si>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</si>
  <si>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</si>
  <si>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</si>
  <si>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</si>
  <si>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</si>
  <si>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</si>
  <si>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</si>
  <si>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</si>
  <si>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</si>
  <si>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</si>
  <si>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</si>
  <si>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</si>
  <si>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</si>
  <si>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</si>
  <si>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</si>
  <si>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</si>
  <si>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</si>
  <si>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</si>
  <si>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</si>
  <si>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</si>
  <si>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</si>
  <si>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</si>
  <si>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</si>
  <si>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</si>
  <si>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</si>
  <si>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</si>
  <si>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</si>
  <si>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</si>
  <si>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</si>
  <si>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</si>
  <si>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</si>
  <si>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</si>
  <si>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</si>
  <si>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</si>
  <si>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</si>
  <si>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</si>
  <si>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</si>
  <si>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</si>
  <si>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</si>
  <si>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</si>
  <si>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</si>
  <si>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</si>
  <si>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</si>
  <si>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</si>
  <si>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</si>
  <si>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</si>
  <si>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</si>
  <si>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</si>
  <si>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</si>
  <si>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</si>
  <si>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</si>
  <si>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</si>
  <si>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</si>
  <si>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</si>
  <si>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</si>
  <si>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</si>
  <si>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</si>
  <si>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</si>
  <si>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</si>
  <si>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</si>
  <si>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</si>
  <si>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</si>
  <si>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</si>
  <si>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</si>
  <si>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</si>
  <si>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</si>
  <si>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</si>
  <si>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</si>
  <si>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</si>
  <si>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</si>
  <si>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</si>
  <si>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</si>
  <si>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</si>
  <si>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</si>
  <si>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</si>
  <si>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</si>
  <si>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</si>
  <si>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</si>
  <si>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</si>
  <si>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</si>
  <si>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</si>
  <si>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</si>
  <si>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</si>
  <si>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</si>
  <si>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</si>
  <si>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</si>
  <si>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</si>
  <si>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</si>
  <si>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</si>
  <si>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</si>
  <si>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</si>
  <si>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</si>
  <si>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</si>
  <si>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</si>
  <si>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</si>
  <si>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3.92</t>
  </si>
  <si>
    <t>一般会計</t>
  </si>
  <si>
    <t>簡易水道事業会計</t>
  </si>
  <si>
    <t>国民健康保険特別会計（直診勘定）</t>
  </si>
  <si>
    <t>集落排水事業会計</t>
  </si>
  <si>
    <t>介護保険特別会計</t>
  </si>
  <si>
    <t>学校給食センター特別会計</t>
  </si>
  <si>
    <t>村営バス事業特別会計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</si>
  <si>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</si>
  <si>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</si>
  <si>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</si>
  <si>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</si>
  <si>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</si>
  <si>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</si>
  <si>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</si>
  <si>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</si>
  <si>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白河地方土地開発公社</t>
    <rPh sb="0" eb="2">
      <t>シラカワ</t>
    </rPh>
    <rPh sb="2" eb="4">
      <t>チホウ</t>
    </rPh>
    <rPh sb="4" eb="6">
      <t>トチ</t>
    </rPh>
    <rPh sb="6" eb="8">
      <t>カイハツ</t>
    </rPh>
    <rPh sb="8" eb="10">
      <t>コウシャ</t>
    </rPh>
    <phoneticPr fontId="2"/>
  </si>
  <si>
    <t>白河地方広域市町村圏整備組合</t>
    <rPh sb="0" eb="2">
      <t>シラカワ</t>
    </rPh>
    <rPh sb="2" eb="4">
      <t>チホウ</t>
    </rPh>
    <rPh sb="4" eb="6">
      <t>コウイキ</t>
    </rPh>
    <rPh sb="6" eb="9">
      <t>シチョウソン</t>
    </rPh>
    <rPh sb="9" eb="10">
      <t>ケン</t>
    </rPh>
    <rPh sb="10" eb="12">
      <t>セイビ</t>
    </rPh>
    <rPh sb="12" eb="14">
      <t>クミアイ</t>
    </rPh>
    <phoneticPr fontId="2"/>
  </si>
  <si>
    <t>東白衛生組合</t>
    <rPh sb="0" eb="1">
      <t>ヒガシ</t>
    </rPh>
    <rPh sb="1" eb="2">
      <t>シロ</t>
    </rPh>
    <rPh sb="2" eb="4">
      <t>エイセイ</t>
    </rPh>
    <rPh sb="4" eb="6">
      <t>クミアイ</t>
    </rPh>
    <phoneticPr fontId="2"/>
  </si>
  <si>
    <t>福島県市町村総合事務組合（一般会計）</t>
    <rPh sb="0" eb="3">
      <t>フクシマケン</t>
    </rPh>
    <rPh sb="3" eb="6">
      <t>シチョウソン</t>
    </rPh>
    <rPh sb="6" eb="8">
      <t>ソウゴウ</t>
    </rPh>
    <rPh sb="8" eb="10">
      <t>ジム</t>
    </rPh>
    <rPh sb="10" eb="12">
      <t>クミアイ</t>
    </rPh>
    <rPh sb="13" eb="15">
      <t>イッパン</t>
    </rPh>
    <rPh sb="15" eb="17">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</si>
  <si>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3" eb="15">
      <t>ショウボウ</t>
    </rPh>
    <rPh sb="15" eb="18">
      <t>ホショウナド</t>
    </rPh>
    <rPh sb="18" eb="20">
      <t>トクベツ</t>
    </rPh>
    <rPh sb="20" eb="22">
      <t>カイケイ</t>
    </rPh>
    <phoneticPr fontId="2"/>
  </si>
  <si>
    <t>福島県市町村総合事務組合（消防賞じゅつ金特別会計）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2"/>
  </si>
  <si>
    <t>福島県市町村総合事務組合（非常勤職員公務災害補償特別会計）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2"/>
  </si>
  <si>
    <t>福島県市町村総合事務組合（自治会館管理特別会計）</t>
    <phoneticPr fontId="2"/>
  </si>
  <si>
    <t>福島県後期高齢者医療広域連合（一般会計）</t>
    <phoneticPr fontId="2"/>
  </si>
  <si>
    <t>福島県後期高齢者医療広域連合（後期高齢者医療特別会計）</t>
    <phoneticPr fontId="2"/>
  </si>
  <si>
    <t>公有施設整備基金</t>
    <rPh sb="0" eb="8">
      <t>コウユウシセツセイビキキン</t>
    </rPh>
    <phoneticPr fontId="2"/>
  </si>
  <si>
    <t>教育施設整備基金</t>
    <rPh sb="0" eb="4">
      <t>キョウイクシセツ</t>
    </rPh>
    <rPh sb="4" eb="6">
      <t>セイビ</t>
    </rPh>
    <rPh sb="6" eb="8">
      <t>キキン</t>
    </rPh>
    <phoneticPr fontId="2"/>
  </si>
  <si>
    <t>福祉基金</t>
    <rPh sb="0" eb="4">
      <t>フクシキキン</t>
    </rPh>
    <phoneticPr fontId="2"/>
  </si>
  <si>
    <t>森林環境譲与税基金</t>
    <rPh sb="0" eb="4">
      <t>シンリンカンキョウ</t>
    </rPh>
    <rPh sb="4" eb="7">
      <t>ジョウヨゼイ</t>
    </rPh>
    <rPh sb="7" eb="9">
      <t>キキン</t>
    </rPh>
    <phoneticPr fontId="2"/>
  </si>
  <si>
    <t>ふるさとづくり基金</t>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</si>
  <si>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</si>
  <si>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</si>
  <si>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将来負担比率は算出されていないが、施設老朽化は進んでいることから、公共施設等総合管理計画に基づき、今後、老朽化対策に積極的に取り組んでいく。</t>
    <rPh sb="1" eb="3">
      <t>ショウライ</t>
    </rPh>
    <rPh sb="3" eb="5">
      <t>フタン</t>
    </rPh>
    <rPh sb="5" eb="7">
      <t>ヒリツ</t>
    </rPh>
    <rPh sb="8" eb="10">
      <t>サンシュツ</t>
    </rPh>
    <rPh sb="18" eb="20">
      <t>シセツ</t>
    </rPh>
    <rPh sb="20" eb="23">
      <t>ロウキュウカ</t>
    </rPh>
    <rPh sb="24" eb="25">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</si>
  <si>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</si>
  <si>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</si>
  <si>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</si>
  <si>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</si>
  <si>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</si>
  <si>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</si>
  <si>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算出されておらず、実質公債費比率も令和５年度と比較して0.5減少した。実質公債費比率が減少している主な要因は、地方債の新たな発行を抑制しているためである。今後、村債を活用した大きな事業が予定されているため、ほかの事業における村債の活用について慎重に判断していく。</t>
    <rPh sb="1" eb="3">
      <t>ショウライ</t>
    </rPh>
    <rPh sb="3" eb="5">
      <t>フタン</t>
    </rPh>
    <rPh sb="5" eb="7">
      <t>ヒリツ</t>
    </rPh>
    <rPh sb="8" eb="10">
      <t>サンシュツ</t>
    </rPh>
    <rPh sb="17" eb="22">
      <t>ジッシツコウサイヒ</t>
    </rPh>
    <rPh sb="22" eb="24">
      <t>ヒリツ</t>
    </rPh>
    <rPh sb="25" eb="27">
      <t>レイワ</t>
    </rPh>
    <rPh sb="28" eb="30">
      <t>ネンド</t>
    </rPh>
    <rPh sb="31" eb="33">
      <t>ヒカク</t>
    </rPh>
    <rPh sb="38" eb="40">
      <t>ゲンショウ</t>
    </rPh>
    <rPh sb="43" eb="45">
      <t>ジッシツ</t>
    </rPh>
    <rPh sb="45" eb="50">
      <t>コウサイヒヒリツ</t>
    </rPh>
    <rPh sb="51" eb="53">
      <t>ゲンショウ</t>
    </rPh>
    <rPh sb="57" eb="58">
      <t>オモ</t>
    </rPh>
    <rPh sb="59" eb="61">
      <t>ヨウイン</t>
    </rPh>
    <rPh sb="63" eb="66">
      <t>チホウサイ</t>
    </rPh>
    <rPh sb="67" eb="68">
      <t>アラ</t>
    </rPh>
    <rPh sb="70" eb="72">
      <t>ハッコウ</t>
    </rPh>
    <rPh sb="73" eb="75">
      <t>ヨクセイ</t>
    </rPh>
    <rPh sb="85" eb="87">
      <t>コンゴ</t>
    </rPh>
    <rPh sb="88" eb="90">
      <t>ソンサイ</t>
    </rPh>
    <rPh sb="91" eb="93">
      <t>カツヨウ</t>
    </rPh>
    <rPh sb="95" eb="96">
      <t>オオ</t>
    </rPh>
    <rPh sb="98" eb="100">
      <t>ジギョウ</t>
    </rPh>
    <rPh sb="101" eb="103">
      <t>ヨテイ</t>
    </rPh>
    <rPh sb="114" eb="116">
      <t>ジギョウ</t>
    </rPh>
    <rPh sb="120" eb="122">
      <t>ソンサイ</t>
    </rPh>
    <rPh sb="123" eb="125">
      <t>カツヨウ</t>
    </rPh>
    <rPh sb="129" eb="131">
      <t>シンチョウ</t>
    </rPh>
    <rPh sb="132" eb="134">
      <t>ハンダン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</si>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</sst>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4FADEF0-10B6-445D-8AF5-988B7953C8F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11B7-4C27-AEE6-BEF03D26166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202263</c:v>
                </c:pt>
                <c:pt idx="1">
                  <c:v>85897</c:v>
                </c:pt>
                <c:pt idx="2">
                  <c:v>112224</c:v>
                </c:pt>
                <c:pt idx="3">
                  <c:v>81208</c:v>
                </c:pt>
                <c:pt idx="4">
                  <c:v>141558</c:v>
                </c:pt>
              </c:numCache>
            </c:numRef>
          </c:val>
          <c:smooth val="0"/>
          <c:extLst>
            <c:ext xmlns:c16="http://schemas.microsoft.com/office/drawing/2014/chart" uri="{C3380CC4-5D6E-409C-BE32-E72D297353CC}">
              <c16:uniqueId val="{00000001-11B7-4C27-AEE6-BEF03D26166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13.21</c:v>
                </c:pt>
                <c:pt idx="1">
                  <c:v>9.67</c:v>
                </c:pt>
                <c:pt idx="2">
                  <c:v>12.22</c:v>
                </c:pt>
                <c:pt idx="3">
                  <c:v>12.07</c:v>
                </c:pt>
                <c:pt idx="4">
                  <c:v>8.4700000000000006</c:v>
                </c:pt>
              </c:numCache>
            </c:numRef>
          </c:val>
          <c:extLst>
            <c:ext xmlns:c16="http://schemas.microsoft.com/office/drawing/2014/chart" uri="{C3380CC4-5D6E-409C-BE32-E72D297353CC}">
              <c16:uniqueId val="{00000000-5D2C-4626-83EC-C53872C6151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28.1</c:v>
                </c:pt>
                <c:pt idx="1">
                  <c:v>30.11</c:v>
                </c:pt>
                <c:pt idx="2">
                  <c:v>32.130000000000003</c:v>
                </c:pt>
                <c:pt idx="3">
                  <c:v>35.5</c:v>
                </c:pt>
                <c:pt idx="4">
                  <c:v>34.020000000000003</c:v>
                </c:pt>
              </c:numCache>
            </c:numRef>
          </c:val>
          <c:extLst>
            <c:ext xmlns:c16="http://schemas.microsoft.com/office/drawing/2014/chart" uri="{C3380CC4-5D6E-409C-BE32-E72D297353CC}">
              <c16:uniqueId val="{00000001-5D2C-4626-83EC-C53872C6151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c:v>
                </c:pt>
                <c:pt idx="1">
                  <c:v>1.57</c:v>
                </c:pt>
                <c:pt idx="2">
                  <c:v>2.98</c:v>
                </c:pt>
                <c:pt idx="3">
                  <c:v>2.16</c:v>
                </c:pt>
                <c:pt idx="4">
                  <c:v>-3.92</c:v>
                </c:pt>
              </c:numCache>
            </c:numRef>
          </c:val>
          <c:smooth val="0"/>
          <c:extLst>
            <c:ext xmlns:c16="http://schemas.microsoft.com/office/drawing/2014/chart" uri="{C3380CC4-5D6E-409C-BE32-E72D297353CC}">
              <c16:uniqueId val="{00000002-5D2C-4626-83EC-C53872C6151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0.56000000000000005</c:v>
                </c:pt>
                <c:pt idx="2">
                  <c:v>#N/A</c:v>
                </c:pt>
                <c:pt idx="3">
                  <c:v>0.33</c:v>
                </c:pt>
                <c:pt idx="4">
                  <c:v>#N/A</c:v>
                </c:pt>
                <c:pt idx="5">
                  <c:v>0.45</c:v>
                </c:pt>
                <c:pt idx="6">
                  <c:v>#N/A</c:v>
                </c:pt>
                <c:pt idx="7">
                  <c:v>0.77</c:v>
                </c:pt>
                <c:pt idx="8">
                  <c:v>#N/A</c:v>
                </c:pt>
                <c:pt idx="9">
                  <c:v>0.01</c:v>
                </c:pt>
              </c:numCache>
            </c:numRef>
          </c:val>
          <c:extLst>
            <c:ext xmlns:c16="http://schemas.microsoft.com/office/drawing/2014/chart" uri="{C3380CC4-5D6E-409C-BE32-E72D297353CC}">
              <c16:uniqueId val="{00000000-21BF-4057-A7BC-67D24074512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BF-4057-A7BC-67D240745127}"/>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0.02</c:v>
                </c:pt>
              </c:numCache>
            </c:numRef>
          </c:val>
          <c:extLst>
            <c:ext xmlns:c16="http://schemas.microsoft.com/office/drawing/2014/chart" uri="{C3380CC4-5D6E-409C-BE32-E72D297353CC}">
              <c16:uniqueId val="{00000002-21BF-4057-A7BC-67D240745127}"/>
            </c:ext>
          </c:extLst>
        </c:ser>
        <c:ser>
          <c:idx val="3"/>
          <c:order val="3"/>
          <c:tx>
            <c:strRef>
              <c:f>データシート!$A$30</c:f>
              <c:strCache>
                <c:ptCount val="1"/>
                <c:pt idx="0">
                  <c:v>村営バス事業特別会計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0.03</c:v>
                </c:pt>
                <c:pt idx="6">
                  <c:v>#N/A</c:v>
                </c:pt>
                <c:pt idx="7">
                  <c:v>0.12</c:v>
                </c:pt>
                <c:pt idx="8">
                  <c:v>#N/A</c:v>
                </c:pt>
                <c:pt idx="9">
                  <c:v>0.02</c:v>
                </c:pt>
              </c:numCache>
            </c:numRef>
          </c:val>
          <c:extLst>
            <c:ext xmlns:c16="http://schemas.microsoft.com/office/drawing/2014/chart" uri="{C3380CC4-5D6E-409C-BE32-E72D297353CC}">
              <c16:uniqueId val="{00000003-21BF-4057-A7BC-67D240745127}"/>
            </c:ext>
          </c:extLst>
        </c:ser>
        <c:ser>
          <c:idx val="4"/>
          <c:order val="4"/>
          <c:tx>
            <c:strRef>
              <c:f>データシート!$A$31</c:f>
              <c:strCache>
                <c:ptCount val="1"/>
                <c:pt idx="0">
                  <c:v>学校給食センター特別会計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7.0000000000000007E-2</c:v>
                </c:pt>
                <c:pt idx="4">
                  <c:v>#N/A</c:v>
                </c:pt>
                <c:pt idx="5">
                  <c:v>0.21</c:v>
                </c:pt>
                <c:pt idx="6">
                  <c:v>#N/A</c:v>
                </c:pt>
                <c:pt idx="7">
                  <c:v>0.2</c:v>
                </c:pt>
                <c:pt idx="8">
                  <c:v>#N/A</c:v>
                </c:pt>
                <c:pt idx="9">
                  <c:v>0.15</c:v>
                </c:pt>
              </c:numCache>
            </c:numRef>
          </c:val>
          <c:extLst>
            <c:ext xmlns:c16="http://schemas.microsoft.com/office/drawing/2014/chart" uri="{C3380CC4-5D6E-409C-BE32-E72D297353CC}">
              <c16:uniqueId val="{00000004-21BF-4057-A7BC-67D240745127}"/>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0.36</c:v>
                </c:pt>
                <c:pt idx="2">
                  <c:v>#N/A</c:v>
                </c:pt>
                <c:pt idx="3">
                  <c:v>2.58</c:v>
                </c:pt>
                <c:pt idx="4">
                  <c:v>#N/A</c:v>
                </c:pt>
                <c:pt idx="5">
                  <c:v>1.17</c:v>
                </c:pt>
                <c:pt idx="6">
                  <c:v>#N/A</c:v>
                </c:pt>
                <c:pt idx="7">
                  <c:v>0</c:v>
                </c:pt>
                <c:pt idx="8">
                  <c:v>#N/A</c:v>
                </c:pt>
                <c:pt idx="9">
                  <c:v>0.15</c:v>
                </c:pt>
              </c:numCache>
            </c:numRef>
          </c:val>
          <c:extLst>
            <c:ext xmlns:c16="http://schemas.microsoft.com/office/drawing/2014/chart" uri="{C3380CC4-5D6E-409C-BE32-E72D297353CC}">
              <c16:uniqueId val="{00000005-21BF-4057-A7BC-67D240745127}"/>
            </c:ext>
          </c:extLst>
        </c:ser>
        <c:ser>
          <c:idx val="6"/>
          <c:order val="6"/>
          <c:tx>
            <c:strRef>
              <c:f>データシート!$A$33</c:f>
              <c:strCache>
                <c:ptCount val="1"/>
                <c:pt idx="0">
                  <c:v>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0.32</c:v>
                </c:pt>
              </c:numCache>
            </c:numRef>
          </c:val>
          <c:extLst>
            <c:ext xmlns:c16="http://schemas.microsoft.com/office/drawing/2014/chart" uri="{C3380CC4-5D6E-409C-BE32-E72D297353CC}">
              <c16:uniqueId val="{00000006-21BF-4057-A7BC-67D240745127}"/>
            </c:ext>
          </c:extLst>
        </c:ser>
        <c:ser>
          <c:idx val="7"/>
          <c:order val="7"/>
          <c:tx>
            <c:strRef>
              <c:f>データシート!$A$34</c:f>
              <c:strCache>
                <c:ptCount val="1"/>
                <c:pt idx="0">
                  <c:v>国民健康保険特別会計（直診勘定）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0.12</c:v>
                </c:pt>
                <c:pt idx="2">
                  <c:v>#N/A</c:v>
                </c:pt>
                <c:pt idx="3">
                  <c:v>0.31</c:v>
                </c:pt>
                <c:pt idx="4">
                  <c:v>#N/A</c:v>
                </c:pt>
                <c:pt idx="5">
                  <c:v>0.46</c:v>
                </c:pt>
                <c:pt idx="6">
                  <c:v>#N/A</c:v>
                </c:pt>
                <c:pt idx="7">
                  <c:v>0.37</c:v>
                </c:pt>
                <c:pt idx="8">
                  <c:v>#N/A</c:v>
                </c:pt>
                <c:pt idx="9">
                  <c:v>0.42</c:v>
                </c:pt>
              </c:numCache>
            </c:numRef>
          </c:val>
          <c:extLst>
            <c:ext xmlns:c16="http://schemas.microsoft.com/office/drawing/2014/chart" uri="{C3380CC4-5D6E-409C-BE32-E72D297353CC}">
              <c16:uniqueId val="{00000007-21BF-4057-A7BC-67D240745127}"/>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0.48</c:v>
                </c:pt>
              </c:numCache>
            </c:numRef>
          </c:val>
          <c:extLst>
            <c:ext xmlns:c16="http://schemas.microsoft.com/office/drawing/2014/chart" uri="{C3380CC4-5D6E-409C-BE32-E72D297353CC}">
              <c16:uniqueId val="{00000008-21BF-4057-A7BC-67D24074512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13.12</c:v>
                </c:pt>
                <c:pt idx="2">
                  <c:v>#N/A</c:v>
                </c:pt>
                <c:pt idx="3">
                  <c:v>9.56</c:v>
                </c:pt>
                <c:pt idx="4">
                  <c:v>#N/A</c:v>
                </c:pt>
                <c:pt idx="5">
                  <c:v>11.97</c:v>
                </c:pt>
                <c:pt idx="6">
                  <c:v>#N/A</c:v>
                </c:pt>
                <c:pt idx="7">
                  <c:v>11.74</c:v>
                </c:pt>
                <c:pt idx="8">
                  <c:v>#N/A</c:v>
                </c:pt>
                <c:pt idx="9">
                  <c:v>8.2799999999999994</c:v>
                </c:pt>
              </c:numCache>
            </c:numRef>
          </c:val>
          <c:extLst>
            <c:ext xmlns:c16="http://schemas.microsoft.com/office/drawing/2014/chart" uri="{C3380CC4-5D6E-409C-BE32-E72D297353CC}">
              <c16:uniqueId val="{00000009-21BF-4057-A7BC-67D24074512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315</c:v>
                </c:pt>
                <c:pt idx="5">
                  <c:v>316</c:v>
                </c:pt>
                <c:pt idx="8">
                  <c:v>286</c:v>
                </c:pt>
                <c:pt idx="11">
                  <c:v>248</c:v>
                </c:pt>
                <c:pt idx="14">
                  <c:v>231</c:v>
                </c:pt>
              </c:numCache>
            </c:numRef>
          </c:val>
          <c:extLst>
            <c:ext xmlns:c16="http://schemas.microsoft.com/office/drawing/2014/chart" uri="{C3380CC4-5D6E-409C-BE32-E72D297353CC}">
              <c16:uniqueId val="{00000000-97FA-4556-B32E-A7AE7A4385E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7FA-4556-B32E-A7AE7A4385E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7FA-4556-B32E-A7AE7A4385E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5</c:v>
                </c:pt>
                <c:pt idx="6">
                  <c:v>6</c:v>
                </c:pt>
                <c:pt idx="9">
                  <c:v>5</c:v>
                </c:pt>
                <c:pt idx="12">
                  <c:v>5</c:v>
                </c:pt>
              </c:numCache>
            </c:numRef>
          </c:val>
          <c:extLst>
            <c:ext xmlns:c16="http://schemas.microsoft.com/office/drawing/2014/chart" uri="{C3380CC4-5D6E-409C-BE32-E72D297353CC}">
              <c16:uniqueId val="{00000003-97FA-4556-B32E-A7AE7A4385E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68</c:v>
                </c:pt>
                <c:pt idx="3">
                  <c:v>69</c:v>
                </c:pt>
                <c:pt idx="6">
                  <c:v>66</c:v>
                </c:pt>
                <c:pt idx="9">
                  <c:v>63</c:v>
                </c:pt>
                <c:pt idx="12">
                  <c:v>63</c:v>
                </c:pt>
              </c:numCache>
            </c:numRef>
          </c:val>
          <c:extLst>
            <c:ext xmlns:c16="http://schemas.microsoft.com/office/drawing/2014/chart" uri="{C3380CC4-5D6E-409C-BE32-E72D297353CC}">
              <c16:uniqueId val="{00000004-97FA-4556-B32E-A7AE7A4385E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FA-4556-B32E-A7AE7A4385E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FA-4556-B32E-A7AE7A4385E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357</c:v>
                </c:pt>
                <c:pt idx="3">
                  <c:v>361</c:v>
                </c:pt>
                <c:pt idx="6">
                  <c:v>363</c:v>
                </c:pt>
                <c:pt idx="9">
                  <c:v>280</c:v>
                </c:pt>
                <c:pt idx="12">
                  <c:v>254</c:v>
                </c:pt>
              </c:numCache>
            </c:numRef>
          </c:val>
          <c:extLst>
            <c:ext xmlns:c16="http://schemas.microsoft.com/office/drawing/2014/chart" uri="{C3380CC4-5D6E-409C-BE32-E72D297353CC}">
              <c16:uniqueId val="{00000007-97FA-4556-B32E-A7AE7A4385E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114</c:v>
                </c:pt>
                <c:pt idx="2">
                  <c:v>#N/A</c:v>
                </c:pt>
                <c:pt idx="3">
                  <c:v>#N/A</c:v>
                </c:pt>
                <c:pt idx="4">
                  <c:v>119</c:v>
                </c:pt>
                <c:pt idx="5">
                  <c:v>#N/A</c:v>
                </c:pt>
                <c:pt idx="6">
                  <c:v>#N/A</c:v>
                </c:pt>
                <c:pt idx="7">
                  <c:v>149</c:v>
                </c:pt>
                <c:pt idx="8">
                  <c:v>#N/A</c:v>
                </c:pt>
                <c:pt idx="9">
                  <c:v>#N/A</c:v>
                </c:pt>
                <c:pt idx="10">
                  <c:v>100</c:v>
                </c:pt>
                <c:pt idx="11">
                  <c:v>#N/A</c:v>
                </c:pt>
                <c:pt idx="12">
                  <c:v>#N/A</c:v>
                </c:pt>
                <c:pt idx="13">
                  <c:v>91</c:v>
                </c:pt>
                <c:pt idx="14">
                  <c:v>#N/A</c:v>
                </c:pt>
              </c:numCache>
            </c:numRef>
          </c:val>
          <c:smooth val="0"/>
          <c:extLst>
            <c:ext xmlns:c16="http://schemas.microsoft.com/office/drawing/2014/chart" uri="{C3380CC4-5D6E-409C-BE32-E72D297353CC}">
              <c16:uniqueId val="{00000008-97FA-4556-B32E-A7AE7A4385E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2145</c:v>
                </c:pt>
                <c:pt idx="5">
                  <c:v>2023</c:v>
                </c:pt>
                <c:pt idx="8">
                  <c:v>1863</c:v>
                </c:pt>
                <c:pt idx="11">
                  <c:v>1713</c:v>
                </c:pt>
                <c:pt idx="14">
                  <c:v>1623</c:v>
                </c:pt>
              </c:numCache>
            </c:numRef>
          </c:val>
          <c:extLst>
            <c:ext xmlns:c16="http://schemas.microsoft.com/office/drawing/2014/chart" uri="{C3380CC4-5D6E-409C-BE32-E72D297353CC}">
              <c16:uniqueId val="{00000000-F1D0-41C9-BE3C-F09C2D7AAAF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99</c:v>
                </c:pt>
                <c:pt idx="5">
                  <c:v>77</c:v>
                </c:pt>
                <c:pt idx="8">
                  <c:v>65</c:v>
                </c:pt>
                <c:pt idx="11">
                  <c:v>66</c:v>
                </c:pt>
                <c:pt idx="14">
                  <c:v>60</c:v>
                </c:pt>
              </c:numCache>
            </c:numRef>
          </c:val>
          <c:extLst>
            <c:ext xmlns:c16="http://schemas.microsoft.com/office/drawing/2014/chart" uri="{C3380CC4-5D6E-409C-BE32-E72D297353CC}">
              <c16:uniqueId val="{00000001-F1D0-41C9-BE3C-F09C2D7AAAF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2076</c:v>
                </c:pt>
                <c:pt idx="5">
                  <c:v>2686</c:v>
                </c:pt>
                <c:pt idx="8">
                  <c:v>2871</c:v>
                </c:pt>
                <c:pt idx="11">
                  <c:v>3037</c:v>
                </c:pt>
                <c:pt idx="14">
                  <c:v>3116</c:v>
                </c:pt>
              </c:numCache>
            </c:numRef>
          </c:val>
          <c:extLst>
            <c:ext xmlns:c16="http://schemas.microsoft.com/office/drawing/2014/chart" uri="{C3380CC4-5D6E-409C-BE32-E72D297353CC}">
              <c16:uniqueId val="{00000002-F1D0-41C9-BE3C-F09C2D7AAAF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1D0-41C9-BE3C-F09C2D7AAAF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1D0-41C9-BE3C-F09C2D7AAAF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1D0-41C9-BE3C-F09C2D7AAAF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497</c:v>
                </c:pt>
                <c:pt idx="3">
                  <c:v>479</c:v>
                </c:pt>
                <c:pt idx="6">
                  <c:v>457</c:v>
                </c:pt>
                <c:pt idx="9">
                  <c:v>396</c:v>
                </c:pt>
                <c:pt idx="12">
                  <c:v>395</c:v>
                </c:pt>
              </c:numCache>
            </c:numRef>
          </c:val>
          <c:extLst>
            <c:ext xmlns:c16="http://schemas.microsoft.com/office/drawing/2014/chart" uri="{C3380CC4-5D6E-409C-BE32-E72D297353CC}">
              <c16:uniqueId val="{00000006-F1D0-41C9-BE3C-F09C2D7AAAF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c:v>
                </c:pt>
                <c:pt idx="3">
                  <c:v>27</c:v>
                </c:pt>
                <c:pt idx="6">
                  <c:v>24</c:v>
                </c:pt>
                <c:pt idx="9">
                  <c:v>24</c:v>
                </c:pt>
                <c:pt idx="12">
                  <c:v>22</c:v>
                </c:pt>
              </c:numCache>
            </c:numRef>
          </c:val>
          <c:extLst>
            <c:ext xmlns:c16="http://schemas.microsoft.com/office/drawing/2014/chart" uri="{C3380CC4-5D6E-409C-BE32-E72D297353CC}">
              <c16:uniqueId val="{00000007-F1D0-41C9-BE3C-F09C2D7AAAF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515</c:v>
                </c:pt>
                <c:pt idx="3">
                  <c:v>489</c:v>
                </c:pt>
                <c:pt idx="6">
                  <c:v>454</c:v>
                </c:pt>
                <c:pt idx="9">
                  <c:v>410</c:v>
                </c:pt>
                <c:pt idx="12">
                  <c:v>354</c:v>
                </c:pt>
              </c:numCache>
            </c:numRef>
          </c:val>
          <c:extLst>
            <c:ext xmlns:c16="http://schemas.microsoft.com/office/drawing/2014/chart" uri="{C3380CC4-5D6E-409C-BE32-E72D297353CC}">
              <c16:uniqueId val="{00000008-F1D0-41C9-BE3C-F09C2D7AAAF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1D0-41C9-BE3C-F09C2D7AAAF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2522</c:v>
                </c:pt>
                <c:pt idx="3">
                  <c:v>2346</c:v>
                </c:pt>
                <c:pt idx="6">
                  <c:v>2128</c:v>
                </c:pt>
                <c:pt idx="9">
                  <c:v>1998</c:v>
                </c:pt>
                <c:pt idx="12">
                  <c:v>1954</c:v>
                </c:pt>
              </c:numCache>
            </c:numRef>
          </c:val>
          <c:extLst>
            <c:ext xmlns:c16="http://schemas.microsoft.com/office/drawing/2014/chart" uri="{C3380CC4-5D6E-409C-BE32-E72D297353CC}">
              <c16:uniqueId val="{0000000A-F1D0-41C9-BE3C-F09C2D7AAAF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1D0-41C9-BE3C-F09C2D7AAAF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694</c:v>
                </c:pt>
                <c:pt idx="1">
                  <c:v>749</c:v>
                </c:pt>
                <c:pt idx="2">
                  <c:v>735</c:v>
                </c:pt>
              </c:numCache>
            </c:numRef>
          </c:val>
          <c:extLst>
            <c:ext xmlns:c16="http://schemas.microsoft.com/office/drawing/2014/chart" uri="{C3380CC4-5D6E-409C-BE32-E72D297353CC}">
              <c16:uniqueId val="{00000000-360F-4C37-83A3-3A4B3D19E0B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83</c:v>
                </c:pt>
                <c:pt idx="1">
                  <c:v>83</c:v>
                </c:pt>
                <c:pt idx="2">
                  <c:v>83</c:v>
                </c:pt>
              </c:numCache>
            </c:numRef>
          </c:val>
          <c:extLst>
            <c:ext xmlns:c16="http://schemas.microsoft.com/office/drawing/2014/chart" uri="{C3380CC4-5D6E-409C-BE32-E72D297353CC}">
              <c16:uniqueId val="{00000001-360F-4C37-83A3-3A4B3D19E0B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1858</c:v>
                </c:pt>
                <c:pt idx="1">
                  <c:v>1974</c:v>
                </c:pt>
                <c:pt idx="2">
                  <c:v>2072</c:v>
                </c:pt>
              </c:numCache>
            </c:numRef>
          </c:val>
          <c:extLst>
            <c:ext xmlns:c16="http://schemas.microsoft.com/office/drawing/2014/chart" uri="{C3380CC4-5D6E-409C-BE32-E72D297353CC}">
              <c16:uniqueId val="{00000002-360F-4C37-83A3-3A4B3D19E0B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{8E030A9F-B60A-4B81-9CA1-231F1B413F94}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0A4-45B8-A778-D66EA36D90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{425F87B3-030F-4742-AD7A-0179C4D14B18}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A4-45B8-A778-D66EA36D90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{B38B5225-40A1-4716-86BF-64DBC95A3D68}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A4-45B8-A778-D66EA36D90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{AE531CA0-FF05-4CEE-B9BF-B14EE9E6ED24}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A4-45B8-A778-D66EA36D90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{DEA11C3A-A752-4D2C-A979-858160C9D94C}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A4-45B8-A778-D66EA36D90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{560519E3-293E-4874-BD1D-E3B8FBFB0579}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0A4-45B8-A778-D66EA36D90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{EBB661D0-0E76-4F65-9552-69C9687E3C72}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0A4-45B8-A778-D66EA36D90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{E7C420EA-74D8-47E6-AF6C-24781448D7BC}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0A4-45B8-A778-D66EA36D90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{40468126-AC10-4E8A-A365-B3E1F40FC94A}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0A4-45B8-A778-D66EA36D90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57.8</c:v>
                </c:pt>
                <c:pt idx="8">
                  <c:v>59.7</c:v>
                </c:pt>
                <c:pt idx="16">
                  <c:v>62.3</c:v>
                </c:pt>
                <c:pt idx="24">
                  <c:v>64.3</c:v>
                </c:pt>
                <c:pt idx="32">
                  <c:v>66.2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0A4-45B8-A778-D66EA36D90A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{619AD323-C3EC-49A9-957B-2587BDD35D4E}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0A4-45B8-A778-D66EA36D90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{40F67780-EB82-4927-9DDF-2458333CFF52}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A4-45B8-A778-D66EA36D90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{F7B54564-B1A3-430A-AEDF-DD01B199D5EA}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A4-45B8-A778-D66EA36D90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{7D34E76B-994A-4DD8-85A2-82D5AF9EC050}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A4-45B8-A778-D66EA36D90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{BDC0D1FF-4CD8-420C-AF0D-78EAE70CDC02}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A4-45B8-A778-D66EA36D90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{83D68DF7-FC17-4694-9AE8-1C5702174739}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0A4-45B8-A778-D66EA36D90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{C821BDA8-BCA7-40EB-9C08-FA503AA1F3F9}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0A4-45B8-A778-D66EA36D90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{30A13ECD-2A16-41D0-8B20-972A568C0DCC}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0A4-45B8-A778-D66EA36D90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{798C5F15-2E47-4CCE-AB9E-F817DF8C2FA6}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0A4-45B8-A778-D66EA36D90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0A4-45B8-A778-D66EA36D90A8}"/>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{008CCD95-6686-4DC7-AE9B-A5982EFC3113}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AFF-43B4-8220-4CB0BF1A30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{7A6FA6CA-7BEF-4991-A150-5051230C7C0D}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FF-43B4-8220-4CB0BF1A30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{20D6D32F-39B8-439C-ACBC-7D86EDAB9D51}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FF-43B4-8220-4CB0BF1A30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{A7AD1A4A-7B5B-418F-9D1C-8E400D1F34BB}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FF-43B4-8220-4CB0BF1A30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{2FF98EA4-C8BC-4F85-8709-706064482738}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FF-43B4-8220-4CB0BF1A30E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{0526BD1C-E60B-4A99-911E-AB505B421BFF}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AFF-43B4-8220-4CB0BF1A30E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{D635B0F6-3280-4D73-BA27-F7626C79B46D}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AFF-43B4-8220-4CB0BF1A30E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{18C58C62-4E29-4A84-A5F2-50E8DC6214EF}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AFF-43B4-8220-4CB0BF1A30E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{024B879D-00FE-415A-BC03-BAE89B26C828}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AFF-43B4-8220-4CB0BF1A30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6.4</c:v>
                </c:pt>
                <c:pt idx="16">
                  <c:v>6.8</c:v>
                </c:pt>
                <c:pt idx="24">
                  <c:v>6.4</c:v>
                </c:pt>
                <c:pt idx="32">
                  <c:v>5.9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AFF-43B4-8220-4CB0BF1A30E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{084D6DD8-6971-46C4-931D-071285D837F0}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AFF-43B4-8220-4CB0BF1A30E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{0C56808F-3E0A-4046-B27D-4AAE8DFA76F3}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FF-43B4-8220-4CB0BF1A30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{EAD70D9D-C780-4C7A-8F78-7780EFD2A0D0}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FF-43B4-8220-4CB0BF1A30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{C7104D61-F824-4EBE-90F9-1B84A036E2D3}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FF-43B4-8220-4CB0BF1A30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{A1332BB3-BEA0-4FEF-98EA-5410BBA30D73}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FF-43B4-8220-4CB0BF1A30E1}"/>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{ECB4F926-FD98-4FBC-B7E5-8CE964D664E1}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AFF-43B4-8220-4CB0BF1A30E1}"/>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{D3EA9E8B-3967-4AC9-9760-814EA114636D}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AFF-43B4-8220-4CB0BF1A30E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{FBC90369-ECFD-4E23-8DFC-3B492B0E29C2}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AFF-43B4-8220-4CB0BF1A30E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{CF3AC0D9-336D-44C4-9507-2F15A9702C25}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AFF-43B4-8220-4CB0BF1A30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AFF-43B4-8220-4CB0BF1A30E1}"/>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福島県鮫川村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2,846
2,820
131.34
4,059,889
3,698,701
182,972
2,161,311
1,953,520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人口の減少や全国平均を上回る高齢化率（</a:t>
          </a:r>
          <a:r>
            <a:rPr lang="en-US" altLang="ja-JP" sz="1300" b="0" i="0" baseline="0">
              <a:solidFill>
                <a:schemeClr val="dk1"/>
              </a:solidFill>
              <a:effectLst/>
              <a:latin typeface="+mn-lt"/>
              <a:ea typeface="+mn-ea"/>
              <a:cs typeface="+mn-cs"/>
            </a:rPr>
            <a:t>2020</a:t>
          </a:r>
          <a:r>
            <a:rPr lang="ja-JP" altLang="ja-JP" sz="1300" b="0" i="0" baseline="0">
              <a:solidFill>
                <a:schemeClr val="dk1"/>
              </a:solidFill>
              <a:effectLst/>
              <a:latin typeface="+mn-lt"/>
              <a:ea typeface="+mn-ea"/>
              <a:cs typeface="+mn-cs"/>
            </a:rPr>
            <a:t>年</a:t>
          </a:r>
          <a:r>
            <a:rPr lang="en-US" altLang="ja-JP" sz="1300" b="0" i="0" baseline="0">
              <a:solidFill>
                <a:schemeClr val="dk1"/>
              </a:solidFill>
              <a:effectLst/>
              <a:latin typeface="+mn-lt"/>
              <a:ea typeface="+mn-ea"/>
              <a:cs typeface="+mn-cs"/>
            </a:rPr>
            <a:t>40</a:t>
          </a:r>
          <a:r>
            <a:rPr lang="ja-JP" altLang="ja-JP" sz="1300" b="0" i="0" baseline="0">
              <a:solidFill>
                <a:schemeClr val="dk1"/>
              </a:solidFill>
              <a:effectLst/>
              <a:latin typeface="+mn-lt"/>
              <a:ea typeface="+mn-ea"/>
              <a:cs typeface="+mn-cs"/>
            </a:rPr>
            <a:t>％）に加え、村内に</a:t>
          </a:r>
          <a:r>
            <a:rPr lang="ja-JP" altLang="en-US" sz="1300" b="0" i="0" baseline="0">
              <a:solidFill>
                <a:schemeClr val="dk1"/>
              </a:solidFill>
              <a:effectLst/>
              <a:latin typeface="+mn-lt"/>
              <a:ea typeface="+mn-ea"/>
              <a:cs typeface="+mn-cs"/>
            </a:rPr>
            <a:t>核</a:t>
          </a:r>
          <a:r>
            <a:rPr lang="ja-JP" altLang="ja-JP" sz="1300" b="0" i="0" baseline="0">
              <a:solidFill>
                <a:schemeClr val="dk1"/>
              </a:solidFill>
              <a:effectLst/>
              <a:latin typeface="+mn-lt"/>
              <a:ea typeface="+mn-ea"/>
              <a:cs typeface="+mn-cs"/>
            </a:rPr>
            <a:t>となる産業がないこと等により、財政基盤が弱く、類似団体平均</a:t>
          </a:r>
          <a:r>
            <a:rPr lang="ja-JP" altLang="en-US" sz="1300" b="0" i="0" baseline="0">
              <a:solidFill>
                <a:schemeClr val="dk1"/>
              </a:solidFill>
              <a:effectLst/>
              <a:latin typeface="+mn-lt"/>
              <a:ea typeface="+mn-ea"/>
              <a:cs typeface="+mn-cs"/>
            </a:rPr>
            <a:t>値程度である</a:t>
          </a:r>
          <a:r>
            <a:rPr lang="ja-JP" altLang="ja-JP" sz="1300" b="0" i="0" baseline="0">
              <a:solidFill>
                <a:schemeClr val="dk1"/>
              </a:solidFill>
              <a:effectLst/>
              <a:latin typeface="+mn-lt"/>
              <a:ea typeface="+mn-ea"/>
              <a:cs typeface="+mn-cs"/>
            </a:rPr>
            <a:t>。歳出の徹底的な見直しと総合戦略に沿った施策の重点化の両立に努め、活力あるまちづくりを展開しつつ、行政の効率化に努めることにより、財政の健全化を図る。 </a:t>
          </a:r>
          <a:endParaRPr lang="ja-JP" altLang="ja-JP" sz="13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75142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273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75142</xdr:rowOff>
    </xdr:from>
    <xdr:to>
      <xdr:col>19</xdr:col>
      <xdr:colOff>133350</xdr:colOff>
      <xdr:row>43</xdr:row>
      <xdr:rowOff>75142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47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75142</xdr:rowOff>
    </xdr:from>
    <xdr:to>
      <xdr:col>15</xdr:col>
      <xdr:colOff>82550</xdr:colOff>
      <xdr:row>43</xdr:row>
      <xdr:rowOff>75142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47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75142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273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20760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24342</xdr:rowOff>
    </xdr:from>
    <xdr:to>
      <xdr:col>19</xdr:col>
      <xdr:colOff>184150</xdr:colOff>
      <xdr:row>43</xdr:row>
      <xdr:rowOff>125942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110719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8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24342</xdr:rowOff>
    </xdr:from>
    <xdr:to>
      <xdr:col>15</xdr:col>
      <xdr:colOff>133350</xdr:colOff>
      <xdr:row>43</xdr:row>
      <xdr:rowOff>125942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110719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24342</xdr:rowOff>
    </xdr:from>
    <xdr:to>
      <xdr:col>11</xdr:col>
      <xdr:colOff>82550</xdr:colOff>
      <xdr:row>43</xdr:row>
      <xdr:rowOff>125942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人件費、物件費</a:t>
          </a:r>
          <a:r>
            <a:rPr kumimoji="1" lang="ja-JP" altLang="ja-JP" sz="1300">
              <a:solidFill>
                <a:schemeClr val="dk1"/>
              </a:solidFill>
              <a:effectLst/>
              <a:latin typeface="+mn-lt"/>
              <a:ea typeface="+mn-ea"/>
              <a:cs typeface="+mn-cs"/>
            </a:rPr>
            <a:t>等の</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により令和</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年度と比較し</a:t>
          </a:r>
          <a:r>
            <a:rPr kumimoji="1" lang="ja-JP" altLang="en-US" sz="1300">
              <a:solidFill>
                <a:schemeClr val="dk1"/>
              </a:solidFill>
              <a:effectLst/>
              <a:latin typeface="+mn-lt"/>
              <a:ea typeface="+mn-ea"/>
              <a:cs typeface="+mn-cs"/>
            </a:rPr>
            <a:t>２</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増加したものの</a:t>
          </a:r>
          <a:r>
            <a:rPr kumimoji="1" lang="ja-JP" altLang="ja-JP" sz="1300">
              <a:solidFill>
                <a:schemeClr val="dk1"/>
              </a:solidFill>
              <a:effectLst/>
              <a:latin typeface="+mn-lt"/>
              <a:ea typeface="+mn-ea"/>
              <a:cs typeface="+mn-cs"/>
            </a:rPr>
            <a:t>、類似団体と比較し</a:t>
          </a:r>
          <a:r>
            <a:rPr kumimoji="1" lang="en-US" altLang="ja-JP" sz="1300">
              <a:solidFill>
                <a:schemeClr val="dk1"/>
              </a:solidFill>
              <a:effectLst/>
              <a:latin typeface="+mn-lt"/>
              <a:ea typeface="+mn-ea"/>
              <a:cs typeface="+mn-cs"/>
            </a:rPr>
            <a:t>1.6</a:t>
          </a:r>
          <a:r>
            <a:rPr kumimoji="1" lang="ja-JP" altLang="ja-JP" sz="1300">
              <a:solidFill>
                <a:schemeClr val="dk1"/>
              </a:solidFill>
              <a:effectLst/>
              <a:latin typeface="+mn-lt"/>
              <a:ea typeface="+mn-ea"/>
              <a:cs typeface="+mn-cs"/>
            </a:rPr>
            <a:t>％下回った。今後も行財政改革の取組みを通じて事務事業の見直しを図り、経常経費の削減に努める。</a:t>
          </a:r>
          <a:endParaRPr lang="ja-JP" altLang="ja-JP" sz="13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62019</xdr:rowOff>
    </xdr:from>
    <xdr:to>
      <xdr:col>23</xdr:col>
      <xdr:colOff>133350</xdr:colOff>
      <xdr:row>63</xdr:row>
      <xdr:rowOff>142452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6336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62019</xdr:rowOff>
    </xdr:from>
    <xdr:to>
      <xdr:col>19</xdr:col>
      <xdr:colOff>133350</xdr:colOff>
      <xdr:row>64</xdr:row>
      <xdr:rowOff>139912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863369"/>
          <a:ext cx="889000" cy="24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169121</xdr:rowOff>
    </xdr:from>
    <xdr:to>
      <xdr:col>15</xdr:col>
      <xdr:colOff>82550</xdr:colOff>
      <xdr:row>64</xdr:row>
      <xdr:rowOff>139912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99021"/>
          <a:ext cx="889000" cy="31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169121</xdr:rowOff>
    </xdr:from>
    <xdr:to>
      <xdr:col>11</xdr:col>
      <xdr:colOff>31750</xdr:colOff>
      <xdr:row>63</xdr:row>
      <xdr:rowOff>74083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99021"/>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91652</xdr:rowOff>
    </xdr:from>
    <xdr:to>
      <xdr:col>23</xdr:col>
      <xdr:colOff>184150</xdr:colOff>
      <xdr:row>64</xdr:row>
      <xdr:rowOff>21802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108179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11219</xdr:rowOff>
    </xdr:from>
    <xdr:to>
      <xdr:col>19</xdr:col>
      <xdr:colOff>184150</xdr:colOff>
      <xdr:row>63</xdr:row>
      <xdr:rowOff>112819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122996</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81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89112</xdr:rowOff>
    </xdr:from>
    <xdr:to>
      <xdr:col>15</xdr:col>
      <xdr:colOff>133350</xdr:colOff>
      <xdr:row>65</xdr:row>
      <xdr:rowOff>19262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4039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48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118321</xdr:rowOff>
    </xdr:from>
    <xdr:to>
      <xdr:col>11</xdr:col>
      <xdr:colOff>82550</xdr:colOff>
      <xdr:row>63</xdr:row>
      <xdr:rowOff>48471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33248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34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23283</xdr:rowOff>
    </xdr:from>
    <xdr:to>
      <xdr:col>7</xdr:col>
      <xdr:colOff>31750</xdr:colOff>
      <xdr:row>63</xdr:row>
      <xdr:rowOff>124883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135060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9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[497,865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前年度より</a:t>
          </a:r>
          <a:r>
            <a:rPr kumimoji="1" lang="en-US" altLang="ja-JP" sz="1300">
              <a:solidFill>
                <a:schemeClr val="dk1"/>
              </a:solidFill>
              <a:effectLst/>
              <a:latin typeface="+mn-lt"/>
              <a:ea typeface="+mn-ea"/>
              <a:cs typeface="+mn-cs"/>
            </a:rPr>
            <a:t>51,788</a:t>
          </a:r>
          <a:r>
            <a:rPr kumimoji="1" lang="ja-JP" altLang="ja-JP" sz="1300">
              <a:solidFill>
                <a:schemeClr val="dk1"/>
              </a:solidFill>
              <a:effectLst/>
              <a:latin typeface="+mn-lt"/>
              <a:ea typeface="+mn-ea"/>
              <a:cs typeface="+mn-cs"/>
            </a:rPr>
            <a:t>円の増となった</a:t>
          </a:r>
          <a:r>
            <a:rPr kumimoji="1" lang="ja-JP" altLang="en-US" sz="1300">
              <a:solidFill>
                <a:schemeClr val="dk1"/>
              </a:solidFill>
              <a:effectLst/>
              <a:latin typeface="+mn-lt"/>
              <a:ea typeface="+mn-ea"/>
              <a:cs typeface="+mn-cs"/>
            </a:rPr>
            <a:t>。人件費の増加以外に大規模事業に係る委託料の増加や村有施設の光熱水費等の増加が要因である。類似団体内平均値を下回る状況であるが、</a:t>
          </a:r>
          <a:r>
            <a:rPr lang="ja-JP" altLang="ja-JP" sz="1300" b="0" i="0" baseline="0">
              <a:solidFill>
                <a:schemeClr val="dk1"/>
              </a:solidFill>
              <a:effectLst/>
              <a:latin typeface="+mn-lt"/>
              <a:ea typeface="+mn-ea"/>
              <a:cs typeface="+mn-cs"/>
            </a:rPr>
            <a:t>各施設の維持管理費について長期的な視点で見直しを図り、</a:t>
          </a:r>
          <a:r>
            <a:rPr kumimoji="1" lang="ja-JP" altLang="ja-JP" sz="1300">
              <a:solidFill>
                <a:schemeClr val="dk1"/>
              </a:solidFill>
              <a:effectLst/>
              <a:latin typeface="+mn-lt"/>
              <a:ea typeface="+mn-ea"/>
              <a:cs typeface="+mn-cs"/>
            </a:rPr>
            <a:t>経費削減に努める。</a:t>
          </a:r>
          <a:endParaRPr lang="ja-JP" altLang="ja-JP" sz="13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163303</xdr:rowOff>
    </xdr:from>
    <xdr:to>
      <xdr:col>23</xdr:col>
      <xdr:colOff>133350</xdr:colOff>
      <xdr:row>82</xdr:row>
      <xdr:rowOff>27556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50753"/>
          <a:ext cx="838200" cy="3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146317</xdr:rowOff>
    </xdr:from>
    <xdr:to>
      <xdr:col>19</xdr:col>
      <xdr:colOff>133350</xdr:colOff>
      <xdr:row>81</xdr:row>
      <xdr:rowOff>163303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3767"/>
          <a:ext cx="889000" cy="1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114458</xdr:rowOff>
    </xdr:from>
    <xdr:to>
      <xdr:col>15</xdr:col>
      <xdr:colOff>82550</xdr:colOff>
      <xdr:row>81</xdr:row>
      <xdr:rowOff>146317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01908"/>
          <a:ext cx="889000" cy="3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114458</xdr:rowOff>
    </xdr:from>
    <xdr:to>
      <xdr:col>11</xdr:col>
      <xdr:colOff>31750</xdr:colOff>
      <xdr:row>81</xdr:row>
      <xdr:rowOff>124380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001908"/>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148206</xdr:rowOff>
    </xdr:from>
    <xdr:to>
      <xdr:col>23</xdr:col>
      <xdr:colOff>184150</xdr:colOff>
      <xdr:row>82</xdr:row>
      <xdr:rowOff>78356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3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164733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8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112503</xdr:rowOff>
    </xdr:from>
    <xdr:to>
      <xdr:col>19</xdr:col>
      <xdr:colOff>184150</xdr:colOff>
      <xdr:row>82</xdr:row>
      <xdr:rowOff>42653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9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52830</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68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95517</xdr:rowOff>
    </xdr:from>
    <xdr:to>
      <xdr:col>15</xdr:col>
      <xdr:colOff>133350</xdr:colOff>
      <xdr:row>82</xdr:row>
      <xdr:rowOff>25667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35844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5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63658</xdr:rowOff>
    </xdr:from>
    <xdr:to>
      <xdr:col>11</xdr:col>
      <xdr:colOff>82550</xdr:colOff>
      <xdr:row>81</xdr:row>
      <xdr:rowOff>165258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5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3985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1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73580</xdr:rowOff>
    </xdr:from>
    <xdr:to>
      <xdr:col>7</xdr:col>
      <xdr:colOff>31750</xdr:colOff>
      <xdr:row>82</xdr:row>
      <xdr:rowOff>3730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6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13907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2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旧来からの給与体系により類似団体平均を上回る</a:t>
          </a:r>
          <a:r>
            <a:rPr kumimoji="1" lang="en-US" altLang="ja-JP" sz="1300">
              <a:solidFill>
                <a:schemeClr val="dk1"/>
              </a:solidFill>
              <a:effectLst/>
              <a:latin typeface="+mn-lt"/>
              <a:ea typeface="+mn-ea"/>
              <a:cs typeface="+mn-cs"/>
            </a:rPr>
            <a:t>99.8</a:t>
          </a:r>
          <a:r>
            <a:rPr kumimoji="1" lang="ja-JP" altLang="en-US" sz="1300">
              <a:solidFill>
                <a:schemeClr val="dk1"/>
              </a:solidFill>
              <a:effectLst/>
              <a:latin typeface="+mn-lt"/>
              <a:ea typeface="+mn-ea"/>
              <a:cs typeface="+mn-cs"/>
            </a:rPr>
            <a:t>となっている。人件費の縮減は一般財源の確保につながると共に、経常収支比率の減少に寄与するものである。</a:t>
          </a:r>
          <a:r>
            <a:rPr kumimoji="1" lang="ja-JP" altLang="ja-JP" sz="1300">
              <a:solidFill>
                <a:schemeClr val="dk1"/>
              </a:solidFill>
              <a:effectLst/>
              <a:latin typeface="+mn-lt"/>
              <a:ea typeface="+mn-ea"/>
              <a:cs typeface="+mn-cs"/>
            </a:rPr>
            <a:t>職員構造の関係から容易に改善できない状況であるが、今後も引き続き給与抑制を図るなど総人件費の抑制に努め、給与の適正化を進める。</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45720</xdr:rowOff>
    </xdr:from>
    <xdr:to>
      <xdr:col>81</xdr:col>
      <xdr:colOff>44450</xdr:colOff>
      <xdr:row>89</xdr:row>
      <xdr:rowOff>60198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304770"/>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40894</xdr:rowOff>
    </xdr:from>
    <xdr:to>
      <xdr:col>77</xdr:col>
      <xdr:colOff>44450</xdr:colOff>
      <xdr:row>89</xdr:row>
      <xdr:rowOff>45720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29994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139954</xdr:rowOff>
    </xdr:from>
    <xdr:to>
      <xdr:col>72</xdr:col>
      <xdr:colOff>203200</xdr:colOff>
      <xdr:row>89</xdr:row>
      <xdr:rowOff>40894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227554"/>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139954</xdr:rowOff>
    </xdr:from>
    <xdr:to>
      <xdr:col>68</xdr:col>
      <xdr:colOff>152400</xdr:colOff>
      <xdr:row>89</xdr:row>
      <xdr:rowOff>7113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227554"/>
          <a:ext cx="889000" cy="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9398</xdr:rowOff>
    </xdr:from>
    <xdr:to>
      <xdr:col>81</xdr:col>
      <xdr:colOff>95250</xdr:colOff>
      <xdr:row>89</xdr:row>
      <xdr:rowOff>110998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6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76725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6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166370</xdr:rowOff>
    </xdr:from>
    <xdr:to>
      <xdr:col>77</xdr:col>
      <xdr:colOff>95250</xdr:colOff>
      <xdr:row>89</xdr:row>
      <xdr:rowOff>96520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81297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340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161544</xdr:rowOff>
    </xdr:from>
    <xdr:to>
      <xdr:col>73</xdr:col>
      <xdr:colOff>44450</xdr:colOff>
      <xdr:row>89</xdr:row>
      <xdr:rowOff>91694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4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76471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3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89154</xdr:rowOff>
    </xdr:from>
    <xdr:to>
      <xdr:col>68</xdr:col>
      <xdr:colOff>203200</xdr:colOff>
      <xdr:row>89</xdr:row>
      <xdr:rowOff>19304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7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4081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6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127763</xdr:rowOff>
    </xdr:from>
    <xdr:to>
      <xdr:col>64</xdr:col>
      <xdr:colOff>152400</xdr:colOff>
      <xdr:row>89</xdr:row>
      <xdr:rowOff>57913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42690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01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本村の人口</a:t>
          </a:r>
          <a:r>
            <a:rPr kumimoji="1" lang="en-US" altLang="ja-JP" sz="1300">
              <a:solidFill>
                <a:schemeClr val="dk1"/>
              </a:solidFill>
              <a:effectLst/>
              <a:latin typeface="+mn-lt"/>
              <a:ea typeface="+mn-ea"/>
              <a:cs typeface="+mn-cs"/>
            </a:rPr>
            <a:t>1,000</a:t>
          </a:r>
          <a:r>
            <a:rPr kumimoji="1" lang="ja-JP" altLang="ja-JP" sz="1300">
              <a:solidFill>
                <a:schemeClr val="dk1"/>
              </a:solidFill>
              <a:effectLst/>
              <a:latin typeface="+mn-lt"/>
              <a:ea typeface="+mn-ea"/>
              <a:cs typeface="+mn-cs"/>
            </a:rPr>
            <a:t>人当たりの職員数は</a:t>
          </a:r>
          <a:r>
            <a:rPr kumimoji="1" lang="en-US" altLang="ja-JP" sz="1300">
              <a:solidFill>
                <a:schemeClr val="dk1"/>
              </a:solidFill>
              <a:effectLst/>
              <a:latin typeface="+mn-lt"/>
              <a:ea typeface="+mn-ea"/>
              <a:cs typeface="+mn-cs"/>
            </a:rPr>
            <a:t>21.43</a:t>
          </a:r>
          <a:r>
            <a:rPr kumimoji="1" lang="ja-JP" altLang="ja-JP" sz="1300">
              <a:solidFill>
                <a:schemeClr val="dk1"/>
              </a:solidFill>
              <a:effectLst/>
              <a:latin typeface="+mn-lt"/>
              <a:ea typeface="+mn-ea"/>
              <a:cs typeface="+mn-cs"/>
            </a:rPr>
            <a:t>人で、類似団体と比べ、</a:t>
          </a:r>
          <a:r>
            <a:rPr kumimoji="1" lang="en-US" altLang="ja-JP" sz="1300">
              <a:solidFill>
                <a:schemeClr val="dk1"/>
              </a:solidFill>
              <a:effectLst/>
              <a:latin typeface="+mn-lt"/>
              <a:ea typeface="+mn-ea"/>
              <a:cs typeface="+mn-cs"/>
            </a:rPr>
            <a:t>3.32</a:t>
          </a:r>
          <a:r>
            <a:rPr kumimoji="1" lang="ja-JP" altLang="ja-JP" sz="1300">
              <a:solidFill>
                <a:schemeClr val="dk1"/>
              </a:solidFill>
              <a:effectLst/>
              <a:latin typeface="+mn-lt"/>
              <a:ea typeface="+mn-ea"/>
              <a:cs typeface="+mn-cs"/>
            </a:rPr>
            <a:t>人下回っているが、</a:t>
          </a:r>
          <a:r>
            <a:rPr kumimoji="1" lang="ja-JP" altLang="en-US" sz="1300">
              <a:solidFill>
                <a:schemeClr val="dk1"/>
              </a:solidFill>
              <a:effectLst/>
              <a:latin typeface="+mn-lt"/>
              <a:ea typeface="+mn-ea"/>
              <a:cs typeface="+mn-cs"/>
            </a:rPr>
            <a:t>本村の</a:t>
          </a:r>
          <a:r>
            <a:rPr kumimoji="1" lang="ja-JP" altLang="ja-JP" sz="1300">
              <a:solidFill>
                <a:schemeClr val="dk1"/>
              </a:solidFill>
              <a:effectLst/>
              <a:latin typeface="+mn-lt"/>
              <a:ea typeface="+mn-ea"/>
              <a:cs typeface="+mn-cs"/>
            </a:rPr>
            <a:t>前年度と比較し</a:t>
          </a:r>
          <a:r>
            <a:rPr kumimoji="1" lang="en-US" altLang="ja-JP" sz="1300">
              <a:solidFill>
                <a:schemeClr val="dk1"/>
              </a:solidFill>
              <a:effectLst/>
              <a:latin typeface="+mn-lt"/>
              <a:ea typeface="+mn-ea"/>
              <a:cs typeface="+mn-cs"/>
            </a:rPr>
            <a:t>0.59</a:t>
          </a:r>
          <a:r>
            <a:rPr kumimoji="1" lang="ja-JP" altLang="ja-JP" sz="1300">
              <a:solidFill>
                <a:schemeClr val="dk1"/>
              </a:solidFill>
              <a:effectLst/>
              <a:latin typeface="+mn-lt"/>
              <a:ea typeface="+mn-ea"/>
              <a:cs typeface="+mn-cs"/>
            </a:rPr>
            <a:t>人の増となった。</a:t>
          </a:r>
          <a:r>
            <a:rPr kumimoji="1" lang="ja-JP" altLang="en-US" sz="1300">
              <a:solidFill>
                <a:schemeClr val="dk1"/>
              </a:solidFill>
              <a:effectLst/>
              <a:latin typeface="+mn-lt"/>
              <a:ea typeface="+mn-ea"/>
              <a:cs typeface="+mn-cs"/>
            </a:rPr>
            <a:t>職員数の増加は人件費の増加要因となるため、適正な人員管理に努める。</a:t>
          </a:r>
          <a:endParaRPr lang="ja-JP" altLang="ja-JP" sz="13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122724</xdr:rowOff>
    </xdr:from>
    <xdr:to>
      <xdr:col>81</xdr:col>
      <xdr:colOff>44450</xdr:colOff>
      <xdr:row>60</xdr:row>
      <xdr:rowOff>134588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09724"/>
          <a:ext cx="838200" cy="1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108045</xdr:rowOff>
    </xdr:from>
    <xdr:to>
      <xdr:col>77</xdr:col>
      <xdr:colOff>44450</xdr:colOff>
      <xdr:row>60</xdr:row>
      <xdr:rowOff>122724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95045"/>
          <a:ext cx="889000" cy="1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103219</xdr:rowOff>
    </xdr:from>
    <xdr:to>
      <xdr:col>72</xdr:col>
      <xdr:colOff>203200</xdr:colOff>
      <xdr:row>60</xdr:row>
      <xdr:rowOff>108045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90219"/>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90350</xdr:rowOff>
    </xdr:from>
    <xdr:to>
      <xdr:col>68</xdr:col>
      <xdr:colOff>152400</xdr:colOff>
      <xdr:row>60</xdr:row>
      <xdr:rowOff>103219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77350"/>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83788</xdr:rowOff>
    </xdr:from>
    <xdr:to>
      <xdr:col>81</xdr:col>
      <xdr:colOff>95250</xdr:colOff>
      <xdr:row>61</xdr:row>
      <xdr:rowOff>13938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7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100315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15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71924</xdr:rowOff>
    </xdr:from>
    <xdr:to>
      <xdr:col>77</xdr:col>
      <xdr:colOff>95250</xdr:colOff>
      <xdr:row>61</xdr:row>
      <xdr:rowOff>2074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5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12251</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127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57245</xdr:rowOff>
    </xdr:from>
    <xdr:to>
      <xdr:col>73</xdr:col>
      <xdr:colOff>44450</xdr:colOff>
      <xdr:row>60</xdr:row>
      <xdr:rowOff>158845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4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169022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113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52419</xdr:rowOff>
    </xdr:from>
    <xdr:to>
      <xdr:col>68</xdr:col>
      <xdr:colOff>203200</xdr:colOff>
      <xdr:row>60</xdr:row>
      <xdr:rowOff>154019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3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164196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10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39550</xdr:rowOff>
    </xdr:from>
    <xdr:to>
      <xdr:col>64</xdr:col>
      <xdr:colOff>152400</xdr:colOff>
      <xdr:row>60</xdr:row>
      <xdr:rowOff>141150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2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151327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9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前年度と比較し</a:t>
          </a:r>
          <a:r>
            <a:rPr kumimoji="1" lang="en-US" altLang="ja-JP" sz="1300">
              <a:solidFill>
                <a:schemeClr val="dk1"/>
              </a:solidFill>
              <a:effectLst/>
              <a:latin typeface="+mn-lt"/>
              <a:ea typeface="+mn-ea"/>
              <a:cs typeface="+mn-cs"/>
            </a:rPr>
            <a:t>0.5</a:t>
          </a:r>
          <a:r>
            <a:rPr kumimoji="1" lang="ja-JP" altLang="ja-JP" sz="1300">
              <a:solidFill>
                <a:schemeClr val="dk1"/>
              </a:solidFill>
              <a:effectLst/>
              <a:latin typeface="+mn-lt"/>
              <a:ea typeface="+mn-ea"/>
              <a:cs typeface="+mn-cs"/>
            </a:rPr>
            <a:t>％の減となり、類似団体と比べると</a:t>
          </a:r>
          <a:r>
            <a:rPr kumimoji="1" lang="en-US" altLang="ja-JP" sz="1300">
              <a:solidFill>
                <a:schemeClr val="dk1"/>
              </a:solidFill>
              <a:effectLst/>
              <a:latin typeface="+mn-lt"/>
              <a:ea typeface="+mn-ea"/>
              <a:cs typeface="+mn-cs"/>
            </a:rPr>
            <a:t>2.1</a:t>
          </a:r>
          <a:r>
            <a:rPr kumimoji="1" lang="ja-JP" altLang="ja-JP" sz="1300">
              <a:solidFill>
                <a:schemeClr val="dk1"/>
              </a:solidFill>
              <a:effectLst/>
              <a:latin typeface="+mn-lt"/>
              <a:ea typeface="+mn-ea"/>
              <a:cs typeface="+mn-cs"/>
            </a:rPr>
            <a:t>％下回っている。今後の事業実施によっては、</a:t>
          </a:r>
          <a:r>
            <a:rPr kumimoji="1" lang="ja-JP" altLang="en-US" sz="1300">
              <a:solidFill>
                <a:schemeClr val="dk1"/>
              </a:solidFill>
              <a:effectLst/>
              <a:latin typeface="+mn-lt"/>
              <a:ea typeface="+mn-ea"/>
              <a:cs typeface="+mn-cs"/>
            </a:rPr>
            <a:t>村</a:t>
          </a:r>
          <a:r>
            <a:rPr kumimoji="1" lang="ja-JP" altLang="ja-JP" sz="1300">
              <a:solidFill>
                <a:schemeClr val="dk1"/>
              </a:solidFill>
              <a:effectLst/>
              <a:latin typeface="+mn-lt"/>
              <a:ea typeface="+mn-ea"/>
              <a:cs typeface="+mn-cs"/>
            </a:rPr>
            <a:t>債発行額が増えることが想定されるので、</a:t>
          </a:r>
          <a:r>
            <a:rPr kumimoji="1" lang="ja-JP" altLang="en-US" sz="1300">
              <a:solidFill>
                <a:schemeClr val="dk1"/>
              </a:solidFill>
              <a:effectLst/>
              <a:latin typeface="+mn-lt"/>
              <a:ea typeface="+mn-ea"/>
              <a:cs typeface="+mn-cs"/>
            </a:rPr>
            <a:t>村債発行により実施する事業の選択や</a:t>
          </a:r>
          <a:r>
            <a:rPr kumimoji="1" lang="ja-JP" altLang="ja-JP" sz="1300">
              <a:solidFill>
                <a:schemeClr val="dk1"/>
              </a:solidFill>
              <a:effectLst/>
              <a:latin typeface="+mn-lt"/>
              <a:ea typeface="+mn-ea"/>
              <a:cs typeface="+mn-cs"/>
            </a:rPr>
            <a:t>辺地対策事業や過疎対策事業などの交付税措置のある地方債を活用しながら、財政の健全化に努める。</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170434</xdr:rowOff>
    </xdr:from>
    <xdr:to>
      <xdr:col>81</xdr:col>
      <xdr:colOff>44450</xdr:colOff>
      <xdr:row>41</xdr:row>
      <xdr:rowOff>23114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02843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23114</xdr:rowOff>
    </xdr:from>
    <xdr:to>
      <xdr:col>77</xdr:col>
      <xdr:colOff>44450</xdr:colOff>
      <xdr:row>41</xdr:row>
      <xdr:rowOff>42418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5256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23114</xdr:rowOff>
    </xdr:from>
    <xdr:to>
      <xdr:col>72</xdr:col>
      <xdr:colOff>203200</xdr:colOff>
      <xdr:row>41</xdr:row>
      <xdr:rowOff>42418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5256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23114</xdr:rowOff>
    </xdr:from>
    <xdr:to>
      <xdr:col>68</xdr:col>
      <xdr:colOff>152400</xdr:colOff>
      <xdr:row>41</xdr:row>
      <xdr:rowOff>32766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5256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119634</xdr:rowOff>
    </xdr:from>
    <xdr:to>
      <xdr:col>81</xdr:col>
      <xdr:colOff>95250</xdr:colOff>
      <xdr:row>41</xdr:row>
      <xdr:rowOff>49784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136161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2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143764</xdr:rowOff>
    </xdr:from>
    <xdr:to>
      <xdr:col>77</xdr:col>
      <xdr:colOff>95250</xdr:colOff>
      <xdr:row>41</xdr:row>
      <xdr:rowOff>73914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163068</xdr:rowOff>
    </xdr:from>
    <xdr:to>
      <xdr:col>73</xdr:col>
      <xdr:colOff>44450</xdr:colOff>
      <xdr:row>41</xdr:row>
      <xdr:rowOff>93218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103395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8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84091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153416</xdr:rowOff>
    </xdr:from>
    <xdr:to>
      <xdr:col>64</xdr:col>
      <xdr:colOff>152400</xdr:colOff>
      <xdr:row>41</xdr:row>
      <xdr:rowOff>83566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93743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b="0" i="0" baseline="0">
              <a:solidFill>
                <a:schemeClr val="dk1"/>
              </a:solidFill>
              <a:effectLst/>
              <a:latin typeface="+mn-lt"/>
              <a:ea typeface="+mn-ea"/>
              <a:cs typeface="+mn-cs"/>
            </a:rPr>
            <a:t>　</a:t>
          </a:r>
          <a:r>
            <a:rPr lang="ja-JP" altLang="en-US" sz="1300" b="0" i="0" baseline="0">
              <a:solidFill>
                <a:schemeClr val="dk1"/>
              </a:solidFill>
              <a:effectLst/>
              <a:latin typeface="+mn-lt"/>
              <a:ea typeface="+mn-ea"/>
              <a:cs typeface="+mn-cs"/>
            </a:rPr>
            <a:t>将来負担比率は算出されなかった。</a:t>
          </a:r>
          <a:r>
            <a:rPr lang="ja-JP" altLang="ja-JP" sz="1300" b="0" i="0" baseline="0">
              <a:solidFill>
                <a:schemeClr val="dk1"/>
              </a:solidFill>
              <a:effectLst/>
              <a:latin typeface="+mn-lt"/>
              <a:ea typeface="+mn-ea"/>
              <a:cs typeface="+mn-cs"/>
            </a:rPr>
            <a:t>要因としては、財政調整基金及び減債基金の積立てによる充当可能基金の増があげられる。今後も公債費の削減</a:t>
          </a:r>
          <a:r>
            <a:rPr lang="ja-JP" altLang="en-US" sz="1300" b="0" i="0" baseline="0">
              <a:solidFill>
                <a:schemeClr val="dk1"/>
              </a:solidFill>
              <a:effectLst/>
              <a:latin typeface="+mn-lt"/>
              <a:ea typeface="+mn-ea"/>
              <a:cs typeface="+mn-cs"/>
            </a:rPr>
            <a:t>と財政調整基金、減債基金の積み増しによる</a:t>
          </a:r>
          <a:r>
            <a:rPr lang="ja-JP" altLang="ja-JP" sz="1300" b="0" i="0" baseline="0">
              <a:solidFill>
                <a:schemeClr val="dk1"/>
              </a:solidFill>
              <a:effectLst/>
              <a:latin typeface="+mn-lt"/>
              <a:ea typeface="+mn-ea"/>
              <a:cs typeface="+mn-cs"/>
            </a:rPr>
            <a:t>行財政改革を進め、財政の健全化に努める。 </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福島県鮫川村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2,846
2,820
131.34
4,059,889
3,698,701
182,972
2,161,311
1,953,520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人件費は前年度と比較し</a:t>
          </a:r>
          <a:r>
            <a:rPr kumimoji="1" lang="en-US" altLang="ja-JP" sz="1300">
              <a:solidFill>
                <a:schemeClr val="dk1"/>
              </a:solidFill>
              <a:effectLst/>
              <a:latin typeface="+mn-lt"/>
              <a:ea typeface="+mn-ea"/>
              <a:cs typeface="+mn-cs"/>
            </a:rPr>
            <a:t>1.3</a:t>
          </a:r>
          <a:r>
            <a:rPr kumimoji="1" lang="ja-JP" altLang="ja-JP" sz="1300">
              <a:solidFill>
                <a:schemeClr val="dk1"/>
              </a:solidFill>
              <a:effectLst/>
              <a:latin typeface="+mn-lt"/>
              <a:ea typeface="+mn-ea"/>
              <a:cs typeface="+mn-cs"/>
            </a:rPr>
            <a:t>％増え、類似団体と比べると</a:t>
          </a:r>
          <a:r>
            <a:rPr kumimoji="1" lang="en-US" altLang="ja-JP" sz="1300">
              <a:solidFill>
                <a:schemeClr val="dk1"/>
              </a:solidFill>
              <a:effectLst/>
              <a:latin typeface="+mn-lt"/>
              <a:ea typeface="+mn-ea"/>
              <a:cs typeface="+mn-cs"/>
            </a:rPr>
            <a:t>7.8</a:t>
          </a:r>
          <a:r>
            <a:rPr kumimoji="1" lang="ja-JP" altLang="ja-JP" sz="1300">
              <a:solidFill>
                <a:schemeClr val="dk1"/>
              </a:solidFill>
              <a:effectLst/>
              <a:latin typeface="+mn-lt"/>
              <a:ea typeface="+mn-ea"/>
              <a:cs typeface="+mn-cs"/>
            </a:rPr>
            <a:t>％上回っている。これは、会計年度任用職員の増加によるものである。今後は、事業の見直しや人員配置の見直し</a:t>
          </a:r>
          <a:r>
            <a:rPr kumimoji="1" lang="ja-JP" altLang="en-US" sz="1300">
              <a:solidFill>
                <a:schemeClr val="dk1"/>
              </a:solidFill>
              <a:effectLst/>
              <a:latin typeface="+mn-lt"/>
              <a:ea typeface="+mn-ea"/>
              <a:cs typeface="+mn-cs"/>
            </a:rPr>
            <a:t>、業務委託等</a:t>
          </a:r>
          <a:r>
            <a:rPr kumimoji="1" lang="ja-JP" altLang="ja-JP" sz="1300">
              <a:solidFill>
                <a:schemeClr val="dk1"/>
              </a:solidFill>
              <a:effectLst/>
              <a:latin typeface="+mn-lt"/>
              <a:ea typeface="+mn-ea"/>
              <a:cs typeface="+mn-cs"/>
            </a:rPr>
            <a:t>により人件費の抑制に努める。</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37</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5922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13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153670</xdr:rowOff>
    </xdr:from>
    <xdr:to>
      <xdr:col>15</xdr:col>
      <xdr:colOff>98425</xdr:colOff>
      <xdr:row>37</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2587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153670</xdr:rowOff>
    </xdr:from>
    <xdr:to>
      <xdr:col>11</xdr:col>
      <xdr:colOff>9525</xdr:colOff>
      <xdr:row>37</xdr:row>
      <xdr:rowOff>111760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2587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114300</xdr:rowOff>
    </xdr:from>
    <xdr:to>
      <xdr:col>24</xdr:col>
      <xdr:colOff>76200</xdr:colOff>
      <xdr:row>38</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3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102870</xdr:rowOff>
    </xdr:from>
    <xdr:to>
      <xdr:col>11</xdr:col>
      <xdr:colOff>60325</xdr:colOff>
      <xdr:row>37</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17797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6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60960</xdr:rowOff>
    </xdr:from>
    <xdr:to>
      <xdr:col>6</xdr:col>
      <xdr:colOff>171450</xdr:colOff>
      <xdr:row>37</xdr:row>
      <xdr:rowOff>162560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147337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9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物件費は前年度と</a:t>
          </a:r>
          <a:r>
            <a:rPr lang="ja-JP" altLang="en-US" sz="1300" b="0" i="0" baseline="0">
              <a:solidFill>
                <a:schemeClr val="dk1"/>
              </a:solidFill>
              <a:effectLst/>
              <a:latin typeface="+mn-lt"/>
              <a:ea typeface="+mn-ea"/>
              <a:cs typeface="+mn-cs"/>
            </a:rPr>
            <a:t>同じ</a:t>
          </a:r>
          <a:r>
            <a:rPr lang="en-US" altLang="ja-JP" sz="1300" b="0" i="0" baseline="0">
              <a:solidFill>
                <a:schemeClr val="dk1"/>
              </a:solidFill>
              <a:effectLst/>
              <a:latin typeface="+mn-lt"/>
              <a:ea typeface="+mn-ea"/>
              <a:cs typeface="+mn-cs"/>
            </a:rPr>
            <a:t>14.5</a:t>
          </a:r>
          <a:r>
            <a:rPr lang="ja-JP" altLang="en-US" sz="1300" b="0" i="0" baseline="0">
              <a:solidFill>
                <a:schemeClr val="dk1"/>
              </a:solidFill>
              <a:effectLst/>
              <a:latin typeface="+mn-lt"/>
              <a:ea typeface="+mn-ea"/>
              <a:cs typeface="+mn-cs"/>
            </a:rPr>
            <a:t>％であったが</a:t>
          </a:r>
          <a:r>
            <a:rPr lang="ja-JP" altLang="ja-JP" sz="1300" b="0" i="0" baseline="0">
              <a:solidFill>
                <a:schemeClr val="dk1"/>
              </a:solidFill>
              <a:effectLst/>
              <a:latin typeface="+mn-lt"/>
              <a:ea typeface="+mn-ea"/>
              <a:cs typeface="+mn-cs"/>
            </a:rPr>
            <a:t>類似団体と比べ</a:t>
          </a:r>
          <a:r>
            <a:rPr lang="en-US" altLang="ja-JP" sz="1300" b="0" i="0" baseline="0">
              <a:solidFill>
                <a:schemeClr val="dk1"/>
              </a:solidFill>
              <a:effectLst/>
              <a:latin typeface="+mn-lt"/>
              <a:ea typeface="+mn-ea"/>
              <a:cs typeface="+mn-cs"/>
            </a:rPr>
            <a:t>1.2</a:t>
          </a:r>
          <a:r>
            <a:rPr lang="ja-JP" altLang="ja-JP" sz="1300" b="0" i="0" baseline="0">
              <a:solidFill>
                <a:schemeClr val="dk1"/>
              </a:solidFill>
              <a:effectLst/>
              <a:latin typeface="+mn-lt"/>
              <a:ea typeface="+mn-ea"/>
              <a:cs typeface="+mn-cs"/>
            </a:rPr>
            <a:t>％下回っている。</a:t>
          </a:r>
          <a:r>
            <a:rPr lang="ja-JP" altLang="en-US" sz="1300" b="0" i="0" baseline="0">
              <a:solidFill>
                <a:schemeClr val="dk1"/>
              </a:solidFill>
              <a:effectLst/>
              <a:latin typeface="+mn-lt"/>
              <a:ea typeface="+mn-ea"/>
              <a:cs typeface="+mn-cs"/>
            </a:rPr>
            <a:t>しかしながら、本村は保有する施設数が多いこと、また委託業務等が増加傾向にあることから今後、物件費が増える見込みであるため、適切な施設数の維持、業務内容の見直しにより物件費の削減に努める。</a:t>
          </a:r>
          <a:endParaRPr lang="ja-JP" altLang="ja-JP" sz="13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46990</xdr:rowOff>
    </xdr:from>
    <xdr:to>
      <xdr:col>82</xdr:col>
      <xdr:colOff>107950</xdr:colOff>
      <xdr:row>17</xdr:row>
      <xdr:rowOff>46990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61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19558</xdr:rowOff>
    </xdr:from>
    <xdr:to>
      <xdr:col>78</xdr:col>
      <xdr:colOff>69850</xdr:colOff>
      <xdr:row>17</xdr:row>
      <xdr:rowOff>46990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342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19558</xdr:rowOff>
    </xdr:from>
    <xdr:to>
      <xdr:col>73</xdr:col>
      <xdr:colOff>180975</xdr:colOff>
      <xdr:row>17</xdr:row>
      <xdr:rowOff>37846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9342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149860</xdr:rowOff>
    </xdr:from>
    <xdr:to>
      <xdr:col>69</xdr:col>
      <xdr:colOff>92075</xdr:colOff>
      <xdr:row>17</xdr:row>
      <xdr:rowOff>37846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89306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167640</xdr:rowOff>
    </xdr:from>
    <xdr:to>
      <xdr:col>82</xdr:col>
      <xdr:colOff>158750</xdr:colOff>
      <xdr:row>17</xdr:row>
      <xdr:rowOff>97790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12717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5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167640</xdr:rowOff>
    </xdr:from>
    <xdr:to>
      <xdr:col>78</xdr:col>
      <xdr:colOff>120650</xdr:colOff>
      <xdr:row>17</xdr:row>
      <xdr:rowOff>97790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107967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140208</xdr:rowOff>
    </xdr:from>
    <xdr:to>
      <xdr:col>74</xdr:col>
      <xdr:colOff>31750</xdr:colOff>
      <xdr:row>17</xdr:row>
      <xdr:rowOff>70358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8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80535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158496</xdr:rowOff>
    </xdr:from>
    <xdr:to>
      <xdr:col>69</xdr:col>
      <xdr:colOff>142875</xdr:colOff>
      <xdr:row>17</xdr:row>
      <xdr:rowOff>88646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0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73423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扶助費は類似団体と比べると</a:t>
          </a:r>
          <a:r>
            <a:rPr kumimoji="1" lang="en-US" altLang="ja-JP" sz="1300">
              <a:solidFill>
                <a:schemeClr val="dk1"/>
              </a:solidFill>
              <a:effectLst/>
              <a:latin typeface="+mn-lt"/>
              <a:ea typeface="+mn-ea"/>
              <a:cs typeface="+mn-cs"/>
            </a:rPr>
            <a:t>0.1</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下回り</a:t>
          </a:r>
          <a:r>
            <a:rPr kumimoji="1" lang="ja-JP" altLang="ja-JP" sz="1300">
              <a:solidFill>
                <a:schemeClr val="dk1"/>
              </a:solidFill>
              <a:effectLst/>
              <a:latin typeface="+mn-lt"/>
              <a:ea typeface="+mn-ea"/>
              <a:cs typeface="+mn-cs"/>
            </a:rPr>
            <a:t>、全国平均・福島県平均ともに下回っている</a:t>
          </a:r>
          <a:r>
            <a:rPr kumimoji="1" lang="ja-JP" altLang="en-US" sz="1300">
              <a:solidFill>
                <a:schemeClr val="dk1"/>
              </a:solidFill>
              <a:effectLst/>
              <a:latin typeface="+mn-lt"/>
              <a:ea typeface="+mn-ea"/>
              <a:cs typeface="+mn-cs"/>
            </a:rPr>
            <a:t>が、今後は老人保護措置費や</a:t>
          </a:r>
          <a:r>
            <a:rPr lang="ja-JP" altLang="en-US" sz="1300" b="0" i="0" u="none" strike="noStrike" baseline="0">
              <a:solidFill>
                <a:schemeClr val="dk1"/>
              </a:solidFill>
              <a:latin typeface="+mn-lt"/>
              <a:ea typeface="+mn-ea"/>
              <a:cs typeface="+mn-cs"/>
            </a:rPr>
            <a:t>障害者自立支援給付費等の増加が見込まれることから、フレイル予防等を目的とした施策により一層重点をおき、扶助費の減少に努める</a:t>
          </a:r>
          <a:r>
            <a:rPr kumimoji="1" lang="ja-JP" altLang="ja-JP" sz="1300">
              <a:solidFill>
                <a:schemeClr val="dk1"/>
              </a:solidFill>
              <a:effectLst/>
              <a:latin typeface="+mn-lt"/>
              <a:ea typeface="+mn-ea"/>
              <a:cs typeface="+mn-cs"/>
            </a:rPr>
            <a:t>。</a:t>
          </a:r>
          <a:endParaRPr lang="ja-JP" altLang="ja-JP" sz="13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37193</xdr:rowOff>
    </xdr:from>
    <xdr:to>
      <xdr:col>24</xdr:col>
      <xdr:colOff>25400</xdr:colOff>
      <xdr:row>55</xdr:row>
      <xdr:rowOff>53522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4669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53522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69850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506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86178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996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157843</xdr:rowOff>
    </xdr:from>
    <xdr:to>
      <xdr:col>24</xdr:col>
      <xdr:colOff>76200</xdr:colOff>
      <xdr:row>55</xdr:row>
      <xdr:rowOff>87993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2920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6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その他に係る経常収支比率は前年度と比較し</a:t>
          </a:r>
          <a:r>
            <a:rPr kumimoji="1" lang="en-US" altLang="ja-JP" sz="1300">
              <a:solidFill>
                <a:schemeClr val="dk1"/>
              </a:solidFill>
              <a:effectLst/>
              <a:latin typeface="+mn-lt"/>
              <a:ea typeface="+mn-ea"/>
              <a:cs typeface="+mn-cs"/>
            </a:rPr>
            <a:t>2.1</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となり、類似団体平均を３％下回った。</a:t>
          </a:r>
          <a:r>
            <a:rPr kumimoji="1" lang="ja-JP" altLang="en-US" sz="1300">
              <a:solidFill>
                <a:schemeClr val="dk1"/>
              </a:solidFill>
              <a:effectLst/>
              <a:latin typeface="+mn-lt"/>
              <a:ea typeface="+mn-ea"/>
              <a:cs typeface="+mn-cs"/>
            </a:rPr>
            <a:t>事業会計、企業</a:t>
          </a:r>
          <a:r>
            <a:rPr kumimoji="1" lang="ja-JP" altLang="ja-JP" sz="1300">
              <a:solidFill>
                <a:schemeClr val="dk1"/>
              </a:solidFill>
              <a:effectLst/>
              <a:latin typeface="+mn-lt"/>
              <a:ea typeface="+mn-ea"/>
              <a:cs typeface="+mn-cs"/>
            </a:rPr>
            <a:t>会計の運営の適正化を図ることにより、普通会計の負担額を減少するように努める。</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54610</xdr:rowOff>
    </xdr:from>
    <xdr:to>
      <xdr:col>82</xdr:col>
      <xdr:colOff>107950</xdr:colOff>
      <xdr:row>56</xdr:row>
      <xdr:rowOff>43180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48436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43180</xdr:rowOff>
    </xdr:from>
    <xdr:to>
      <xdr:col>78</xdr:col>
      <xdr:colOff>69850</xdr:colOff>
      <xdr:row>57</xdr:row>
      <xdr:rowOff>161290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64438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43180</xdr:rowOff>
    </xdr:from>
    <xdr:to>
      <xdr:col>73</xdr:col>
      <xdr:colOff>180975</xdr:colOff>
      <xdr:row>57</xdr:row>
      <xdr:rowOff>161290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64438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43180</xdr:rowOff>
    </xdr:from>
    <xdr:to>
      <xdr:col>69</xdr:col>
      <xdr:colOff>92075</xdr:colOff>
      <xdr:row>56</xdr:row>
      <xdr:rowOff>73660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6443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3810</xdr:rowOff>
    </xdr:from>
    <xdr:to>
      <xdr:col>82</xdr:col>
      <xdr:colOff>158750</xdr:colOff>
      <xdr:row>55</xdr:row>
      <xdr:rowOff>105410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20337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27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163830</xdr:rowOff>
    </xdr:from>
    <xdr:to>
      <xdr:col>78</xdr:col>
      <xdr:colOff>120650</xdr:colOff>
      <xdr:row>56</xdr:row>
      <xdr:rowOff>93980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110490</xdr:rowOff>
    </xdr:from>
    <xdr:to>
      <xdr:col>74</xdr:col>
      <xdr:colOff>31750</xdr:colOff>
      <xdr:row>58</xdr:row>
      <xdr:rowOff>40640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25417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163830</xdr:rowOff>
    </xdr:from>
    <xdr:to>
      <xdr:col>69</xdr:col>
      <xdr:colOff>142875</xdr:colOff>
      <xdr:row>56</xdr:row>
      <xdr:rowOff>93980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104157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22860</xdr:rowOff>
    </xdr:from>
    <xdr:to>
      <xdr:col>65</xdr:col>
      <xdr:colOff>53975</xdr:colOff>
      <xdr:row>56</xdr:row>
      <xdr:rowOff>124460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134637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補助費等に係る経常収支比率は前年度と比較し</a:t>
          </a:r>
          <a:r>
            <a:rPr kumimoji="1" lang="en-US" altLang="ja-JP" sz="1300">
              <a:solidFill>
                <a:schemeClr val="dk1"/>
              </a:solidFill>
              <a:effectLst/>
              <a:latin typeface="+mn-lt"/>
              <a:ea typeface="+mn-ea"/>
              <a:cs typeface="+mn-cs"/>
            </a:rPr>
            <a:t>4.2</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増加し</a:t>
          </a:r>
          <a:r>
            <a:rPr kumimoji="1" lang="ja-JP" altLang="ja-JP" sz="1300">
              <a:solidFill>
                <a:schemeClr val="dk1"/>
              </a:solidFill>
              <a:effectLst/>
              <a:latin typeface="+mn-lt"/>
              <a:ea typeface="+mn-ea"/>
              <a:cs typeface="+mn-cs"/>
            </a:rPr>
            <a:t>た。</a:t>
          </a:r>
          <a:r>
            <a:rPr kumimoji="1" lang="ja-JP" altLang="en-US" sz="1300">
              <a:solidFill>
                <a:schemeClr val="dk1"/>
              </a:solidFill>
              <a:effectLst/>
              <a:latin typeface="+mn-lt"/>
              <a:ea typeface="+mn-ea"/>
              <a:cs typeface="+mn-cs"/>
            </a:rPr>
            <a:t>一組等への負担金の増加、新たな補助事業の創設等によるものである。今後は必要性の低い補助金の見直しや廃止を検討し、削減に努める</a:t>
          </a:r>
          <a:r>
            <a:rPr kumimoji="1" lang="ja-JP" altLang="ja-JP" sz="1300">
              <a:solidFill>
                <a:schemeClr val="dk1"/>
              </a:solidFill>
              <a:effectLst/>
              <a:latin typeface="+mn-lt"/>
              <a:ea typeface="+mn-ea"/>
              <a:cs typeface="+mn-cs"/>
            </a:rPr>
            <a:t>。</a:t>
          </a:r>
          <a:endParaRPr lang="ja-JP" altLang="ja-JP" sz="13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159004</xdr:rowOff>
    </xdr:from>
    <xdr:to>
      <xdr:col>82</xdr:col>
      <xdr:colOff>107950</xdr:colOff>
      <xdr:row>38</xdr:row>
      <xdr:rowOff>8128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31204"/>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159004</xdr:rowOff>
    </xdr:from>
    <xdr:to>
      <xdr:col>78</xdr:col>
      <xdr:colOff>69850</xdr:colOff>
      <xdr:row>37</xdr:row>
      <xdr:rowOff>19558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3312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37</xdr:row>
      <xdr:rowOff>19558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8548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113284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20318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128778</xdr:rowOff>
    </xdr:from>
    <xdr:to>
      <xdr:col>82</xdr:col>
      <xdr:colOff>158750</xdr:colOff>
      <xdr:row>38</xdr:row>
      <xdr:rowOff>58928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100855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108204</xdr:rowOff>
    </xdr:from>
    <xdr:to>
      <xdr:col>78</xdr:col>
      <xdr:colOff>120650</xdr:colOff>
      <xdr:row>37</xdr:row>
      <xdr:rowOff>38354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140208</xdr:rowOff>
    </xdr:from>
    <xdr:to>
      <xdr:col>74</xdr:col>
      <xdr:colOff>31750</xdr:colOff>
      <xdr:row>37</xdr:row>
      <xdr:rowOff>70358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公債費は前年度と比較し</a:t>
          </a:r>
          <a:r>
            <a:rPr kumimoji="1" lang="en-US" altLang="ja-JP" sz="1300">
              <a:solidFill>
                <a:schemeClr val="dk1"/>
              </a:solidFill>
              <a:effectLst/>
              <a:latin typeface="+mn-lt"/>
              <a:ea typeface="+mn-ea"/>
              <a:cs typeface="+mn-cs"/>
            </a:rPr>
            <a:t>1.3</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し類似団体と比べても</a:t>
          </a:r>
          <a:r>
            <a:rPr kumimoji="1" lang="en-US" altLang="ja-JP" sz="1300">
              <a:solidFill>
                <a:schemeClr val="dk1"/>
              </a:solidFill>
              <a:effectLst/>
              <a:latin typeface="+mn-lt"/>
              <a:ea typeface="+mn-ea"/>
              <a:cs typeface="+mn-cs"/>
            </a:rPr>
            <a:t>6.6</a:t>
          </a:r>
          <a:r>
            <a:rPr kumimoji="1" lang="ja-JP" altLang="ja-JP" sz="1300">
              <a:solidFill>
                <a:schemeClr val="dk1"/>
              </a:solidFill>
              <a:effectLst/>
              <a:latin typeface="+mn-lt"/>
              <a:ea typeface="+mn-ea"/>
              <a:cs typeface="+mn-cs"/>
            </a:rPr>
            <a:t>％下回っている。義教債など償還金額の大きな地方債の償還が完了し、地方債の発行額も減少しつつあるためである。</a:t>
          </a:r>
          <a:r>
            <a:rPr kumimoji="1" lang="ja-JP" altLang="en-US" sz="1300">
              <a:solidFill>
                <a:schemeClr val="dk1"/>
              </a:solidFill>
              <a:effectLst/>
              <a:latin typeface="+mn-lt"/>
              <a:ea typeface="+mn-ea"/>
              <a:cs typeface="+mn-cs"/>
            </a:rPr>
            <a:t>今後も村債を財源とした事業を選別し、公債費の抑制に努める。</a:t>
          </a:r>
          <a:endParaRPr lang="ja-JP" altLang="ja-JP" sz="13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81280</xdr:rowOff>
    </xdr:from>
    <xdr:to>
      <xdr:col>24</xdr:col>
      <xdr:colOff>25400</xdr:colOff>
      <xdr:row>75</xdr:row>
      <xdr:rowOff>130810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294003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130810</xdr:rowOff>
    </xdr:from>
    <xdr:to>
      <xdr:col>19</xdr:col>
      <xdr:colOff>187325</xdr:colOff>
      <xdr:row>76</xdr:row>
      <xdr:rowOff>100330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298956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73661</xdr:rowOff>
    </xdr:from>
    <xdr:to>
      <xdr:col>15</xdr:col>
      <xdr:colOff>98425</xdr:colOff>
      <xdr:row>76</xdr:row>
      <xdr:rowOff>100330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038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73661</xdr:rowOff>
    </xdr:from>
    <xdr:to>
      <xdr:col>11</xdr:col>
      <xdr:colOff>9525</xdr:colOff>
      <xdr:row>76</xdr:row>
      <xdr:rowOff>115570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038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30480</xdr:rowOff>
    </xdr:from>
    <xdr:to>
      <xdr:col>24</xdr:col>
      <xdr:colOff>76200</xdr:colOff>
      <xdr:row>75</xdr:row>
      <xdr:rowOff>132080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47007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80010</xdr:rowOff>
    </xdr:from>
    <xdr:to>
      <xdr:col>20</xdr:col>
      <xdr:colOff>38100</xdr:colOff>
      <xdr:row>76</xdr:row>
      <xdr:rowOff>10161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20337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0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49530</xdr:rowOff>
    </xdr:from>
    <xdr:to>
      <xdr:col>15</xdr:col>
      <xdr:colOff>149225</xdr:colOff>
      <xdr:row>76</xdr:row>
      <xdr:rowOff>151130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22861</xdr:rowOff>
    </xdr:from>
    <xdr:to>
      <xdr:col>11</xdr:col>
      <xdr:colOff>60325</xdr:colOff>
      <xdr:row>76</xdr:row>
      <xdr:rowOff>124461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134637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64770</xdr:rowOff>
    </xdr:from>
    <xdr:to>
      <xdr:col>6</xdr:col>
      <xdr:colOff>171450</xdr:colOff>
      <xdr:row>76</xdr:row>
      <xdr:rowOff>166370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公債費以外</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経常収支比率は前年度と比較し</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a:t>
          </a:r>
          <a:r>
            <a:rPr kumimoji="1" lang="ja-JP" altLang="ja-JP" sz="1100">
              <a:solidFill>
                <a:schemeClr val="dk1"/>
              </a:solidFill>
              <a:effectLst/>
              <a:latin typeface="+mn-lt"/>
              <a:ea typeface="+mn-ea"/>
              <a:cs typeface="+mn-cs"/>
            </a:rPr>
            <a:t>、類似団体平均と比べ</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％上回った。</a:t>
          </a:r>
          <a:r>
            <a:rPr kumimoji="1" lang="ja-JP" altLang="en-US" sz="1100">
              <a:solidFill>
                <a:schemeClr val="dk1"/>
              </a:solidFill>
              <a:effectLst/>
              <a:latin typeface="+mn-lt"/>
              <a:ea typeface="+mn-ea"/>
              <a:cs typeface="+mn-cs"/>
            </a:rPr>
            <a:t>人件費において</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％、補助費等において</a:t>
          </a:r>
          <a:r>
            <a:rPr kumimoji="1" lang="en-US" altLang="ja-JP" sz="1100">
              <a:solidFill>
                <a:schemeClr val="dk1"/>
              </a:solidFill>
              <a:effectLst/>
              <a:latin typeface="+mn-lt"/>
              <a:ea typeface="+mn-ea"/>
              <a:cs typeface="+mn-cs"/>
            </a:rPr>
            <a:t>4.2</a:t>
          </a:r>
          <a:r>
            <a:rPr kumimoji="1" lang="ja-JP" altLang="en-US" sz="1100">
              <a:solidFill>
                <a:schemeClr val="dk1"/>
              </a:solidFill>
              <a:effectLst/>
              <a:latin typeface="+mn-lt"/>
              <a:ea typeface="+mn-ea"/>
              <a:cs typeface="+mn-cs"/>
            </a:rPr>
            <a:t>％増加したことが要因である。補助費等においては、一組等への負担金増加によるものである。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32294</xdr:rowOff>
    </xdr:from>
    <xdr:to>
      <xdr:col>82</xdr:col>
      <xdr:colOff>107950</xdr:colOff>
      <xdr:row>78</xdr:row>
      <xdr:rowOff>140063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405394"/>
          <a:ext cx="8382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32294</xdr:rowOff>
    </xdr:from>
    <xdr:to>
      <xdr:col>78</xdr:col>
      <xdr:colOff>69850</xdr:colOff>
      <xdr:row>78</xdr:row>
      <xdr:rowOff>113937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405394"/>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53521</xdr:rowOff>
    </xdr:from>
    <xdr:to>
      <xdr:col>73</xdr:col>
      <xdr:colOff>180975</xdr:colOff>
      <xdr:row>78</xdr:row>
      <xdr:rowOff>113937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55171"/>
          <a:ext cx="889000" cy="23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53521</xdr:rowOff>
    </xdr:from>
    <xdr:to>
      <xdr:col>69</xdr:col>
      <xdr:colOff>92075</xdr:colOff>
      <xdr:row>77</xdr:row>
      <xdr:rowOff>79648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55171"/>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89263</xdr:rowOff>
    </xdr:from>
    <xdr:to>
      <xdr:col>82</xdr:col>
      <xdr:colOff>158750</xdr:colOff>
      <xdr:row>79</xdr:row>
      <xdr:rowOff>19413</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6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61340</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3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152944</xdr:rowOff>
    </xdr:from>
    <xdr:to>
      <xdr:col>78</xdr:col>
      <xdr:colOff>120650</xdr:colOff>
      <xdr:row>78</xdr:row>
      <xdr:rowOff>83094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67871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40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63137</xdr:rowOff>
    </xdr:from>
    <xdr:to>
      <xdr:col>74</xdr:col>
      <xdr:colOff>31750</xdr:colOff>
      <xdr:row>78</xdr:row>
      <xdr:rowOff>164737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3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149514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22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2721</xdr:rowOff>
    </xdr:from>
    <xdr:to>
      <xdr:col>69</xdr:col>
      <xdr:colOff>142875</xdr:colOff>
      <xdr:row>77</xdr:row>
      <xdr:rowOff>104321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0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89098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9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28848</xdr:rowOff>
    </xdr:from>
    <xdr:to>
      <xdr:col>65</xdr:col>
      <xdr:colOff>53975</xdr:colOff>
      <xdr:row>77</xdr:row>
      <xdr:rowOff>130448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3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140625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99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福島県鮫川村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100839</xdr:rowOff>
    </xdr:from>
    <xdr:to>
      <xdr:col>29</xdr:col>
      <xdr:colOff>127000</xdr:colOff>
      <xdr:row>19</xdr:row>
      <xdr:rowOff>151540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06014"/>
          <a:ext cx="647700" cy="507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151540</xdr:rowOff>
    </xdr:from>
    <xdr:to>
      <xdr:col>26</xdr:col>
      <xdr:colOff>50800</xdr:colOff>
      <xdr:row>20</xdr:row>
      <xdr:rowOff>6857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56715"/>
          <a:ext cx="698500" cy="267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6857</xdr:rowOff>
    </xdr:from>
    <xdr:to>
      <xdr:col>22</xdr:col>
      <xdr:colOff>114300</xdr:colOff>
      <xdr:row>20</xdr:row>
      <xdr:rowOff>36783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83482"/>
          <a:ext cx="698500" cy="29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36783</xdr:rowOff>
    </xdr:from>
    <xdr:to>
      <xdr:col>18</xdr:col>
      <xdr:colOff>177800</xdr:colOff>
      <xdr:row>20</xdr:row>
      <xdr:rowOff>52813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13408"/>
          <a:ext cx="698500" cy="16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50039</xdr:rowOff>
    </xdr:from>
    <xdr:to>
      <xdr:col>29</xdr:col>
      <xdr:colOff>177800</xdr:colOff>
      <xdr:row>19</xdr:row>
      <xdr:rowOff>151639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55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22116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7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100740</xdr:rowOff>
    </xdr:from>
    <xdr:to>
      <xdr:col>26</xdr:col>
      <xdr:colOff>101600</xdr:colOff>
      <xdr:row>20</xdr:row>
      <xdr:rowOff>30890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5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15667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92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127507</xdr:rowOff>
    </xdr:from>
    <xdr:to>
      <xdr:col>22</xdr:col>
      <xdr:colOff>165100</xdr:colOff>
      <xdr:row>20</xdr:row>
      <xdr:rowOff>57657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32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42434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19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157433</xdr:rowOff>
    </xdr:from>
    <xdr:to>
      <xdr:col>19</xdr:col>
      <xdr:colOff>38100</xdr:colOff>
      <xdr:row>20</xdr:row>
      <xdr:rowOff>87583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62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72360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4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2013</xdr:rowOff>
    </xdr:from>
    <xdr:to>
      <xdr:col>15</xdr:col>
      <xdr:colOff>101600</xdr:colOff>
      <xdr:row>20</xdr:row>
      <xdr:rowOff>103613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786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88390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6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260045</xdr:rowOff>
    </xdr:from>
    <xdr:to>
      <xdr:col>29</xdr:col>
      <xdr:colOff>127000</xdr:colOff>
      <xdr:row>35</xdr:row>
      <xdr:rowOff>266300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70395"/>
          <a:ext cx="647700" cy="62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191008</xdr:rowOff>
    </xdr:from>
    <xdr:to>
      <xdr:col>26</xdr:col>
      <xdr:colOff>50800</xdr:colOff>
      <xdr:row>35</xdr:row>
      <xdr:rowOff>260045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801358"/>
          <a:ext cx="698500" cy="69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191008</xdr:rowOff>
    </xdr:from>
    <xdr:to>
      <xdr:col>22</xdr:col>
      <xdr:colOff>114300</xdr:colOff>
      <xdr:row>35</xdr:row>
      <xdr:rowOff>236820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01358"/>
          <a:ext cx="698500" cy="45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236820</xdr:rowOff>
    </xdr:from>
    <xdr:to>
      <xdr:col>18</xdr:col>
      <xdr:colOff>177800</xdr:colOff>
      <xdr:row>35</xdr:row>
      <xdr:rowOff>250718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47170"/>
          <a:ext cx="698500" cy="13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215500</xdr:rowOff>
    </xdr:from>
    <xdr:to>
      <xdr:col>29</xdr:col>
      <xdr:colOff>177800</xdr:colOff>
      <xdr:row>35</xdr:row>
      <xdr:rowOff>317100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25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187577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9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209245</xdr:rowOff>
    </xdr:from>
    <xdr:to>
      <xdr:col>26</xdr:col>
      <xdr:colOff>101600</xdr:colOff>
      <xdr:row>35</xdr:row>
      <xdr:rowOff>310845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19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295622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05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140208</xdr:rowOff>
    </xdr:from>
    <xdr:to>
      <xdr:col>22</xdr:col>
      <xdr:colOff>165100</xdr:colOff>
      <xdr:row>35</xdr:row>
      <xdr:rowOff>241808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50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226585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36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186020</xdr:rowOff>
    </xdr:from>
    <xdr:to>
      <xdr:col>19</xdr:col>
      <xdr:colOff>38100</xdr:colOff>
      <xdr:row>35</xdr:row>
      <xdr:rowOff>287620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96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272397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8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199918</xdr:rowOff>
    </xdr:from>
    <xdr:to>
      <xdr:col>15</xdr:col>
      <xdr:colOff>101600</xdr:colOff>
      <xdr:row>35</xdr:row>
      <xdr:rowOff>301518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10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286295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96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福島県鮫川村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2,846
2,820
131.34
4,059,889
3,698,701
182,972
2,161,311
1,953,520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15363</xdr:rowOff>
    </xdr:from>
    <xdr:to>
      <xdr:col>24</xdr:col>
      <xdr:colOff>63500</xdr:colOff>
      <xdr:row>37</xdr:row>
      <xdr:rowOff>55629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59013"/>
          <a:ext cx="838200" cy="4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55629</xdr:rowOff>
    </xdr:from>
    <xdr:to>
      <xdr:col>19</xdr:col>
      <xdr:colOff>177800</xdr:colOff>
      <xdr:row>37</xdr:row>
      <xdr:rowOff>74787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99279"/>
          <a:ext cx="889000" cy="1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74787</xdr:rowOff>
    </xdr:from>
    <xdr:to>
      <xdr:col>15</xdr:col>
      <xdr:colOff>50800</xdr:colOff>
      <xdr:row>37</xdr:row>
      <xdr:rowOff>91503</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18437"/>
          <a:ext cx="889000" cy="1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91503</xdr:rowOff>
    </xdr:from>
    <xdr:to>
      <xdr:col>10</xdr:col>
      <xdr:colOff>114300</xdr:colOff>
      <xdr:row>37</xdr:row>
      <xdr:rowOff>96567</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35153"/>
          <a:ext cx="889000" cy="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136013</xdr:rowOff>
    </xdr:from>
    <xdr:to>
      <xdr:col>24</xdr:col>
      <xdr:colOff>114300</xdr:colOff>
      <xdr:row>37</xdr:row>
      <xdr:rowOff>66163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0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114440</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286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4829</xdr:rowOff>
    </xdr:from>
    <xdr:to>
      <xdr:col>20</xdr:col>
      <xdr:colOff>38100</xdr:colOff>
      <xdr:row>37</xdr:row>
      <xdr:rowOff>106429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4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97556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41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23987</xdr:rowOff>
    </xdr:from>
    <xdr:to>
      <xdr:col>15</xdr:col>
      <xdr:colOff>101600</xdr:colOff>
      <xdr:row>37</xdr:row>
      <xdr:rowOff>125587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6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116714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60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40703</xdr:rowOff>
    </xdr:from>
    <xdr:to>
      <xdr:col>10</xdr:col>
      <xdr:colOff>165100</xdr:colOff>
      <xdr:row>37</xdr:row>
      <xdr:rowOff>142303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8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133430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477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45767</xdr:rowOff>
    </xdr:from>
    <xdr:to>
      <xdr:col>6</xdr:col>
      <xdr:colOff>38100</xdr:colOff>
      <xdr:row>37</xdr:row>
      <xdr:rowOff>147367</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8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138493</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482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84441</xdr:rowOff>
    </xdr:from>
    <xdr:to>
      <xdr:col>24</xdr:col>
      <xdr:colOff>63500</xdr:colOff>
      <xdr:row>57</xdr:row>
      <xdr:rowOff>120590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57091"/>
          <a:ext cx="838200" cy="3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120590</xdr:rowOff>
    </xdr:from>
    <xdr:to>
      <xdr:col>19</xdr:col>
      <xdr:colOff>177800</xdr:colOff>
      <xdr:row>57</xdr:row>
      <xdr:rowOff>139672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93240"/>
          <a:ext cx="889000" cy="1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139672</xdr:rowOff>
    </xdr:from>
    <xdr:to>
      <xdr:col>15</xdr:col>
      <xdr:colOff>50800</xdr:colOff>
      <xdr:row>58</xdr:row>
      <xdr:rowOff>1174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12322"/>
          <a:ext cx="889000" cy="3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144475</xdr:rowOff>
    </xdr:from>
    <xdr:to>
      <xdr:col>10</xdr:col>
      <xdr:colOff>114300</xdr:colOff>
      <xdr:row>58</xdr:row>
      <xdr:rowOff>1174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17125"/>
          <a:ext cx="889000" cy="2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33641</xdr:rowOff>
    </xdr:from>
    <xdr:to>
      <xdr:col>24</xdr:col>
      <xdr:colOff>114300</xdr:colOff>
      <xdr:row>57</xdr:row>
      <xdr:rowOff>135241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0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12068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84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69790</xdr:rowOff>
    </xdr:from>
    <xdr:to>
      <xdr:col>20</xdr:col>
      <xdr:colOff>38100</xdr:colOff>
      <xdr:row>57</xdr:row>
      <xdr:rowOff>171390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162517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35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88872</xdr:rowOff>
    </xdr:from>
    <xdr:to>
      <xdr:col>15</xdr:col>
      <xdr:colOff>101600</xdr:colOff>
      <xdr:row>58</xdr:row>
      <xdr:rowOff>19022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10149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54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121824</xdr:rowOff>
    </xdr:from>
    <xdr:to>
      <xdr:col>10</xdr:col>
      <xdr:colOff>165100</xdr:colOff>
      <xdr:row>58</xdr:row>
      <xdr:rowOff>51974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9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43101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87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93675</xdr:rowOff>
    </xdr:from>
    <xdr:to>
      <xdr:col>6</xdr:col>
      <xdr:colOff>38100</xdr:colOff>
      <xdr:row>58</xdr:row>
      <xdr:rowOff>23825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6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14952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5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63855</xdr:rowOff>
    </xdr:from>
    <xdr:to>
      <xdr:col>24</xdr:col>
      <xdr:colOff>63500</xdr:colOff>
      <xdr:row>78</xdr:row>
      <xdr:rowOff>65464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36955"/>
          <a:ext cx="8382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59429</xdr:rowOff>
    </xdr:from>
    <xdr:to>
      <xdr:col>19</xdr:col>
      <xdr:colOff>177800</xdr:colOff>
      <xdr:row>78</xdr:row>
      <xdr:rowOff>65464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32529"/>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59429</xdr:rowOff>
    </xdr:from>
    <xdr:to>
      <xdr:col>15</xdr:col>
      <xdr:colOff>50800</xdr:colOff>
      <xdr:row>78</xdr:row>
      <xdr:rowOff>92901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32529"/>
          <a:ext cx="889000" cy="3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92901</xdr:rowOff>
    </xdr:from>
    <xdr:to>
      <xdr:col>10</xdr:col>
      <xdr:colOff>114300</xdr:colOff>
      <xdr:row>78</xdr:row>
      <xdr:rowOff>114243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66001"/>
          <a:ext cx="889000" cy="2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13055</xdr:rowOff>
    </xdr:from>
    <xdr:to>
      <xdr:col>24</xdr:col>
      <xdr:colOff>114300</xdr:colOff>
      <xdr:row>78</xdr:row>
      <xdr:rowOff>114655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8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99432</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14664</xdr:rowOff>
    </xdr:from>
    <xdr:to>
      <xdr:col>20</xdr:col>
      <xdr:colOff>38100</xdr:colOff>
      <xdr:row>78</xdr:row>
      <xdr:rowOff>116264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8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107391</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8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8629</xdr:rowOff>
    </xdr:from>
    <xdr:to>
      <xdr:col>15</xdr:col>
      <xdr:colOff>101600</xdr:colOff>
      <xdr:row>78</xdr:row>
      <xdr:rowOff>110229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8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101356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42101</xdr:rowOff>
    </xdr:from>
    <xdr:to>
      <xdr:col>10</xdr:col>
      <xdr:colOff>165100</xdr:colOff>
      <xdr:row>78</xdr:row>
      <xdr:rowOff>143701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1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134828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50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63443</xdr:rowOff>
    </xdr:from>
    <xdr:to>
      <xdr:col>6</xdr:col>
      <xdr:colOff>38100</xdr:colOff>
      <xdr:row>78</xdr:row>
      <xdr:rowOff>165043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156170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2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96343</xdr:rowOff>
    </xdr:from>
    <xdr:to>
      <xdr:col>24</xdr:col>
      <xdr:colOff>63500</xdr:colOff>
      <xdr:row>96</xdr:row>
      <xdr:rowOff>15151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84093"/>
          <a:ext cx="838200" cy="9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15151</xdr:rowOff>
    </xdr:from>
    <xdr:to>
      <xdr:col>19</xdr:col>
      <xdr:colOff>177800</xdr:colOff>
      <xdr:row>96</xdr:row>
      <xdr:rowOff>53152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74351"/>
          <a:ext cx="889000" cy="3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53152</xdr:rowOff>
    </xdr:from>
    <xdr:to>
      <xdr:col>15</xdr:col>
      <xdr:colOff>50800</xdr:colOff>
      <xdr:row>96</xdr:row>
      <xdr:rowOff>101561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12352"/>
          <a:ext cx="889000" cy="4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95039</xdr:rowOff>
    </xdr:from>
    <xdr:to>
      <xdr:col>10</xdr:col>
      <xdr:colOff>114300</xdr:colOff>
      <xdr:row>96</xdr:row>
      <xdr:rowOff>101561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1130300" y="16554239"/>
          <a:ext cx="889000" cy="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45543</xdr:rowOff>
    </xdr:from>
    <xdr:to>
      <xdr:col>24</xdr:col>
      <xdr:colOff>114300</xdr:colOff>
      <xdr:row>95</xdr:row>
      <xdr:rowOff>147143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3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23970</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1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135801</xdr:rowOff>
    </xdr:from>
    <xdr:to>
      <xdr:col>20</xdr:col>
      <xdr:colOff>38100</xdr:colOff>
      <xdr:row>96</xdr:row>
      <xdr:rowOff>65951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2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57078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2352</xdr:rowOff>
    </xdr:from>
    <xdr:to>
      <xdr:col>15</xdr:col>
      <xdr:colOff>101600</xdr:colOff>
      <xdr:row>96</xdr:row>
      <xdr:rowOff>103952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6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95079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5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50761</xdr:rowOff>
    </xdr:from>
    <xdr:to>
      <xdr:col>10</xdr:col>
      <xdr:colOff>165100</xdr:colOff>
      <xdr:row>96</xdr:row>
      <xdr:rowOff>152361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0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143488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602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44239</xdr:rowOff>
    </xdr:from>
    <xdr:to>
      <xdr:col>6</xdr:col>
      <xdr:colOff>38100</xdr:colOff>
      <xdr:row>96</xdr:row>
      <xdr:rowOff>145839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0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136966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9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86333</xdr:rowOff>
    </xdr:from>
    <xdr:to>
      <xdr:col>55</xdr:col>
      <xdr:colOff>0</xdr:colOff>
      <xdr:row>37</xdr:row>
      <xdr:rowOff>169869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29983"/>
          <a:ext cx="838200" cy="8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168650</xdr:rowOff>
    </xdr:from>
    <xdr:to>
      <xdr:col>50</xdr:col>
      <xdr:colOff>114300</xdr:colOff>
      <xdr:row>37</xdr:row>
      <xdr:rowOff>169869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12300"/>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162027</xdr:rowOff>
    </xdr:from>
    <xdr:to>
      <xdr:col>45</xdr:col>
      <xdr:colOff>177800</xdr:colOff>
      <xdr:row>37</xdr:row>
      <xdr:rowOff>168650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505677"/>
          <a:ext cx="889000" cy="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157114</xdr:rowOff>
    </xdr:from>
    <xdr:to>
      <xdr:col>41</xdr:col>
      <xdr:colOff>50800</xdr:colOff>
      <xdr:row>37</xdr:row>
      <xdr:rowOff>162027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29314"/>
          <a:ext cx="889000" cy="17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35533</xdr:rowOff>
    </xdr:from>
    <xdr:to>
      <xdr:col>55</xdr:col>
      <xdr:colOff>50800</xdr:colOff>
      <xdr:row>37</xdr:row>
      <xdr:rowOff>137133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7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13960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57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119069</xdr:rowOff>
    </xdr:from>
    <xdr:to>
      <xdr:col>50</xdr:col>
      <xdr:colOff>165100</xdr:colOff>
      <xdr:row>38</xdr:row>
      <xdr:rowOff>49219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6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40346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5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117851</xdr:rowOff>
    </xdr:from>
    <xdr:to>
      <xdr:col>46</xdr:col>
      <xdr:colOff>38100</xdr:colOff>
      <xdr:row>38</xdr:row>
      <xdr:rowOff>48000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615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39127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5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111228</xdr:rowOff>
    </xdr:from>
    <xdr:to>
      <xdr:col>41</xdr:col>
      <xdr:colOff>101600</xdr:colOff>
      <xdr:row>38</xdr:row>
      <xdr:rowOff>41377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548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32504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47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106314</xdr:rowOff>
    </xdr:from>
    <xdr:to>
      <xdr:col>36</xdr:col>
      <xdr:colOff>165100</xdr:colOff>
      <xdr:row>37</xdr:row>
      <xdr:rowOff>36464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7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27591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7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108033</xdr:rowOff>
    </xdr:from>
    <xdr:to>
      <xdr:col>55</xdr:col>
      <xdr:colOff>0</xdr:colOff>
      <xdr:row>58</xdr:row>
      <xdr:rowOff>154019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52133"/>
          <a:ext cx="838200" cy="4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130385</xdr:rowOff>
    </xdr:from>
    <xdr:to>
      <xdr:col>50</xdr:col>
      <xdr:colOff>114300</xdr:colOff>
      <xdr:row>58</xdr:row>
      <xdr:rowOff>154019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74485"/>
          <a:ext cx="889000" cy="2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130385</xdr:rowOff>
    </xdr:from>
    <xdr:to>
      <xdr:col>45</xdr:col>
      <xdr:colOff>177800</xdr:colOff>
      <xdr:row>58</xdr:row>
      <xdr:rowOff>150447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74485"/>
          <a:ext cx="889000" cy="2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61775</xdr:rowOff>
    </xdr:from>
    <xdr:to>
      <xdr:col>41</xdr:col>
      <xdr:colOff>50800</xdr:colOff>
      <xdr:row>58</xdr:row>
      <xdr:rowOff>150447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05875"/>
          <a:ext cx="889000" cy="8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57233</xdr:rowOff>
    </xdr:from>
    <xdr:to>
      <xdr:col>55</xdr:col>
      <xdr:colOff>50800</xdr:colOff>
      <xdr:row>58</xdr:row>
      <xdr:rowOff>158833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0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143610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16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103219</xdr:rowOff>
    </xdr:from>
    <xdr:to>
      <xdr:col>50</xdr:col>
      <xdr:colOff>165100</xdr:colOff>
      <xdr:row>59</xdr:row>
      <xdr:rowOff>33369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4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24496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14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79585</xdr:rowOff>
    </xdr:from>
    <xdr:to>
      <xdr:col>46</xdr:col>
      <xdr:colOff>38100</xdr:colOff>
      <xdr:row>59</xdr:row>
      <xdr:rowOff>9735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2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862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1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99647</xdr:rowOff>
    </xdr:from>
    <xdr:to>
      <xdr:col>41</xdr:col>
      <xdr:colOff>101600</xdr:colOff>
      <xdr:row>59</xdr:row>
      <xdr:rowOff>29797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4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20924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3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10975</xdr:rowOff>
    </xdr:from>
    <xdr:to>
      <xdr:col>36</xdr:col>
      <xdr:colOff>165100</xdr:colOff>
      <xdr:row>58</xdr:row>
      <xdr:rowOff>112575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5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103702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47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39545</xdr:rowOff>
    </xdr:from>
    <xdr:to>
      <xdr:col>55</xdr:col>
      <xdr:colOff>0</xdr:colOff>
      <xdr:row>79</xdr:row>
      <xdr:rowOff>42199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84095"/>
          <a:ext cx="838200" cy="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36767</xdr:rowOff>
    </xdr:from>
    <xdr:to>
      <xdr:col>50</xdr:col>
      <xdr:colOff>114300</xdr:colOff>
      <xdr:row>79</xdr:row>
      <xdr:rowOff>42199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1317"/>
          <a:ext cx="889000" cy="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36767</xdr:rowOff>
    </xdr:from>
    <xdr:to>
      <xdr:col>45</xdr:col>
      <xdr:colOff>177800</xdr:colOff>
      <xdr:row>79</xdr:row>
      <xdr:rowOff>43287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81317"/>
          <a:ext cx="889000" cy="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34847</xdr:rowOff>
    </xdr:from>
    <xdr:to>
      <xdr:col>41</xdr:col>
      <xdr:colOff>50800</xdr:colOff>
      <xdr:row>79</xdr:row>
      <xdr:rowOff>43287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79397"/>
          <a:ext cx="889000" cy="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160195</xdr:rowOff>
    </xdr:from>
    <xdr:to>
      <xdr:col>55</xdr:col>
      <xdr:colOff>50800</xdr:colOff>
      <xdr:row>79</xdr:row>
      <xdr:rowOff>90345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75122</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162849</xdr:rowOff>
    </xdr:from>
    <xdr:to>
      <xdr:col>50</xdr:col>
      <xdr:colOff>165100</xdr:colOff>
      <xdr:row>79</xdr:row>
      <xdr:rowOff>92999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84126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157417</xdr:rowOff>
    </xdr:from>
    <xdr:to>
      <xdr:col>46</xdr:col>
      <xdr:colOff>38100</xdr:colOff>
      <xdr:row>79</xdr:row>
      <xdr:rowOff>87567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78694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163937</xdr:rowOff>
    </xdr:from>
    <xdr:to>
      <xdr:col>41</xdr:col>
      <xdr:colOff>101600</xdr:colOff>
      <xdr:row>79</xdr:row>
      <xdr:rowOff>94087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85214</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29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155497</xdr:rowOff>
    </xdr:from>
    <xdr:to>
      <xdr:col>36</xdr:col>
      <xdr:colOff>165100</xdr:colOff>
      <xdr:row>79</xdr:row>
      <xdr:rowOff>85647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76774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42396</xdr:rowOff>
    </xdr:from>
    <xdr:to>
      <xdr:col>55</xdr:col>
      <xdr:colOff>0</xdr:colOff>
      <xdr:row>98</xdr:row>
      <xdr:rowOff>115475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44496"/>
          <a:ext cx="838200" cy="7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83034</xdr:rowOff>
    </xdr:from>
    <xdr:to>
      <xdr:col>50</xdr:col>
      <xdr:colOff>114300</xdr:colOff>
      <xdr:row>98</xdr:row>
      <xdr:rowOff>115475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85134"/>
          <a:ext cx="889000" cy="3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83034</xdr:rowOff>
    </xdr:from>
    <xdr:to>
      <xdr:col>45</xdr:col>
      <xdr:colOff>177800</xdr:colOff>
      <xdr:row>98</xdr:row>
      <xdr:rowOff>111733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85134"/>
          <a:ext cx="889000" cy="2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160341</xdr:rowOff>
    </xdr:from>
    <xdr:to>
      <xdr:col>41</xdr:col>
      <xdr:colOff>50800</xdr:colOff>
      <xdr:row>98</xdr:row>
      <xdr:rowOff>111733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90991"/>
          <a:ext cx="889000" cy="12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163046</xdr:rowOff>
    </xdr:from>
    <xdr:to>
      <xdr:col>55</xdr:col>
      <xdr:colOff>50800</xdr:colOff>
      <xdr:row>98</xdr:row>
      <xdr:rowOff>93196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9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141473</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72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64675</xdr:rowOff>
    </xdr:from>
    <xdr:to>
      <xdr:col>50</xdr:col>
      <xdr:colOff>165100</xdr:colOff>
      <xdr:row>98</xdr:row>
      <xdr:rowOff>166275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6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157402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5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32234</xdr:rowOff>
    </xdr:from>
    <xdr:to>
      <xdr:col>46</xdr:col>
      <xdr:colOff>38100</xdr:colOff>
      <xdr:row>98</xdr:row>
      <xdr:rowOff>133834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3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124961</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927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60933</xdr:rowOff>
    </xdr:from>
    <xdr:to>
      <xdr:col>41</xdr:col>
      <xdr:colOff>101600</xdr:colOff>
      <xdr:row>98</xdr:row>
      <xdr:rowOff>162533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6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153660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55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109541</xdr:rowOff>
    </xdr:from>
    <xdr:to>
      <xdr:col>36</xdr:col>
      <xdr:colOff>165100</xdr:colOff>
      <xdr:row>98</xdr:row>
      <xdr:rowOff>39691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4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30818</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3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140938</xdr:rowOff>
    </xdr:from>
    <xdr:to>
      <xdr:col>85</xdr:col>
      <xdr:colOff>127000</xdr:colOff>
      <xdr:row>39</xdr:row>
      <xdr:rowOff>44397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56038"/>
          <a:ext cx="838200" cy="7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39206</xdr:rowOff>
    </xdr:from>
    <xdr:to>
      <xdr:col>81</xdr:col>
      <xdr:colOff>50800</xdr:colOff>
      <xdr:row>39</xdr:row>
      <xdr:rowOff>44397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25756"/>
          <a:ext cx="889000" cy="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168717</xdr:rowOff>
    </xdr:from>
    <xdr:to>
      <xdr:col>76</xdr:col>
      <xdr:colOff>114300</xdr:colOff>
      <xdr:row>39</xdr:row>
      <xdr:rowOff>39206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83817"/>
          <a:ext cx="889000" cy="4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79413</xdr:rowOff>
    </xdr:from>
    <xdr:to>
      <xdr:col>71</xdr:col>
      <xdr:colOff>177800</xdr:colOff>
      <xdr:row>38</xdr:row>
      <xdr:rowOff>168717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594513"/>
          <a:ext cx="889000" cy="8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90138</xdr:rowOff>
    </xdr:from>
    <xdr:to>
      <xdr:col>85</xdr:col>
      <xdr:colOff>177800</xdr:colOff>
      <xdr:row>39</xdr:row>
      <xdr:rowOff>20288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49515</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393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165047</xdr:rowOff>
    </xdr:from>
    <xdr:to>
      <xdr:col>81</xdr:col>
      <xdr:colOff>101600</xdr:colOff>
      <xdr:row>39</xdr:row>
      <xdr:rowOff>95197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86324</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24333" y="67728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159856</xdr:rowOff>
    </xdr:from>
    <xdr:to>
      <xdr:col>76</xdr:col>
      <xdr:colOff>165100</xdr:colOff>
      <xdr:row>39</xdr:row>
      <xdr:rowOff>90006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81133</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117917</xdr:rowOff>
    </xdr:from>
    <xdr:to>
      <xdr:col>72</xdr:col>
      <xdr:colOff>38100</xdr:colOff>
      <xdr:row>39</xdr:row>
      <xdr:rowOff>48067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3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64594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0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28613</xdr:rowOff>
    </xdr:from>
    <xdr:to>
      <xdr:col>67</xdr:col>
      <xdr:colOff>101600</xdr:colOff>
      <xdr:row>38</xdr:row>
      <xdr:rowOff>130213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4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36</xdr:row>
      <xdr:rowOff>146740</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6318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36348</xdr:rowOff>
    </xdr:from>
    <xdr:to>
      <xdr:col>85</xdr:col>
      <xdr:colOff>127000</xdr:colOff>
      <xdr:row>78</xdr:row>
      <xdr:rowOff>45834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409448"/>
          <a:ext cx="838200" cy="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159593</xdr:rowOff>
    </xdr:from>
    <xdr:to>
      <xdr:col>81</xdr:col>
      <xdr:colOff>50800</xdr:colOff>
      <xdr:row>78</xdr:row>
      <xdr:rowOff>36348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361243"/>
          <a:ext cx="889000" cy="4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159593</xdr:rowOff>
    </xdr:from>
    <xdr:to>
      <xdr:col>76</xdr:col>
      <xdr:colOff>114300</xdr:colOff>
      <xdr:row>77</xdr:row>
      <xdr:rowOff>166841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61243"/>
          <a:ext cx="889000" cy="7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166841</xdr:rowOff>
    </xdr:from>
    <xdr:to>
      <xdr:col>71</xdr:col>
      <xdr:colOff>177800</xdr:colOff>
      <xdr:row>78</xdr:row>
      <xdr:rowOff>4804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68491"/>
          <a:ext cx="889000" cy="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166484</xdr:rowOff>
    </xdr:from>
    <xdr:to>
      <xdr:col>85</xdr:col>
      <xdr:colOff>177800</xdr:colOff>
      <xdr:row>78</xdr:row>
      <xdr:rowOff>96634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6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81411</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8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156998</xdr:rowOff>
    </xdr:from>
    <xdr:to>
      <xdr:col>81</xdr:col>
      <xdr:colOff>101600</xdr:colOff>
      <xdr:row>78</xdr:row>
      <xdr:rowOff>87148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5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78275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45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108793</xdr:rowOff>
    </xdr:from>
    <xdr:to>
      <xdr:col>76</xdr:col>
      <xdr:colOff>165100</xdr:colOff>
      <xdr:row>78</xdr:row>
      <xdr:rowOff>38943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1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30070</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403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116041</xdr:rowOff>
    </xdr:from>
    <xdr:to>
      <xdr:col>72</xdr:col>
      <xdr:colOff>38100</xdr:colOff>
      <xdr:row>78</xdr:row>
      <xdr:rowOff>46191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1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37318</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10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125454</xdr:rowOff>
    </xdr:from>
    <xdr:to>
      <xdr:col>67</xdr:col>
      <xdr:colOff>101600</xdr:colOff>
      <xdr:row>78</xdr:row>
      <xdr:rowOff>55604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2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46731</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41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10855</xdr:rowOff>
    </xdr:from>
    <xdr:to>
      <xdr:col>85</xdr:col>
      <xdr:colOff>127000</xdr:colOff>
      <xdr:row>98</xdr:row>
      <xdr:rowOff>28674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12955"/>
          <a:ext cx="838200" cy="1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9629</xdr:rowOff>
    </xdr:from>
    <xdr:to>
      <xdr:col>81</xdr:col>
      <xdr:colOff>50800</xdr:colOff>
      <xdr:row>98</xdr:row>
      <xdr:rowOff>10855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11729"/>
          <a:ext cx="889000" cy="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69176</xdr:rowOff>
    </xdr:from>
    <xdr:to>
      <xdr:col>76</xdr:col>
      <xdr:colOff>114300</xdr:colOff>
      <xdr:row>98</xdr:row>
      <xdr:rowOff>9629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99826"/>
          <a:ext cx="889000" cy="11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69176</xdr:rowOff>
    </xdr:from>
    <xdr:to>
      <xdr:col>71</xdr:col>
      <xdr:colOff>177800</xdr:colOff>
      <xdr:row>98</xdr:row>
      <xdr:rowOff>7846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99826"/>
          <a:ext cx="889000" cy="11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149324</xdr:rowOff>
    </xdr:from>
    <xdr:to>
      <xdr:col>85</xdr:col>
      <xdr:colOff>177800</xdr:colOff>
      <xdr:row>98</xdr:row>
      <xdr:rowOff>79474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7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108701</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6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131505</xdr:rowOff>
    </xdr:from>
    <xdr:to>
      <xdr:col>81</xdr:col>
      <xdr:colOff>101600</xdr:colOff>
      <xdr:row>98</xdr:row>
      <xdr:rowOff>61655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6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78182</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37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130279</xdr:rowOff>
    </xdr:from>
    <xdr:to>
      <xdr:col>76</xdr:col>
      <xdr:colOff>165100</xdr:colOff>
      <xdr:row>98</xdr:row>
      <xdr:rowOff>60429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6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76956</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36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18376</xdr:rowOff>
    </xdr:from>
    <xdr:to>
      <xdr:col>72</xdr:col>
      <xdr:colOff>38100</xdr:colOff>
      <xdr:row>97</xdr:row>
      <xdr:rowOff>119976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136503</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424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128496</xdr:rowOff>
    </xdr:from>
    <xdr:to>
      <xdr:col>67</xdr:col>
      <xdr:colOff>101600</xdr:colOff>
      <xdr:row>98</xdr:row>
      <xdr:rowOff>58646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5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75173</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34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10985</xdr:rowOff>
    </xdr:from>
    <xdr:to>
      <xdr:col>116</xdr:col>
      <xdr:colOff>63500</xdr:colOff>
      <xdr:row>59</xdr:row>
      <xdr:rowOff>12433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26535"/>
          <a:ext cx="8382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163564</xdr:rowOff>
    </xdr:from>
    <xdr:to>
      <xdr:col>111</xdr:col>
      <xdr:colOff>177800</xdr:colOff>
      <xdr:row>59</xdr:row>
      <xdr:rowOff>12433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07664"/>
          <a:ext cx="889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163564</xdr:rowOff>
    </xdr:from>
    <xdr:to>
      <xdr:col>107</xdr:col>
      <xdr:colOff>50800</xdr:colOff>
      <xdr:row>59</xdr:row>
      <xdr:rowOff>1727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07664"/>
          <a:ext cx="889000" cy="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1727</xdr:rowOff>
    </xdr:from>
    <xdr:to>
      <xdr:col>102</xdr:col>
      <xdr:colOff>114300</xdr:colOff>
      <xdr:row>59</xdr:row>
      <xdr:rowOff>14910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17277"/>
          <a:ext cx="889000" cy="1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131635</xdr:rowOff>
    </xdr:from>
    <xdr:to>
      <xdr:col>116</xdr:col>
      <xdr:colOff>114300</xdr:colOff>
      <xdr:row>59</xdr:row>
      <xdr:rowOff>61785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7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46562</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9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133083</xdr:rowOff>
    </xdr:from>
    <xdr:to>
      <xdr:col>112</xdr:col>
      <xdr:colOff>38100</xdr:colOff>
      <xdr:row>59</xdr:row>
      <xdr:rowOff>63233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7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54360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6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112764</xdr:rowOff>
    </xdr:from>
    <xdr:to>
      <xdr:col>107</xdr:col>
      <xdr:colOff>101600</xdr:colOff>
      <xdr:row>59</xdr:row>
      <xdr:rowOff>42914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5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34041</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4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122377</xdr:rowOff>
    </xdr:from>
    <xdr:to>
      <xdr:col>102</xdr:col>
      <xdr:colOff>165100</xdr:colOff>
      <xdr:row>59</xdr:row>
      <xdr:rowOff>52527</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6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43654</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59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135560</xdr:rowOff>
    </xdr:from>
    <xdr:to>
      <xdr:col>98</xdr:col>
      <xdr:colOff>38100</xdr:colOff>
      <xdr:row>59</xdr:row>
      <xdr:rowOff>65710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7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56837</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7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110229</xdr:rowOff>
    </xdr:from>
    <xdr:to>
      <xdr:col>116</xdr:col>
      <xdr:colOff>63500</xdr:colOff>
      <xdr:row>76</xdr:row>
      <xdr:rowOff>169035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140429"/>
          <a:ext cx="838200" cy="5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105228</xdr:rowOff>
    </xdr:from>
    <xdr:to>
      <xdr:col>111</xdr:col>
      <xdr:colOff>177800</xdr:colOff>
      <xdr:row>76</xdr:row>
      <xdr:rowOff>110229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135428"/>
          <a:ext cx="889000" cy="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85463</xdr:rowOff>
    </xdr:from>
    <xdr:to>
      <xdr:col>107</xdr:col>
      <xdr:colOff>50800</xdr:colOff>
      <xdr:row>76</xdr:row>
      <xdr:rowOff>105228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115663"/>
          <a:ext cx="889000" cy="1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70462</xdr:rowOff>
    </xdr:from>
    <xdr:to>
      <xdr:col>102</xdr:col>
      <xdr:colOff>114300</xdr:colOff>
      <xdr:row>76</xdr:row>
      <xdr:rowOff>85463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100662"/>
          <a:ext cx="889000" cy="1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118235</xdr:rowOff>
    </xdr:from>
    <xdr:to>
      <xdr:col>116</xdr:col>
      <xdr:colOff>114300</xdr:colOff>
      <xdr:row>77</xdr:row>
      <xdr:rowOff>48385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4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96662</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2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59429</xdr:rowOff>
    </xdr:from>
    <xdr:to>
      <xdr:col>112</xdr:col>
      <xdr:colOff>38100</xdr:colOff>
      <xdr:row>76</xdr:row>
      <xdr:rowOff>161029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152156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8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54428</xdr:rowOff>
    </xdr:from>
    <xdr:to>
      <xdr:col>107</xdr:col>
      <xdr:colOff>101600</xdr:colOff>
      <xdr:row>76</xdr:row>
      <xdr:rowOff>156028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8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147155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7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34663</xdr:rowOff>
    </xdr:from>
    <xdr:to>
      <xdr:col>102</xdr:col>
      <xdr:colOff>165100</xdr:colOff>
      <xdr:row>76</xdr:row>
      <xdr:rowOff>136263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6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127390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5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19662</xdr:rowOff>
    </xdr:from>
    <xdr:to>
      <xdr:col>98</xdr:col>
      <xdr:colOff>38100</xdr:colOff>
      <xdr:row>76</xdr:row>
      <xdr:rowOff>121262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112389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4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歳出決算総額は、住民一人当たり</a:t>
          </a:r>
          <a:r>
            <a:rPr lang="en-US" altLang="ja-JP" sz="1300" b="0" i="0" baseline="0">
              <a:solidFill>
                <a:schemeClr val="dk1"/>
              </a:solidFill>
              <a:effectLst/>
              <a:latin typeface="+mn-lt"/>
              <a:ea typeface="+mn-ea"/>
              <a:cs typeface="+mn-cs"/>
            </a:rPr>
            <a:t>1,300</a:t>
          </a:r>
          <a:r>
            <a:rPr lang="ja-JP" altLang="ja-JP" sz="1300" b="0" i="0" baseline="0">
              <a:solidFill>
                <a:schemeClr val="dk1"/>
              </a:solidFill>
              <a:effectLst/>
              <a:latin typeface="+mn-lt"/>
              <a:ea typeface="+mn-ea"/>
              <a:cs typeface="+mn-cs"/>
            </a:rPr>
            <a:t>千円となっている。主な構成項目である人件費は、住民一人当たり</a:t>
          </a:r>
          <a:r>
            <a:rPr lang="en-US" altLang="ja-JP" sz="1300" b="0" i="0" baseline="0">
              <a:solidFill>
                <a:schemeClr val="dk1"/>
              </a:solidFill>
              <a:effectLst/>
              <a:latin typeface="+mn-lt"/>
              <a:ea typeface="+mn-ea"/>
              <a:cs typeface="+mn-cs"/>
            </a:rPr>
            <a:t>261,147</a:t>
          </a:r>
          <a:r>
            <a:rPr lang="ja-JP" altLang="ja-JP" sz="1300" b="0" i="0" baseline="0">
              <a:solidFill>
                <a:schemeClr val="dk1"/>
              </a:solidFill>
              <a:effectLst/>
              <a:latin typeface="+mn-lt"/>
              <a:ea typeface="+mn-ea"/>
              <a:cs typeface="+mn-cs"/>
            </a:rPr>
            <a:t>円となっており、</a:t>
          </a:r>
          <a:r>
            <a:rPr lang="ja-JP" altLang="en-US" sz="1300" b="0" i="0" baseline="0">
              <a:solidFill>
                <a:schemeClr val="dk1"/>
              </a:solidFill>
              <a:effectLst/>
              <a:latin typeface="+mn-lt"/>
              <a:ea typeface="+mn-ea"/>
              <a:cs typeface="+mn-cs"/>
            </a:rPr>
            <a:t>前年度と比較して</a:t>
          </a:r>
          <a:r>
            <a:rPr lang="en-US" altLang="ja-JP" sz="1300" b="0" i="0" baseline="0">
              <a:solidFill>
                <a:schemeClr val="dk1"/>
              </a:solidFill>
              <a:effectLst/>
              <a:latin typeface="+mn-lt"/>
              <a:ea typeface="+mn-ea"/>
              <a:cs typeface="+mn-cs"/>
            </a:rPr>
            <a:t>24,660</a:t>
          </a:r>
          <a:r>
            <a:rPr lang="ja-JP" altLang="en-US" sz="1300" b="0" i="0" baseline="0">
              <a:solidFill>
                <a:schemeClr val="dk1"/>
              </a:solidFill>
              <a:effectLst/>
              <a:latin typeface="+mn-lt"/>
              <a:ea typeface="+mn-ea"/>
              <a:cs typeface="+mn-cs"/>
            </a:rPr>
            <a:t>円</a:t>
          </a:r>
          <a:r>
            <a:rPr lang="ja-JP" altLang="ja-JP" sz="1300" b="0" i="0" baseline="0">
              <a:solidFill>
                <a:schemeClr val="dk1"/>
              </a:solidFill>
              <a:effectLst/>
              <a:latin typeface="+mn-lt"/>
              <a:ea typeface="+mn-ea"/>
              <a:cs typeface="+mn-cs"/>
            </a:rPr>
            <a:t>増加</a:t>
          </a:r>
          <a:r>
            <a:rPr lang="ja-JP" altLang="en-US" sz="1300" b="0" i="0" baseline="0">
              <a:solidFill>
                <a:schemeClr val="dk1"/>
              </a:solidFill>
              <a:effectLst/>
              <a:latin typeface="+mn-lt"/>
              <a:ea typeface="+mn-ea"/>
              <a:cs typeface="+mn-cs"/>
            </a:rPr>
            <a:t>している</a:t>
          </a:r>
          <a:r>
            <a:rPr lang="ja-JP" altLang="ja-JP" sz="1300" b="0" i="0" baseline="0">
              <a:solidFill>
                <a:schemeClr val="dk1"/>
              </a:solidFill>
              <a:effectLst/>
              <a:latin typeface="+mn-lt"/>
              <a:ea typeface="+mn-ea"/>
              <a:cs typeface="+mn-cs"/>
            </a:rPr>
            <a:t>。令和</a:t>
          </a:r>
          <a:r>
            <a:rPr lang="ja-JP" altLang="en-US" sz="1300" b="0" i="0" baseline="0">
              <a:solidFill>
                <a:schemeClr val="dk1"/>
              </a:solidFill>
              <a:effectLst/>
              <a:latin typeface="+mn-lt"/>
              <a:ea typeface="+mn-ea"/>
              <a:cs typeface="+mn-cs"/>
            </a:rPr>
            <a:t>２</a:t>
          </a:r>
          <a:r>
            <a:rPr lang="ja-JP" altLang="ja-JP" sz="1300" b="0" i="0" baseline="0">
              <a:solidFill>
                <a:schemeClr val="dk1"/>
              </a:solidFill>
              <a:effectLst/>
              <a:latin typeface="+mn-lt"/>
              <a:ea typeface="+mn-ea"/>
              <a:cs typeface="+mn-cs"/>
            </a:rPr>
            <a:t>年度から比較すると</a:t>
          </a:r>
          <a:r>
            <a:rPr lang="en-US" altLang="ja-JP" sz="1300" b="0" i="0" baseline="0">
              <a:solidFill>
                <a:schemeClr val="dk1"/>
              </a:solidFill>
              <a:effectLst/>
              <a:latin typeface="+mn-lt"/>
              <a:ea typeface="+mn-ea"/>
              <a:cs typeface="+mn-cs"/>
            </a:rPr>
            <a:t>23.5</a:t>
          </a:r>
          <a:r>
            <a:rPr lang="ja-JP" altLang="ja-JP" sz="1300" b="0" i="0" baseline="0">
              <a:solidFill>
                <a:schemeClr val="dk1"/>
              </a:solidFill>
              <a:effectLst/>
              <a:latin typeface="+mn-lt"/>
              <a:ea typeface="+mn-ea"/>
              <a:cs typeface="+mn-cs"/>
            </a:rPr>
            <a:t>％増加しているが類似団体平均と比べてほぼ同水準にある。職員の年齢構成が高いことが主な要因である 。また、普通建設事業費は住民一人当たり</a:t>
          </a:r>
          <a:r>
            <a:rPr lang="en-US" altLang="ja-JP" sz="1300" b="0" i="0" baseline="0">
              <a:solidFill>
                <a:schemeClr val="dk1"/>
              </a:solidFill>
              <a:effectLst/>
              <a:latin typeface="+mn-lt"/>
              <a:ea typeface="+mn-ea"/>
              <a:cs typeface="+mn-cs"/>
            </a:rPr>
            <a:t>141,558</a:t>
          </a:r>
          <a:r>
            <a:rPr lang="ja-JP" altLang="ja-JP" sz="1300" b="0" i="0" baseline="0">
              <a:solidFill>
                <a:schemeClr val="dk1"/>
              </a:solidFill>
              <a:effectLst/>
              <a:latin typeface="+mn-lt"/>
              <a:ea typeface="+mn-ea"/>
              <a:cs typeface="+mn-cs"/>
            </a:rPr>
            <a:t>円となっており、類似団体と比較して一人当たりコストが低い状況となっている。今後、施設の老朽化に伴う修繕費の増加や長寿命化対策等により普通建設事業費の増加が見込まれる。このため、公共施設等総合管理計画に基づき、事業の取捨選択を徹底していくことで、事業費の減少を目指すこととしている。 </a:t>
          </a:r>
          <a:endParaRPr lang="ja-JP" altLang="ja-JP" sz="13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福島県鮫川村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2,846
2,820
131.34
4,059,889
3,698,701
182,972
2,161,311
1,953,520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98761</xdr:rowOff>
    </xdr:from>
    <xdr:to>
      <xdr:col>24</xdr:col>
      <xdr:colOff>63500</xdr:colOff>
      <xdr:row>37</xdr:row>
      <xdr:rowOff>106534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42411"/>
          <a:ext cx="8382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98380</xdr:rowOff>
    </xdr:from>
    <xdr:to>
      <xdr:col>19</xdr:col>
      <xdr:colOff>177800</xdr:colOff>
      <xdr:row>37</xdr:row>
      <xdr:rowOff>106534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42030"/>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98380</xdr:rowOff>
    </xdr:from>
    <xdr:to>
      <xdr:col>15</xdr:col>
      <xdr:colOff>50800</xdr:colOff>
      <xdr:row>37</xdr:row>
      <xdr:rowOff>109048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42030"/>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109048</xdr:rowOff>
    </xdr:from>
    <xdr:to>
      <xdr:col>10</xdr:col>
      <xdr:colOff>114300</xdr:colOff>
      <xdr:row>37</xdr:row>
      <xdr:rowOff>115526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52698"/>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47961</xdr:rowOff>
    </xdr:from>
    <xdr:to>
      <xdr:col>24</xdr:col>
      <xdr:colOff>114300</xdr:colOff>
      <xdr:row>37</xdr:row>
      <xdr:rowOff>149561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9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134338</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0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55734</xdr:rowOff>
    </xdr:from>
    <xdr:to>
      <xdr:col>20</xdr:col>
      <xdr:colOff>38100</xdr:colOff>
      <xdr:row>37</xdr:row>
      <xdr:rowOff>157334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9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148461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9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47580</xdr:rowOff>
    </xdr:from>
    <xdr:to>
      <xdr:col>15</xdr:col>
      <xdr:colOff>101600</xdr:colOff>
      <xdr:row>37</xdr:row>
      <xdr:rowOff>149180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9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140308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8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58248</xdr:rowOff>
    </xdr:from>
    <xdr:to>
      <xdr:col>10</xdr:col>
      <xdr:colOff>165100</xdr:colOff>
      <xdr:row>37</xdr:row>
      <xdr:rowOff>159848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0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150975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9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64726</xdr:rowOff>
    </xdr:from>
    <xdr:to>
      <xdr:col>6</xdr:col>
      <xdr:colOff>38100</xdr:colOff>
      <xdr:row>37</xdr:row>
      <xdr:rowOff>166326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0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157453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0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2895</xdr:rowOff>
    </xdr:from>
    <xdr:to>
      <xdr:col>24</xdr:col>
      <xdr:colOff>63500</xdr:colOff>
      <xdr:row>58</xdr:row>
      <xdr:rowOff>8013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46995"/>
          <a:ext cx="838200" cy="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163835</xdr:rowOff>
    </xdr:from>
    <xdr:to>
      <xdr:col>19</xdr:col>
      <xdr:colOff>177800</xdr:colOff>
      <xdr:row>58</xdr:row>
      <xdr:rowOff>8013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936485"/>
          <a:ext cx="889000" cy="1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163835</xdr:rowOff>
    </xdr:from>
    <xdr:to>
      <xdr:col>15</xdr:col>
      <xdr:colOff>50800</xdr:colOff>
      <xdr:row>58</xdr:row>
      <xdr:rowOff>10513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36485"/>
          <a:ext cx="889000" cy="1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149761</xdr:rowOff>
    </xdr:from>
    <xdr:to>
      <xdr:col>10</xdr:col>
      <xdr:colOff>114300</xdr:colOff>
      <xdr:row>58</xdr:row>
      <xdr:rowOff>10513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22411"/>
          <a:ext cx="889000" cy="3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123545</xdr:rowOff>
    </xdr:from>
    <xdr:to>
      <xdr:col>24</xdr:col>
      <xdr:colOff>114300</xdr:colOff>
      <xdr:row>58</xdr:row>
      <xdr:rowOff>53695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128663</xdr:rowOff>
    </xdr:from>
    <xdr:to>
      <xdr:col>20</xdr:col>
      <xdr:colOff>38100</xdr:colOff>
      <xdr:row>58</xdr:row>
      <xdr:rowOff>58813</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0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49940</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94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113035</xdr:rowOff>
    </xdr:from>
    <xdr:to>
      <xdr:col>15</xdr:col>
      <xdr:colOff>101600</xdr:colOff>
      <xdr:row>58</xdr:row>
      <xdr:rowOff>43185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8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34312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78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131163</xdr:rowOff>
    </xdr:from>
    <xdr:to>
      <xdr:col>10</xdr:col>
      <xdr:colOff>165100</xdr:colOff>
      <xdr:row>58</xdr:row>
      <xdr:rowOff>61313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0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52440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96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98961</xdr:rowOff>
    </xdr:from>
    <xdr:to>
      <xdr:col>6</xdr:col>
      <xdr:colOff>38100</xdr:colOff>
      <xdr:row>58</xdr:row>
      <xdr:rowOff>29111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7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20238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64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35314</xdr:rowOff>
    </xdr:from>
    <xdr:to>
      <xdr:col>24</xdr:col>
      <xdr:colOff>63500</xdr:colOff>
      <xdr:row>77</xdr:row>
      <xdr:rowOff>25406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65514"/>
          <a:ext cx="838200" cy="16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25406</xdr:rowOff>
    </xdr:from>
    <xdr:to>
      <xdr:col>19</xdr:col>
      <xdr:colOff>177800</xdr:colOff>
      <xdr:row>77</xdr:row>
      <xdr:rowOff>100335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27056"/>
          <a:ext cx="889000" cy="7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126840</xdr:rowOff>
    </xdr:from>
    <xdr:to>
      <xdr:col>15</xdr:col>
      <xdr:colOff>50800</xdr:colOff>
      <xdr:row>77</xdr:row>
      <xdr:rowOff>100335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157040"/>
          <a:ext cx="889000" cy="144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126840</xdr:rowOff>
    </xdr:from>
    <xdr:to>
      <xdr:col>10</xdr:col>
      <xdr:colOff>114300</xdr:colOff>
      <xdr:row>77</xdr:row>
      <xdr:rowOff>6142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157040"/>
          <a:ext cx="889000" cy="5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155964</xdr:rowOff>
    </xdr:from>
    <xdr:to>
      <xdr:col>24</xdr:col>
      <xdr:colOff>114300</xdr:colOff>
      <xdr:row>76</xdr:row>
      <xdr:rowOff>86114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1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134391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93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146056</xdr:rowOff>
    </xdr:from>
    <xdr:to>
      <xdr:col>20</xdr:col>
      <xdr:colOff>38100</xdr:colOff>
      <xdr:row>77</xdr:row>
      <xdr:rowOff>76206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7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67333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6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49535</xdr:rowOff>
    </xdr:from>
    <xdr:to>
      <xdr:col>15</xdr:col>
      <xdr:colOff>101600</xdr:colOff>
      <xdr:row>77</xdr:row>
      <xdr:rowOff>151135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5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142262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34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76040</xdr:rowOff>
    </xdr:from>
    <xdr:to>
      <xdr:col>10</xdr:col>
      <xdr:colOff>165100</xdr:colOff>
      <xdr:row>77</xdr:row>
      <xdr:rowOff>6190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0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168767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19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126792</xdr:rowOff>
    </xdr:from>
    <xdr:to>
      <xdr:col>6</xdr:col>
      <xdr:colOff>38100</xdr:colOff>
      <xdr:row>77</xdr:row>
      <xdr:rowOff>56942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5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48069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4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58046</xdr:rowOff>
    </xdr:from>
    <xdr:to>
      <xdr:col>24</xdr:col>
      <xdr:colOff>63500</xdr:colOff>
      <xdr:row>98</xdr:row>
      <xdr:rowOff>71420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60146"/>
          <a:ext cx="838200" cy="1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57173</xdr:rowOff>
    </xdr:from>
    <xdr:to>
      <xdr:col>19</xdr:col>
      <xdr:colOff>177800</xdr:colOff>
      <xdr:row>98</xdr:row>
      <xdr:rowOff>71420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59273"/>
          <a:ext cx="889000" cy="1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53491</xdr:rowOff>
    </xdr:from>
    <xdr:to>
      <xdr:col>15</xdr:col>
      <xdr:colOff>50800</xdr:colOff>
      <xdr:row>98</xdr:row>
      <xdr:rowOff>57173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55591"/>
          <a:ext cx="889000" cy="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27304</xdr:rowOff>
    </xdr:from>
    <xdr:to>
      <xdr:col>10</xdr:col>
      <xdr:colOff>114300</xdr:colOff>
      <xdr:row>98</xdr:row>
      <xdr:rowOff>53491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829404"/>
          <a:ext cx="889000" cy="2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7246</xdr:rowOff>
    </xdr:from>
    <xdr:to>
      <xdr:col>24</xdr:col>
      <xdr:colOff>114300</xdr:colOff>
      <xdr:row>98</xdr:row>
      <xdr:rowOff>108846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0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93623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20620</xdr:rowOff>
    </xdr:from>
    <xdr:to>
      <xdr:col>20</xdr:col>
      <xdr:colOff>38100</xdr:colOff>
      <xdr:row>98</xdr:row>
      <xdr:rowOff>122220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113347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1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6373</xdr:rowOff>
    </xdr:from>
    <xdr:to>
      <xdr:col>15</xdr:col>
      <xdr:colOff>101600</xdr:colOff>
      <xdr:row>98</xdr:row>
      <xdr:rowOff>107973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0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99100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2691</xdr:rowOff>
    </xdr:from>
    <xdr:to>
      <xdr:col>10</xdr:col>
      <xdr:colOff>165100</xdr:colOff>
      <xdr:row>98</xdr:row>
      <xdr:rowOff>104291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95418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9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147954</xdr:rowOff>
    </xdr:from>
    <xdr:to>
      <xdr:col>6</xdr:col>
      <xdr:colOff>38100</xdr:colOff>
      <xdr:row>98</xdr:row>
      <xdr:rowOff>78104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7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69231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7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40005</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6555"/>
          <a:ext cx="8382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40259</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26809"/>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40005</xdr:rowOff>
    </xdr:from>
    <xdr:to>
      <xdr:col>45</xdr:col>
      <xdr:colOff>177800</xdr:colOff>
      <xdr:row>39</xdr:row>
      <xdr:rowOff>40259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26555"/>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40005</xdr:rowOff>
    </xdr:from>
    <xdr:to>
      <xdr:col>41</xdr:col>
      <xdr:colOff>50800</xdr:colOff>
      <xdr:row>39</xdr:row>
      <xdr:rowOff>40132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26555"/>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160655</xdr:rowOff>
    </xdr:from>
    <xdr:to>
      <xdr:col>55</xdr:col>
      <xdr:colOff>50800</xdr:colOff>
      <xdr:row>39</xdr:row>
      <xdr:rowOff>90805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75582</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06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160909</xdr:rowOff>
    </xdr:from>
    <xdr:to>
      <xdr:col>46</xdr:col>
      <xdr:colOff>38100</xdr:colOff>
      <xdr:row>39</xdr:row>
      <xdr:rowOff>91059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82186</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68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160655</xdr:rowOff>
    </xdr:from>
    <xdr:to>
      <xdr:col>41</xdr:col>
      <xdr:colOff>101600</xdr:colOff>
      <xdr:row>39</xdr:row>
      <xdr:rowOff>90805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81932</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684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160782</xdr:rowOff>
    </xdr:from>
    <xdr:to>
      <xdr:col>36</xdr:col>
      <xdr:colOff>165100</xdr:colOff>
      <xdr:row>39</xdr:row>
      <xdr:rowOff>90932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82059</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686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56326</xdr:rowOff>
    </xdr:from>
    <xdr:to>
      <xdr:col>55</xdr:col>
      <xdr:colOff>0</xdr:colOff>
      <xdr:row>58</xdr:row>
      <xdr:rowOff>79091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00426"/>
          <a:ext cx="838200" cy="2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70829</xdr:rowOff>
    </xdr:from>
    <xdr:to>
      <xdr:col>50</xdr:col>
      <xdr:colOff>114300</xdr:colOff>
      <xdr:row>58</xdr:row>
      <xdr:rowOff>79091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14929"/>
          <a:ext cx="889000" cy="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70829</xdr:rowOff>
    </xdr:from>
    <xdr:to>
      <xdr:col>45</xdr:col>
      <xdr:colOff>177800</xdr:colOff>
      <xdr:row>58</xdr:row>
      <xdr:rowOff>81896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14929"/>
          <a:ext cx="889000" cy="1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62936</xdr:rowOff>
    </xdr:from>
    <xdr:to>
      <xdr:col>41</xdr:col>
      <xdr:colOff>50800</xdr:colOff>
      <xdr:row>58</xdr:row>
      <xdr:rowOff>81896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07036"/>
          <a:ext cx="889000" cy="1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5526</xdr:rowOff>
    </xdr:from>
    <xdr:to>
      <xdr:col>55</xdr:col>
      <xdr:colOff>50800</xdr:colOff>
      <xdr:row>58</xdr:row>
      <xdr:rowOff>107126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4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155403</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28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28291</xdr:rowOff>
    </xdr:from>
    <xdr:to>
      <xdr:col>50</xdr:col>
      <xdr:colOff>165100</xdr:colOff>
      <xdr:row>58</xdr:row>
      <xdr:rowOff>129891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7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121018</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065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20029</xdr:rowOff>
    </xdr:from>
    <xdr:to>
      <xdr:col>46</xdr:col>
      <xdr:colOff>38100</xdr:colOff>
      <xdr:row>58</xdr:row>
      <xdr:rowOff>121629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6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112756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56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31096</xdr:rowOff>
    </xdr:from>
    <xdr:to>
      <xdr:col>41</xdr:col>
      <xdr:colOff>101600</xdr:colOff>
      <xdr:row>58</xdr:row>
      <xdr:rowOff>132696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7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123823</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67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12136</xdr:rowOff>
    </xdr:from>
    <xdr:to>
      <xdr:col>36</xdr:col>
      <xdr:colOff>165100</xdr:colOff>
      <xdr:row>58</xdr:row>
      <xdr:rowOff>113736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5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104863</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4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59950</xdr:rowOff>
    </xdr:from>
    <xdr:to>
      <xdr:col>55</xdr:col>
      <xdr:colOff>0</xdr:colOff>
      <xdr:row>78</xdr:row>
      <xdr:rowOff>128685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33050"/>
          <a:ext cx="838200" cy="6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26401</xdr:rowOff>
    </xdr:from>
    <xdr:to>
      <xdr:col>50</xdr:col>
      <xdr:colOff>114300</xdr:colOff>
      <xdr:row>78</xdr:row>
      <xdr:rowOff>59950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99501"/>
          <a:ext cx="889000" cy="3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26401</xdr:rowOff>
    </xdr:from>
    <xdr:to>
      <xdr:col>45</xdr:col>
      <xdr:colOff>177800</xdr:colOff>
      <xdr:row>78</xdr:row>
      <xdr:rowOff>66788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99501"/>
          <a:ext cx="889000" cy="4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96239</xdr:rowOff>
    </xdr:from>
    <xdr:to>
      <xdr:col>41</xdr:col>
      <xdr:colOff>50800</xdr:colOff>
      <xdr:row>78</xdr:row>
      <xdr:rowOff>66788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97889"/>
          <a:ext cx="889000" cy="14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77885</xdr:rowOff>
    </xdr:from>
    <xdr:to>
      <xdr:col>55</xdr:col>
      <xdr:colOff>50800</xdr:colOff>
      <xdr:row>79</xdr:row>
      <xdr:rowOff>8035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5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164262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65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9150</xdr:rowOff>
    </xdr:from>
    <xdr:to>
      <xdr:col>50</xdr:col>
      <xdr:colOff>165100</xdr:colOff>
      <xdr:row>78</xdr:row>
      <xdr:rowOff>110750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101877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7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147051</xdr:rowOff>
    </xdr:from>
    <xdr:to>
      <xdr:col>46</xdr:col>
      <xdr:colOff>38100</xdr:colOff>
      <xdr:row>78</xdr:row>
      <xdr:rowOff>77201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4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68328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4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15988</xdr:rowOff>
    </xdr:from>
    <xdr:to>
      <xdr:col>41</xdr:col>
      <xdr:colOff>101600</xdr:colOff>
      <xdr:row>78</xdr:row>
      <xdr:rowOff>117588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8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108715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8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45439</xdr:rowOff>
    </xdr:from>
    <xdr:to>
      <xdr:col>36</xdr:col>
      <xdr:colOff>165100</xdr:colOff>
      <xdr:row>77</xdr:row>
      <xdr:rowOff>147039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4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163566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2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84480</xdr:rowOff>
    </xdr:from>
    <xdr:to>
      <xdr:col>55</xdr:col>
      <xdr:colOff>0</xdr:colOff>
      <xdr:row>98</xdr:row>
      <xdr:rowOff>155608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86580"/>
          <a:ext cx="838200" cy="7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155608</xdr:rowOff>
    </xdr:from>
    <xdr:to>
      <xdr:col>50</xdr:col>
      <xdr:colOff>114300</xdr:colOff>
      <xdr:row>98</xdr:row>
      <xdr:rowOff>166956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57708"/>
          <a:ext cx="889000" cy="1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166956</xdr:rowOff>
    </xdr:from>
    <xdr:to>
      <xdr:col>45</xdr:col>
      <xdr:colOff>177800</xdr:colOff>
      <xdr:row>99</xdr:row>
      <xdr:rowOff>133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69056"/>
          <a:ext cx="889000" cy="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133</xdr:rowOff>
    </xdr:from>
    <xdr:to>
      <xdr:col>41</xdr:col>
      <xdr:colOff>50800</xdr:colOff>
      <xdr:row>99</xdr:row>
      <xdr:rowOff>20620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73683"/>
          <a:ext cx="889000" cy="2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33680</xdr:rowOff>
    </xdr:from>
    <xdr:to>
      <xdr:col>55</xdr:col>
      <xdr:colOff>50800</xdr:colOff>
      <xdr:row>98</xdr:row>
      <xdr:rowOff>135280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3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120057</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50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104808</xdr:rowOff>
    </xdr:from>
    <xdr:to>
      <xdr:col>50</xdr:col>
      <xdr:colOff>165100</xdr:colOff>
      <xdr:row>99</xdr:row>
      <xdr:rowOff>34958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90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26085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9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116156</xdr:rowOff>
    </xdr:from>
    <xdr:to>
      <xdr:col>46</xdr:col>
      <xdr:colOff>38100</xdr:colOff>
      <xdr:row>99</xdr:row>
      <xdr:rowOff>46306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1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37433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701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120783</xdr:rowOff>
    </xdr:from>
    <xdr:to>
      <xdr:col>41</xdr:col>
      <xdr:colOff>101600</xdr:colOff>
      <xdr:row>99</xdr:row>
      <xdr:rowOff>50933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2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42060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1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141270</xdr:rowOff>
    </xdr:from>
    <xdr:to>
      <xdr:col>36</xdr:col>
      <xdr:colOff>165100</xdr:colOff>
      <xdr:row>99</xdr:row>
      <xdr:rowOff>71420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62547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3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148284</xdr:rowOff>
    </xdr:from>
    <xdr:to>
      <xdr:col>85</xdr:col>
      <xdr:colOff>127000</xdr:colOff>
      <xdr:row>38</xdr:row>
      <xdr:rowOff>2643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91934"/>
          <a:ext cx="838200" cy="2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2643</xdr:rowOff>
    </xdr:from>
    <xdr:to>
      <xdr:col>81</xdr:col>
      <xdr:colOff>50800</xdr:colOff>
      <xdr:row>38</xdr:row>
      <xdr:rowOff>53358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17743"/>
          <a:ext cx="889000" cy="50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53358</xdr:rowOff>
    </xdr:from>
    <xdr:to>
      <xdr:col>76</xdr:col>
      <xdr:colOff>114300</xdr:colOff>
      <xdr:row>38</xdr:row>
      <xdr:rowOff>62502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6845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18946</xdr:rowOff>
    </xdr:from>
    <xdr:to>
      <xdr:col>71</xdr:col>
      <xdr:colOff>177800</xdr:colOff>
      <xdr:row>38</xdr:row>
      <xdr:rowOff>62502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534046"/>
          <a:ext cx="889000" cy="4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97484</xdr:rowOff>
    </xdr:from>
    <xdr:to>
      <xdr:col>85</xdr:col>
      <xdr:colOff>177800</xdr:colOff>
      <xdr:row>38</xdr:row>
      <xdr:rowOff>27634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4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75911</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1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123293</xdr:rowOff>
    </xdr:from>
    <xdr:to>
      <xdr:col>81</xdr:col>
      <xdr:colOff>101600</xdr:colOff>
      <xdr:row>38</xdr:row>
      <xdr:rowOff>53443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6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44570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5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2558</xdr:rowOff>
    </xdr:from>
    <xdr:to>
      <xdr:col>76</xdr:col>
      <xdr:colOff>165100</xdr:colOff>
      <xdr:row>38</xdr:row>
      <xdr:rowOff>104158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95285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1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11702</xdr:rowOff>
    </xdr:from>
    <xdr:to>
      <xdr:col>72</xdr:col>
      <xdr:colOff>38100</xdr:colOff>
      <xdr:row>38</xdr:row>
      <xdr:rowOff>113302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2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104429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1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139596</xdr:rowOff>
    </xdr:from>
    <xdr:to>
      <xdr:col>67</xdr:col>
      <xdr:colOff>101600</xdr:colOff>
      <xdr:row>38</xdr:row>
      <xdr:rowOff>69746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8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60873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7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22174</xdr:rowOff>
    </xdr:from>
    <xdr:to>
      <xdr:col>85</xdr:col>
      <xdr:colOff>127000</xdr:colOff>
      <xdr:row>58</xdr:row>
      <xdr:rowOff>65036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66274"/>
          <a:ext cx="8382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65036</xdr:rowOff>
    </xdr:from>
    <xdr:to>
      <xdr:col>81</xdr:col>
      <xdr:colOff>50800</xdr:colOff>
      <xdr:row>58</xdr:row>
      <xdr:rowOff>79497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09136"/>
          <a:ext cx="889000" cy="1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132966</xdr:rowOff>
    </xdr:from>
    <xdr:to>
      <xdr:col>76</xdr:col>
      <xdr:colOff>114300</xdr:colOff>
      <xdr:row>58</xdr:row>
      <xdr:rowOff>79497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905616"/>
          <a:ext cx="889000" cy="11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129599</xdr:rowOff>
    </xdr:from>
    <xdr:to>
      <xdr:col>71</xdr:col>
      <xdr:colOff>177800</xdr:colOff>
      <xdr:row>57</xdr:row>
      <xdr:rowOff>132966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902249"/>
          <a:ext cx="889000" cy="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142824</xdr:rowOff>
    </xdr:from>
    <xdr:to>
      <xdr:col>85</xdr:col>
      <xdr:colOff>177800</xdr:colOff>
      <xdr:row>58</xdr:row>
      <xdr:rowOff>72974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121251</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9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14236</xdr:rowOff>
    </xdr:from>
    <xdr:to>
      <xdr:col>81</xdr:col>
      <xdr:colOff>101600</xdr:colOff>
      <xdr:row>58</xdr:row>
      <xdr:rowOff>115836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5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106963</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51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28697</xdr:rowOff>
    </xdr:from>
    <xdr:to>
      <xdr:col>76</xdr:col>
      <xdr:colOff>165100</xdr:colOff>
      <xdr:row>58</xdr:row>
      <xdr:rowOff>130297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7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121424</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65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82166</xdr:rowOff>
    </xdr:from>
    <xdr:to>
      <xdr:col>72</xdr:col>
      <xdr:colOff>38100</xdr:colOff>
      <xdr:row>58</xdr:row>
      <xdr:rowOff>12316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5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28843</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30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78799</xdr:rowOff>
    </xdr:from>
    <xdr:to>
      <xdr:col>67</xdr:col>
      <xdr:colOff>101600</xdr:colOff>
      <xdr:row>58</xdr:row>
      <xdr:rowOff>8949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85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25476</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626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140939</xdr:rowOff>
    </xdr:from>
    <xdr:to>
      <xdr:col>85</xdr:col>
      <xdr:colOff>127000</xdr:colOff>
      <xdr:row>79</xdr:row>
      <xdr:rowOff>44397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14039"/>
          <a:ext cx="838200" cy="7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39207</xdr:rowOff>
    </xdr:from>
    <xdr:to>
      <xdr:col>81</xdr:col>
      <xdr:colOff>50800</xdr:colOff>
      <xdr:row>79</xdr:row>
      <xdr:rowOff>44397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3757"/>
          <a:ext cx="889000" cy="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168717</xdr:rowOff>
    </xdr:from>
    <xdr:to>
      <xdr:col>76</xdr:col>
      <xdr:colOff>114300</xdr:colOff>
      <xdr:row>79</xdr:row>
      <xdr:rowOff>39207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41817"/>
          <a:ext cx="889000" cy="4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79414</xdr:rowOff>
    </xdr:from>
    <xdr:to>
      <xdr:col>71</xdr:col>
      <xdr:colOff>177800</xdr:colOff>
      <xdr:row>78</xdr:row>
      <xdr:rowOff>168717</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52514"/>
          <a:ext cx="889000" cy="8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90139</xdr:rowOff>
    </xdr:from>
    <xdr:to>
      <xdr:col>85</xdr:col>
      <xdr:colOff>177800</xdr:colOff>
      <xdr:row>79</xdr:row>
      <xdr:rowOff>20289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49516</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25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165047</xdr:rowOff>
    </xdr:from>
    <xdr:to>
      <xdr:col>81</xdr:col>
      <xdr:colOff>101600</xdr:colOff>
      <xdr:row>79</xdr:row>
      <xdr:rowOff>95197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86324</xdr:rowOff>
    </xdr:from>
    <xdr:ext cx="313932"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24333" y="136308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159857</xdr:rowOff>
    </xdr:from>
    <xdr:to>
      <xdr:col>76</xdr:col>
      <xdr:colOff>165100</xdr:colOff>
      <xdr:row>79</xdr:row>
      <xdr:rowOff>90007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81134</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5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117917</xdr:rowOff>
    </xdr:from>
    <xdr:to>
      <xdr:col>72</xdr:col>
      <xdr:colOff>38100</xdr:colOff>
      <xdr:row>79</xdr:row>
      <xdr:rowOff>48067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9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64594</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36111" y="1326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28614</xdr:rowOff>
    </xdr:from>
    <xdr:to>
      <xdr:col>67</xdr:col>
      <xdr:colOff>101600</xdr:colOff>
      <xdr:row>78</xdr:row>
      <xdr:rowOff>130214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0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146741</xdr:rowOff>
    </xdr:from>
    <xdr:ext cx="59901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14795" y="1317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36348</xdr:rowOff>
    </xdr:from>
    <xdr:to>
      <xdr:col>85</xdr:col>
      <xdr:colOff>127000</xdr:colOff>
      <xdr:row>98</xdr:row>
      <xdr:rowOff>45834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838448"/>
          <a:ext cx="838200" cy="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159593</xdr:rowOff>
    </xdr:from>
    <xdr:to>
      <xdr:col>81</xdr:col>
      <xdr:colOff>50800</xdr:colOff>
      <xdr:row>98</xdr:row>
      <xdr:rowOff>36348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790243"/>
          <a:ext cx="889000" cy="4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159593</xdr:rowOff>
    </xdr:from>
    <xdr:to>
      <xdr:col>76</xdr:col>
      <xdr:colOff>114300</xdr:colOff>
      <xdr:row>97</xdr:row>
      <xdr:rowOff>166841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90243"/>
          <a:ext cx="889000" cy="7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166841</xdr:rowOff>
    </xdr:from>
    <xdr:to>
      <xdr:col>71</xdr:col>
      <xdr:colOff>177800</xdr:colOff>
      <xdr:row>98</xdr:row>
      <xdr:rowOff>4804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97491"/>
          <a:ext cx="889000" cy="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166484</xdr:rowOff>
    </xdr:from>
    <xdr:to>
      <xdr:col>85</xdr:col>
      <xdr:colOff>177800</xdr:colOff>
      <xdr:row>98</xdr:row>
      <xdr:rowOff>96634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9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81411</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1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156998</xdr:rowOff>
    </xdr:from>
    <xdr:to>
      <xdr:col>81</xdr:col>
      <xdr:colOff>101600</xdr:colOff>
      <xdr:row>98</xdr:row>
      <xdr:rowOff>87148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8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78275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88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108793</xdr:rowOff>
    </xdr:from>
    <xdr:to>
      <xdr:col>76</xdr:col>
      <xdr:colOff>165100</xdr:colOff>
      <xdr:row>98</xdr:row>
      <xdr:rowOff>38943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3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30070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832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116041</xdr:rowOff>
    </xdr:from>
    <xdr:to>
      <xdr:col>72</xdr:col>
      <xdr:colOff>38100</xdr:colOff>
      <xdr:row>98</xdr:row>
      <xdr:rowOff>46191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4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37318</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39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125454</xdr:rowOff>
    </xdr:from>
    <xdr:to>
      <xdr:col>67</xdr:col>
      <xdr:colOff>101600</xdr:colOff>
      <xdr:row>98</xdr:row>
      <xdr:rowOff>55604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46731</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48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mn-ea"/>
              <a:ea typeface="+mn-ea"/>
              <a:cs typeface="+mn-cs"/>
            </a:rPr>
            <a:t>民生費は</a:t>
          </a:r>
          <a:r>
            <a:rPr kumimoji="1" lang="ja-JP" altLang="en-US" sz="1300">
              <a:solidFill>
                <a:schemeClr val="dk1"/>
              </a:solidFill>
              <a:effectLst/>
              <a:latin typeface="+mn-ea"/>
              <a:ea typeface="+mn-ea"/>
              <a:cs typeface="+mn-cs"/>
            </a:rPr>
            <a:t>昨年と比較し</a:t>
          </a:r>
          <a:r>
            <a:rPr kumimoji="1" lang="en-US" altLang="ja-JP" sz="1300">
              <a:solidFill>
                <a:schemeClr val="dk1"/>
              </a:solidFill>
              <a:effectLst/>
              <a:latin typeface="+mn-ea"/>
              <a:ea typeface="+mn-ea"/>
              <a:cs typeface="+mn-cs"/>
            </a:rPr>
            <a:t>49,466</a:t>
          </a:r>
          <a:r>
            <a:rPr kumimoji="1" lang="ja-JP" altLang="en-US" sz="1300">
              <a:solidFill>
                <a:schemeClr val="dk1"/>
              </a:solidFill>
              <a:effectLst/>
              <a:latin typeface="+mn-ea"/>
              <a:ea typeface="+mn-ea"/>
              <a:cs typeface="+mn-cs"/>
            </a:rPr>
            <a:t>円増の</a:t>
          </a:r>
          <a:r>
            <a:rPr kumimoji="1" lang="ja-JP" altLang="ja-JP" sz="1300">
              <a:solidFill>
                <a:schemeClr val="dk1"/>
              </a:solidFill>
              <a:effectLst/>
              <a:latin typeface="+mn-ea"/>
              <a:ea typeface="+mn-ea"/>
              <a:cs typeface="+mn-cs"/>
            </a:rPr>
            <a:t>住民一人当たり</a:t>
          </a:r>
          <a:r>
            <a:rPr kumimoji="1" lang="en-US" altLang="ja-JP" sz="1300">
              <a:solidFill>
                <a:schemeClr val="dk1"/>
              </a:solidFill>
              <a:effectLst/>
              <a:latin typeface="+mn-ea"/>
              <a:ea typeface="+mn-ea"/>
              <a:cs typeface="+mn-cs"/>
            </a:rPr>
            <a:t>276,964</a:t>
          </a:r>
          <a:r>
            <a:rPr kumimoji="1" lang="ja-JP" altLang="ja-JP" sz="1300">
              <a:solidFill>
                <a:schemeClr val="dk1"/>
              </a:solidFill>
              <a:effectLst/>
              <a:latin typeface="+mn-ea"/>
              <a:ea typeface="+mn-ea"/>
              <a:cs typeface="+mn-cs"/>
            </a:rPr>
            <a:t>円となっている。</a:t>
          </a:r>
          <a:r>
            <a:rPr kumimoji="1" lang="ja-JP" altLang="en-US" sz="1300">
              <a:solidFill>
                <a:schemeClr val="dk1"/>
              </a:solidFill>
              <a:effectLst/>
              <a:latin typeface="+mn-ea"/>
              <a:ea typeface="+mn-ea"/>
              <a:cs typeface="+mn-cs"/>
            </a:rPr>
            <a:t>決算額でみると、民生費のうち災害救助費が令和６年度は増額したことが要因となっている。これは、本村の</a:t>
          </a:r>
          <a:r>
            <a:rPr lang="ja-JP" altLang="en-US" sz="1300" b="0" i="0">
              <a:solidFill>
                <a:schemeClr val="dk1"/>
              </a:solidFill>
              <a:effectLst/>
              <a:latin typeface="+mn-ea"/>
              <a:ea typeface="+mn-ea"/>
              <a:cs typeface="+mn-cs"/>
            </a:rPr>
            <a:t>間伐等の森林整備と放射性物質対策として表土流出防止柵の設置などを一体的に行う事業に重点的に取り組んだためである。</a:t>
          </a:r>
          <a:endParaRPr lang="ja-JP" altLang="ja-JP" sz="1300">
            <a:effectLst/>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福島県鮫川村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標準財政規模比における財政調整基金残高の割合は、歳出予算の精査などにより決算剰余金を中心に積み立て</a:t>
          </a:r>
          <a:r>
            <a:rPr kumimoji="1" lang="ja-JP" altLang="en-US" sz="1300">
              <a:solidFill>
                <a:schemeClr val="dk1"/>
              </a:solidFill>
              <a:effectLst/>
              <a:latin typeface="+mn-lt"/>
              <a:ea typeface="+mn-ea"/>
              <a:cs typeface="+mn-cs"/>
            </a:rPr>
            <a:t>たが、取崩額が積立額を上回ったため、</a:t>
          </a:r>
          <a:r>
            <a:rPr kumimoji="1" lang="en-US" altLang="ja-JP" sz="1300">
              <a:solidFill>
                <a:schemeClr val="dk1"/>
              </a:solidFill>
              <a:effectLst/>
              <a:latin typeface="+mn-lt"/>
              <a:ea typeface="+mn-ea"/>
              <a:cs typeface="+mn-cs"/>
            </a:rPr>
            <a:t>1.48</a:t>
          </a:r>
          <a:r>
            <a:rPr kumimoji="1" lang="ja-JP" altLang="en-US" sz="1300">
              <a:solidFill>
                <a:schemeClr val="dk1"/>
              </a:solidFill>
              <a:effectLst/>
              <a:latin typeface="+mn-lt"/>
              <a:ea typeface="+mn-ea"/>
              <a:cs typeface="+mn-cs"/>
            </a:rPr>
            <a:t>％の減少となった</a:t>
          </a:r>
          <a:r>
            <a:rPr kumimoji="1" lang="ja-JP" altLang="ja-JP" sz="1300">
              <a:solidFill>
                <a:schemeClr val="dk1"/>
              </a:solidFill>
              <a:effectLst/>
              <a:latin typeface="+mn-lt"/>
              <a:ea typeface="+mn-ea"/>
              <a:cs typeface="+mn-cs"/>
            </a:rPr>
            <a:t>。今後も</a:t>
          </a:r>
          <a:r>
            <a:rPr kumimoji="1" lang="ja-JP" altLang="en-US" sz="1300">
              <a:solidFill>
                <a:schemeClr val="dk1"/>
              </a:solidFill>
              <a:effectLst/>
              <a:latin typeface="+mn-lt"/>
              <a:ea typeface="+mn-ea"/>
              <a:cs typeface="+mn-cs"/>
            </a:rPr>
            <a:t>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福島県鮫川村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全会計とも黒字で推移している。今後も各会計において、経費の削減や効率化を図り、健全な財政運営に努める。</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福島県鮫川村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元利償還金については、新たに償還開始した額が前年度償還金の満了に伴う減少額を下回り、</a:t>
          </a:r>
          <a:r>
            <a:rPr kumimoji="1" lang="en-US" altLang="ja-JP" sz="1300">
              <a:solidFill>
                <a:schemeClr val="dk1"/>
              </a:solidFill>
              <a:effectLst/>
              <a:latin typeface="+mn-lt"/>
              <a:ea typeface="+mn-ea"/>
              <a:cs typeface="+mn-cs"/>
            </a:rPr>
            <a:t>26</a:t>
          </a:r>
          <a:r>
            <a:rPr kumimoji="1" lang="ja-JP" altLang="ja-JP" sz="1300">
              <a:solidFill>
                <a:schemeClr val="dk1"/>
              </a:solidFill>
              <a:effectLst/>
              <a:latin typeface="+mn-lt"/>
              <a:ea typeface="+mn-ea"/>
              <a:cs typeface="+mn-cs"/>
            </a:rPr>
            <a:t>百万円減少した。公営企業債償還財源のための繰入金は</a:t>
          </a:r>
          <a:r>
            <a:rPr kumimoji="1" lang="ja-JP" altLang="en-US" sz="1300">
              <a:solidFill>
                <a:schemeClr val="dk1"/>
              </a:solidFill>
              <a:effectLst/>
              <a:latin typeface="+mn-lt"/>
              <a:ea typeface="+mn-ea"/>
              <a:cs typeface="+mn-cs"/>
            </a:rPr>
            <a:t>前年同額の</a:t>
          </a:r>
          <a:r>
            <a:rPr kumimoji="1" lang="en-US" altLang="ja-JP" sz="1300">
              <a:solidFill>
                <a:schemeClr val="dk1"/>
              </a:solidFill>
              <a:effectLst/>
              <a:latin typeface="+mn-lt"/>
              <a:ea typeface="+mn-ea"/>
              <a:cs typeface="+mn-cs"/>
            </a:rPr>
            <a:t>63</a:t>
          </a:r>
          <a:r>
            <a:rPr kumimoji="1" lang="ja-JP" altLang="en-US" sz="1300">
              <a:solidFill>
                <a:schemeClr val="dk1"/>
              </a:solidFill>
              <a:effectLst/>
              <a:latin typeface="+mn-lt"/>
              <a:ea typeface="+mn-ea"/>
              <a:cs typeface="+mn-cs"/>
            </a:rPr>
            <a:t>百万円</a:t>
          </a:r>
          <a:r>
            <a:rPr kumimoji="1" lang="ja-JP" altLang="ja-JP" sz="1300">
              <a:solidFill>
                <a:schemeClr val="dk1"/>
              </a:solidFill>
              <a:effectLst/>
              <a:latin typeface="+mn-lt"/>
              <a:ea typeface="+mn-ea"/>
              <a:cs typeface="+mn-cs"/>
            </a:rPr>
            <a:t>となった。算入公債費等は</a:t>
          </a:r>
          <a:r>
            <a:rPr kumimoji="1" lang="ja-JP" altLang="en-US" sz="1300">
              <a:solidFill>
                <a:schemeClr val="dk1"/>
              </a:solidFill>
              <a:effectLst/>
              <a:latin typeface="+mn-lt"/>
              <a:ea typeface="+mn-ea"/>
              <a:cs typeface="+mn-cs"/>
            </a:rPr>
            <a:t>地方債の償還完了により</a:t>
          </a:r>
          <a:r>
            <a:rPr kumimoji="1" lang="ja-JP" altLang="ja-JP" sz="1300">
              <a:solidFill>
                <a:schemeClr val="dk1"/>
              </a:solidFill>
              <a:effectLst/>
              <a:latin typeface="+mn-lt"/>
              <a:ea typeface="+mn-ea"/>
              <a:cs typeface="+mn-cs"/>
            </a:rPr>
            <a:t>前年度と比較し</a:t>
          </a:r>
          <a:r>
            <a:rPr kumimoji="1" lang="en-US" altLang="ja-JP" sz="1300">
              <a:solidFill>
                <a:schemeClr val="dk1"/>
              </a:solidFill>
              <a:effectLst/>
              <a:latin typeface="+mn-lt"/>
              <a:ea typeface="+mn-ea"/>
              <a:cs typeface="+mn-cs"/>
            </a:rPr>
            <a:t>17</a:t>
          </a:r>
          <a:r>
            <a:rPr kumimoji="1" lang="ja-JP" altLang="ja-JP" sz="1300">
              <a:solidFill>
                <a:schemeClr val="dk1"/>
              </a:solidFill>
              <a:effectLst/>
              <a:latin typeface="+mn-lt"/>
              <a:ea typeface="+mn-ea"/>
              <a:cs typeface="+mn-cs"/>
            </a:rPr>
            <a:t>百万円減少した。</a:t>
          </a:r>
          <a:endParaRPr lang="ja-JP" altLang="ja-JP" sz="13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満期一括償還地方債を利用していない。</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福島県鮫川村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地方債の現在高は、</a:t>
          </a:r>
          <a:r>
            <a:rPr kumimoji="1" lang="ja-JP" altLang="en-US" sz="1300">
              <a:solidFill>
                <a:schemeClr val="dk1"/>
              </a:solidFill>
              <a:effectLst/>
              <a:latin typeface="+mn-lt"/>
              <a:ea typeface="+mn-ea"/>
              <a:cs typeface="+mn-cs"/>
            </a:rPr>
            <a:t>臨時財政対策債</a:t>
          </a:r>
          <a:r>
            <a:rPr kumimoji="1" lang="ja-JP" altLang="ja-JP" sz="1300">
              <a:solidFill>
                <a:schemeClr val="dk1"/>
              </a:solidFill>
              <a:effectLst/>
              <a:latin typeface="+mn-lt"/>
              <a:ea typeface="+mn-ea"/>
              <a:cs typeface="+mn-cs"/>
            </a:rPr>
            <a:t>や過疎対策事業の減少に伴い</a:t>
          </a:r>
          <a:r>
            <a:rPr kumimoji="1" lang="en-US" altLang="ja-JP" sz="1300">
              <a:solidFill>
                <a:schemeClr val="dk1"/>
              </a:solidFill>
              <a:effectLst/>
              <a:latin typeface="+mn-lt"/>
              <a:ea typeface="+mn-ea"/>
              <a:cs typeface="+mn-cs"/>
            </a:rPr>
            <a:t>44</a:t>
          </a:r>
          <a:r>
            <a:rPr kumimoji="1" lang="ja-JP" altLang="ja-JP" sz="1300">
              <a:solidFill>
                <a:schemeClr val="dk1"/>
              </a:solidFill>
              <a:effectLst/>
              <a:latin typeface="+mn-lt"/>
              <a:ea typeface="+mn-ea"/>
              <a:cs typeface="+mn-cs"/>
            </a:rPr>
            <a:t>百万円減少した。</a:t>
          </a:r>
          <a:endParaRPr lang="ja-JP" altLang="ja-JP" sz="1300">
            <a:effectLst/>
          </a:endParaRPr>
        </a:p>
        <a:p>
          <a:r>
            <a:rPr kumimoji="1" lang="ja-JP" altLang="ja-JP" sz="1300">
              <a:solidFill>
                <a:schemeClr val="dk1"/>
              </a:solidFill>
              <a:effectLst/>
              <a:latin typeface="+mn-lt"/>
              <a:ea typeface="+mn-ea"/>
              <a:cs typeface="+mn-cs"/>
            </a:rPr>
            <a:t>　充当可能基金については、決算剰余金を主な財源とした積立金の増額により</a:t>
          </a:r>
          <a:r>
            <a:rPr kumimoji="1" lang="en-US" altLang="ja-JP" sz="1300">
              <a:solidFill>
                <a:schemeClr val="dk1"/>
              </a:solidFill>
              <a:effectLst/>
              <a:latin typeface="+mn-lt"/>
              <a:ea typeface="+mn-ea"/>
              <a:cs typeface="+mn-cs"/>
            </a:rPr>
            <a:t>79</a:t>
          </a:r>
          <a:r>
            <a:rPr kumimoji="1" lang="ja-JP" altLang="ja-JP" sz="1300">
              <a:solidFill>
                <a:schemeClr val="dk1"/>
              </a:solidFill>
              <a:effectLst/>
              <a:latin typeface="+mn-lt"/>
              <a:ea typeface="+mn-ea"/>
              <a:cs typeface="+mn-cs"/>
            </a:rPr>
            <a:t>百万円</a:t>
          </a:r>
          <a:r>
            <a:rPr kumimoji="1" lang="ja-JP" altLang="en-US" sz="1300">
              <a:solidFill>
                <a:schemeClr val="dk1"/>
              </a:solidFill>
              <a:effectLst/>
              <a:latin typeface="+mn-lt"/>
              <a:ea typeface="+mn-ea"/>
              <a:cs typeface="+mn-cs"/>
            </a:rPr>
            <a:t>の増額となった</a:t>
          </a:r>
          <a:r>
            <a:rPr kumimoji="1" lang="ja-JP" altLang="ja-JP" sz="1300">
              <a:solidFill>
                <a:schemeClr val="dk1"/>
              </a:solidFill>
              <a:effectLst/>
              <a:latin typeface="+mn-lt"/>
              <a:ea typeface="+mn-ea"/>
              <a:cs typeface="+mn-cs"/>
            </a:rPr>
            <a:t>。</a:t>
          </a:r>
          <a:endParaRPr lang="ja-JP" altLang="ja-JP" sz="1300">
            <a:effectLst/>
          </a:endParaRPr>
        </a:p>
        <a:p>
          <a:r>
            <a:rPr kumimoji="1" lang="ja-JP" altLang="ja-JP" sz="1300">
              <a:solidFill>
                <a:schemeClr val="dk1"/>
              </a:solidFill>
              <a:effectLst/>
              <a:latin typeface="+mn-lt"/>
              <a:ea typeface="+mn-ea"/>
              <a:cs typeface="+mn-cs"/>
            </a:rPr>
            <a:t>　将来負担額を上回る充当可能財源等により、将来負担比率の分子は減少傾向にある。</a:t>
          </a:r>
          <a:endParaRPr lang="ja-JP" altLang="ja-JP" sz="13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福島県鮫川村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財政調整基金は積立額に比べて取崩額が大きかったため</a:t>
          </a:r>
          <a:r>
            <a:rPr kumimoji="1" lang="en-US" altLang="ja-JP" sz="1300">
              <a:solidFill>
                <a:schemeClr val="dk1"/>
              </a:solidFill>
              <a:effectLst/>
              <a:latin typeface="+mn-ea"/>
              <a:ea typeface="+mn-ea"/>
              <a:cs typeface="+mn-cs"/>
            </a:rPr>
            <a:t>14</a:t>
          </a:r>
          <a:r>
            <a:rPr kumimoji="1" lang="ja-JP" altLang="en-US" sz="1300">
              <a:solidFill>
                <a:schemeClr val="dk1"/>
              </a:solidFill>
              <a:effectLst/>
              <a:latin typeface="+mn-ea"/>
              <a:ea typeface="+mn-ea"/>
              <a:cs typeface="+mn-cs"/>
            </a:rPr>
            <a:t>百万円減少したものの、特定目的基金に</a:t>
          </a:r>
          <a:r>
            <a:rPr kumimoji="1" lang="ja-JP" altLang="ja-JP" sz="1300">
              <a:solidFill>
                <a:schemeClr val="dk1"/>
              </a:solidFill>
              <a:effectLst/>
              <a:latin typeface="+mn-ea"/>
              <a:ea typeface="+mn-ea"/>
              <a:cs typeface="+mn-cs"/>
            </a:rPr>
            <a:t>歳出予算の精査等によ</a:t>
          </a:r>
          <a:r>
            <a:rPr kumimoji="1" lang="ja-JP" altLang="en-US" sz="1300">
              <a:solidFill>
                <a:schemeClr val="dk1"/>
              </a:solidFill>
              <a:effectLst/>
              <a:latin typeface="+mn-ea"/>
              <a:ea typeface="+mn-ea"/>
              <a:cs typeface="+mn-cs"/>
            </a:rPr>
            <a:t>る一般財源</a:t>
          </a:r>
          <a:r>
            <a:rPr kumimoji="1" lang="en-US" altLang="ja-JP" sz="1300">
              <a:solidFill>
                <a:schemeClr val="dk1"/>
              </a:solidFill>
              <a:effectLst/>
              <a:latin typeface="+mn-ea"/>
              <a:ea typeface="+mn-ea"/>
              <a:cs typeface="+mn-cs"/>
            </a:rPr>
            <a:t>166</a:t>
          </a:r>
          <a:r>
            <a:rPr kumimoji="1" lang="ja-JP" altLang="ja-JP" sz="1300">
              <a:solidFill>
                <a:schemeClr val="dk1"/>
              </a:solidFill>
              <a:effectLst/>
              <a:latin typeface="+mn-ea"/>
              <a:ea typeface="+mn-ea"/>
              <a:cs typeface="+mn-cs"/>
            </a:rPr>
            <a:t>百万円</a:t>
          </a:r>
          <a:r>
            <a:rPr kumimoji="1" lang="ja-JP" altLang="en-US" sz="1300">
              <a:solidFill>
                <a:schemeClr val="dk1"/>
              </a:solidFill>
              <a:effectLst/>
              <a:latin typeface="+mn-ea"/>
              <a:ea typeface="+mn-ea"/>
              <a:cs typeface="+mn-cs"/>
            </a:rPr>
            <a:t>を積立てたため、基金全体では</a:t>
          </a:r>
          <a:r>
            <a:rPr kumimoji="1" lang="en-US" altLang="ja-JP" sz="1300">
              <a:solidFill>
                <a:schemeClr val="dk1"/>
              </a:solidFill>
              <a:effectLst/>
              <a:latin typeface="+mn-ea"/>
              <a:ea typeface="+mn-ea"/>
              <a:cs typeface="+mn-cs"/>
            </a:rPr>
            <a:t>85</a:t>
          </a:r>
          <a:r>
            <a:rPr kumimoji="1" lang="ja-JP" altLang="en-US" sz="1300">
              <a:solidFill>
                <a:schemeClr val="dk1"/>
              </a:solidFill>
              <a:effectLst/>
              <a:latin typeface="+mn-ea"/>
              <a:ea typeface="+mn-ea"/>
              <a:cs typeface="+mn-cs"/>
            </a:rPr>
            <a:t>百万円の増となった。</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　特定目的基金の種類が多いことから管理が煩雑となっているため、基金の統合を検討し財源を確保する。また、各種基金の残高のバランスを考慮しつつ、財政調整基金、公有施設整備基金、教育施設整備基金を中心に積み立てを行う。</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公有施設整備基金</a:t>
          </a: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社会教育施設、社会体育施設の整備に計</a:t>
          </a:r>
          <a:r>
            <a:rPr kumimoji="1" lang="en-US" altLang="ja-JP" sz="1300">
              <a:solidFill>
                <a:schemeClr val="dk1"/>
              </a:solidFill>
              <a:effectLst/>
              <a:latin typeface="+mn-lt"/>
              <a:ea typeface="+mn-ea"/>
              <a:cs typeface="+mn-cs"/>
            </a:rPr>
            <a:t>1</a:t>
          </a:r>
          <a:r>
            <a:rPr kumimoji="1" lang="ja-JP" altLang="en-US" sz="1300">
              <a:solidFill>
                <a:schemeClr val="dk1"/>
              </a:solidFill>
              <a:effectLst/>
              <a:latin typeface="+mn-lt"/>
              <a:ea typeface="+mn-ea"/>
              <a:cs typeface="+mn-cs"/>
            </a:rPr>
            <a:t>百万円を取り崩した。</a:t>
          </a:r>
          <a:endParaRPr lang="ja-JP" altLang="ja-JP" sz="1300">
            <a:effectLst/>
          </a:endParaRPr>
        </a:p>
        <a:p>
          <a:r>
            <a:rPr kumimoji="1" lang="ja-JP" altLang="ja-JP" sz="1300">
              <a:solidFill>
                <a:schemeClr val="dk1"/>
              </a:solidFill>
              <a:effectLst/>
              <a:latin typeface="+mn-lt"/>
              <a:ea typeface="+mn-ea"/>
              <a:cs typeface="+mn-cs"/>
            </a:rPr>
            <a:t>　教育施設整備基金</a:t>
          </a: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令和６年度は取り崩しなし。</a:t>
          </a:r>
          <a:endParaRPr lang="ja-JP" altLang="ja-JP" sz="1300">
            <a:effectLst/>
          </a:endParaRPr>
        </a:p>
        <a:p>
          <a:r>
            <a:rPr kumimoji="1" lang="ja-JP" altLang="ja-JP" sz="1300">
              <a:solidFill>
                <a:schemeClr val="dk1"/>
              </a:solidFill>
              <a:effectLst/>
              <a:latin typeface="+mn-lt"/>
              <a:ea typeface="+mn-ea"/>
              <a:cs typeface="+mn-cs"/>
            </a:rPr>
            <a:t>　福祉基金</a:t>
          </a: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福祉対策事業費に</a:t>
          </a:r>
          <a:r>
            <a:rPr kumimoji="1" lang="en-US" altLang="ja-JP" sz="1300">
              <a:solidFill>
                <a:schemeClr val="dk1"/>
              </a:solidFill>
              <a:effectLst/>
              <a:latin typeface="+mn-lt"/>
              <a:ea typeface="+mn-ea"/>
              <a:cs typeface="+mn-cs"/>
            </a:rPr>
            <a:t>30</a:t>
          </a:r>
          <a:r>
            <a:rPr kumimoji="1" lang="ja-JP" altLang="en-US" sz="1300">
              <a:solidFill>
                <a:schemeClr val="dk1"/>
              </a:solidFill>
              <a:effectLst/>
              <a:latin typeface="+mn-lt"/>
              <a:ea typeface="+mn-ea"/>
              <a:cs typeface="+mn-cs"/>
            </a:rPr>
            <a:t>百万円を取り崩した。</a:t>
          </a:r>
          <a:endParaRPr kumimoji="1" lang="en-US" altLang="ja-JP" sz="13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基金の取り崩しを最小限度に抑え、財産貸付収入や事業費精査により財源を確保し、公有施設整備基金に</a:t>
          </a:r>
          <a:r>
            <a:rPr kumimoji="1" lang="en-US" altLang="ja-JP" sz="1300">
              <a:solidFill>
                <a:schemeClr val="dk1"/>
              </a:solidFill>
              <a:effectLst/>
              <a:latin typeface="+mn-ea"/>
              <a:ea typeface="+mn-ea"/>
              <a:cs typeface="+mn-cs"/>
            </a:rPr>
            <a:t>56</a:t>
          </a:r>
          <a:r>
            <a:rPr kumimoji="1" lang="ja-JP" altLang="en-US" sz="1300">
              <a:solidFill>
                <a:schemeClr val="dk1"/>
              </a:solidFill>
              <a:effectLst/>
              <a:latin typeface="+mn-ea"/>
              <a:ea typeface="+mn-ea"/>
              <a:cs typeface="+mn-cs"/>
            </a:rPr>
            <a:t>百万円、教育施設整備基金に</a:t>
          </a:r>
          <a:r>
            <a:rPr kumimoji="1" lang="en-US" altLang="ja-JP" sz="1300">
              <a:solidFill>
                <a:schemeClr val="dk1"/>
              </a:solidFill>
              <a:effectLst/>
              <a:latin typeface="+mn-ea"/>
              <a:ea typeface="+mn-ea"/>
              <a:cs typeface="+mn-cs"/>
            </a:rPr>
            <a:t>51</a:t>
          </a:r>
          <a:r>
            <a:rPr kumimoji="1" lang="ja-JP" altLang="en-US" sz="1300">
              <a:solidFill>
                <a:schemeClr val="dk1"/>
              </a:solidFill>
              <a:effectLst/>
              <a:latin typeface="+mn-ea"/>
              <a:ea typeface="+mn-ea"/>
              <a:cs typeface="+mn-cs"/>
            </a:rPr>
            <a:t>百万円を積立てた。また、ふるさとづくり基金については、食用米の不足によりお米の返礼品選択者が増加したため、</a:t>
          </a:r>
          <a:r>
            <a:rPr kumimoji="1" lang="en-US" altLang="ja-JP" sz="1300">
              <a:solidFill>
                <a:schemeClr val="dk1"/>
              </a:solidFill>
              <a:effectLst/>
              <a:latin typeface="+mn-ea"/>
              <a:ea typeface="+mn-ea"/>
              <a:cs typeface="+mn-cs"/>
            </a:rPr>
            <a:t>14</a:t>
          </a:r>
          <a:r>
            <a:rPr kumimoji="1" lang="ja-JP" altLang="en-US" sz="1300">
              <a:solidFill>
                <a:schemeClr val="dk1"/>
              </a:solidFill>
              <a:effectLst/>
              <a:latin typeface="+mn-ea"/>
              <a:ea typeface="+mn-ea"/>
              <a:cs typeface="+mn-cs"/>
            </a:rPr>
            <a:t>百万円を積立てた結果、その他特定目的基金全体で</a:t>
          </a:r>
          <a:r>
            <a:rPr kumimoji="1" lang="en-US" altLang="ja-JP" sz="1300">
              <a:solidFill>
                <a:schemeClr val="dk1"/>
              </a:solidFill>
              <a:effectLst/>
              <a:latin typeface="+mn-ea"/>
              <a:ea typeface="+mn-ea"/>
              <a:cs typeface="+mn-cs"/>
            </a:rPr>
            <a:t>98</a:t>
          </a:r>
          <a:r>
            <a:rPr kumimoji="1" lang="ja-JP" altLang="en-US" sz="1300">
              <a:solidFill>
                <a:schemeClr val="dk1"/>
              </a:solidFill>
              <a:effectLst/>
              <a:latin typeface="+mn-ea"/>
              <a:ea typeface="+mn-ea"/>
              <a:cs typeface="+mn-cs"/>
            </a:rPr>
            <a:t>百万円増加した。</a:t>
          </a:r>
          <a:r>
            <a:rPr kumimoji="1" lang="en-US" altLang="ja-JP" sz="1300">
              <a:solidFill>
                <a:schemeClr val="dk1"/>
              </a:solidFill>
              <a:effectLst/>
              <a:latin typeface="+mn-ea"/>
              <a:ea typeface="+mn-ea"/>
              <a:cs typeface="+mn-cs"/>
            </a:rPr>
            <a:t>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　各施設の老朽化・長寿命化に対応するため、公有施設整備基金及び教育施設整備基金を中心に積立てを行う。</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主に決算剰余金を財源として</a:t>
          </a:r>
          <a:r>
            <a:rPr kumimoji="1" lang="en-US" altLang="ja-JP" sz="1300">
              <a:solidFill>
                <a:schemeClr val="dk1"/>
              </a:solidFill>
              <a:effectLst/>
              <a:latin typeface="+mn-ea"/>
              <a:ea typeface="+mn-ea"/>
              <a:cs typeface="+mn-cs"/>
            </a:rPr>
            <a:t>190</a:t>
          </a:r>
          <a:r>
            <a:rPr kumimoji="1" lang="ja-JP" altLang="en-US" sz="1300">
              <a:solidFill>
                <a:schemeClr val="dk1"/>
              </a:solidFill>
              <a:effectLst/>
              <a:latin typeface="+mn-ea"/>
              <a:ea typeface="+mn-ea"/>
              <a:cs typeface="+mn-cs"/>
            </a:rPr>
            <a:t>百万円を積立てたが、不足する財源として</a:t>
          </a:r>
          <a:r>
            <a:rPr kumimoji="1" lang="en-US" altLang="ja-JP" sz="1300">
              <a:solidFill>
                <a:schemeClr val="dk1"/>
              </a:solidFill>
              <a:effectLst/>
              <a:latin typeface="+mn-ea"/>
              <a:ea typeface="+mn-ea"/>
              <a:cs typeface="+mn-cs"/>
            </a:rPr>
            <a:t>203</a:t>
          </a:r>
          <a:r>
            <a:rPr kumimoji="1" lang="ja-JP" altLang="en-US" sz="1300">
              <a:solidFill>
                <a:schemeClr val="dk1"/>
              </a:solidFill>
              <a:effectLst/>
              <a:latin typeface="+mn-ea"/>
              <a:ea typeface="+mn-ea"/>
              <a:cs typeface="+mn-cs"/>
            </a:rPr>
            <a:t>百万円を取り崩したため、</a:t>
          </a:r>
          <a:r>
            <a:rPr kumimoji="1" lang="en-US" altLang="ja-JP" sz="1300">
              <a:solidFill>
                <a:schemeClr val="dk1"/>
              </a:solidFill>
              <a:effectLst/>
              <a:latin typeface="+mn-ea"/>
              <a:ea typeface="+mn-ea"/>
              <a:cs typeface="+mn-cs"/>
            </a:rPr>
            <a:t>14</a:t>
          </a:r>
          <a:r>
            <a:rPr kumimoji="1" lang="ja-JP" altLang="en-US" sz="1300">
              <a:solidFill>
                <a:schemeClr val="dk1"/>
              </a:solidFill>
              <a:effectLst/>
              <a:latin typeface="+mn-ea"/>
              <a:ea typeface="+mn-ea"/>
              <a:cs typeface="+mn-cs"/>
            </a:rPr>
            <a:t>百万円減少した。</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物価高騰等による財源不足が懸念されるため、剰余金等、可能な限り財源を確保し積み立てを行う。</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令和６年度は利子のみの積み立てだったため、前年と同額であった。</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大規模な事業実施による多額の村債発行が想定されるため、ほかの基金残高状況を鑑みながら積立てを検討する。</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661CA1B-7741-42AA-A809-95B4B0C045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7ABB52D-6CDB-472C-BC34-743180F246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9D69CB8-FEB3-4441-94D4-1D57EEC5BB4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BEAD6B7-3B7E-46BD-829F-A487080E142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451C3C8-8121-4741-A14D-7238539DA58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6C99020-B7B0-4233-8B80-10D7C3DA9E5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BE90C68-5004-441D-B573-8CBF65DCE6C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E505F81-D5B2-4C13-BAB7-34ED4CC8525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8EF2388-FC59-488B-B783-67051999F79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2152B03-8CF4-489D-B554-2F2F2EA155E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AF92801-1754-4CA5-BB2C-14413DFF4C3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45AD614-F766-4D4C-B17B-0F6F0687F74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5DFF638-1CC0-4F96-B0F1-03DF05D80E8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F0D3D3F-C004-4BEF-A0FF-0A5272CB1C6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57B0447-1947-4ECE-9CE1-1783A5D20CD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317D97A-9337-496C-96CF-9AD1D61ED6F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福島県鮫川村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CE19598-FA53-4B23-8FEF-34EBF72C70D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DDCFD6C-CE0E-4746-9B41-8C91FAD0974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2029AB8-773B-4339-8AB2-DD2EE7FC823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339EADD-A5DB-4CF8-875D-66C0B3AB96B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DDFBDD1-E5AE-490B-833A-340D2940545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89AA6F6-7351-4DB6-8D39-5F585CF6718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2,846
2,820
131.34
4,059,889
3,698,701
182,972
2,161,311
1,953,520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295397D-4C0A-4285-A0C5-B7B575BCA36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1927FBF-9B8F-4A28-9166-A12A72E14BB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A1F0172-DE03-40CB-ABD4-EA7CC834A6E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7577C24-725F-403C-9AE2-87F11E178DA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8283D7C-C8AF-4B1D-88C5-C59A429D77F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2E51695-3CB5-48F2-9C99-ED6E804FB2B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C6CB9DD-6C31-4F1F-8A1F-7F61B3FEF3D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C78293D-0FD2-4724-B613-386C33A8324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0B40038-D551-40E8-9579-04BBB120636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EFFC24F-5CDB-4CF0-8D40-7F954807FCA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61DD219-6C19-4C4A-9D4E-6447083B957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906111B-1924-4E12-AB7D-788262D405F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58B1EA6-5D7D-4141-AF0C-E61E1F8B9DB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D19A9C1-87BB-48F5-80F0-E2874F8EA4F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EE23DAB-9617-4436-A833-5ED24F05931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93DE2CA-BB49-458C-9380-51D65A77560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BDC1A5B-AB48-488C-A0AE-3B44F3FFFB9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DD5FFA1-CA76-4F85-AD68-035D75BEBB6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34AE667-3FEE-4667-B3EE-F95D86EE197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2E89426-B0AB-4588-BB6A-2552555B9F8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02576BD-8791-4900-9037-1BDD2322C9F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5E3274C-9FCE-4650-AF3E-938F0BD00C9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6968BB2-C49A-444D-B91D-B323A09CA0B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F3EAB68-D40F-4193-9430-55B3841178E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4BB585F-1440-4197-8CA7-02429789C25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51ED6A8-7C64-467B-A3F2-86527F47857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E271DCF-8734-4C2A-9259-ECE96405676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69E0B78-6A77-4C43-A640-AA10515FEDB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7BFB6C3-42B4-42D8-B82D-EB81B7F9C3D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3861E0B-CD14-4C92-BDE7-A07B2D58F1B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3379225-E881-494B-9086-740DBBD5685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732E725-DF58-40CE-94D3-990D8260937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07BFB2E-287F-4620-A8A8-E83700B4299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DC44887-4A57-4B5D-AFDF-A2DAECED436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364679A-575D-42DF-88E3-375FA50FA51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類似団体平均値と比較し、</a:t>
          </a:r>
          <a:r>
            <a:rPr kumimoji="1" lang="en-US" altLang="ja-JP" sz="1100" baseline="0">
              <a:latin typeface="ＭＳ Ｐゴシック" panose="020B0600070205080204" pitchFamily="50" charset="-128"/>
              <a:ea typeface="ＭＳ Ｐゴシック" panose="020B0600070205080204" pitchFamily="50" charset="-128"/>
            </a:rPr>
            <a:t>0.4</a:t>
          </a:r>
          <a:r>
            <a:rPr kumimoji="1" lang="ja-JP" altLang="en-US" sz="1100" baseline="0">
              <a:latin typeface="ＭＳ Ｐゴシック" panose="020B0600070205080204" pitchFamily="50" charset="-128"/>
              <a:ea typeface="ＭＳ Ｐゴシック" panose="020B0600070205080204" pitchFamily="50" charset="-128"/>
            </a:rPr>
            <a:t>％低い状況であるが、福島県平均と比べ、</a:t>
          </a:r>
          <a:r>
            <a:rPr kumimoji="1" lang="en-US" altLang="ja-JP" sz="1100" baseline="0">
              <a:latin typeface="ＭＳ Ｐゴシック" panose="020B0600070205080204" pitchFamily="50" charset="-128"/>
              <a:ea typeface="ＭＳ Ｐゴシック" panose="020B0600070205080204" pitchFamily="50" charset="-128"/>
            </a:rPr>
            <a:t>4.2</a:t>
          </a:r>
          <a:r>
            <a:rPr kumimoji="1" lang="ja-JP" altLang="en-US" sz="1100" baseline="0">
              <a:latin typeface="ＭＳ Ｐゴシック" panose="020B0600070205080204" pitchFamily="50" charset="-128"/>
              <a:ea typeface="ＭＳ Ｐゴシック" panose="020B0600070205080204" pitchFamily="50" charset="-128"/>
            </a:rPr>
            <a:t>％高い水準にある。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村が所有している施設全体の老朽化が進み、今後の方向性について早期に決定・着手すべき時期に到来しつつある。除却、長寿命化などの方向性の決定、優先順位を整理し、適切な施設管理に努める。</a:t>
          </a:r>
          <a:r>
            <a:rPr kumimoji="1" lang="en-US" altLang="ja-JP" sz="1100" baseline="0">
              <a:latin typeface="ＭＳ Ｐゴシック" panose="020B0600070205080204" pitchFamily="50" charset="-128"/>
              <a:ea typeface="ＭＳ Ｐゴシック" panose="020B0600070205080204" pitchFamily="50" charset="-128"/>
            </a:rPr>
            <a:t>	</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59D63D9-25B3-4A55-84BE-5B3BCEA23B9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0E9358F-8DAB-43BE-AF2F-D0E22234261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F64A7E7-0F90-423E-914C-EFB2E79AEFC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D95E95C-5176-4548-B523-A8A7C03E558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F23315D-135D-40CE-B763-D5AE67888D1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177CE5E-9D64-4386-B7A8-7A5E0C52961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89E3AA3-3FAF-4434-97EF-8A95CD95EC0D}"/>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A3764CBC-C158-4226-B19F-2F54AA752D5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4121E5F-BC14-49BF-AE28-710896278EA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315A7EE4-EE9A-4CF2-81F6-FC2AAF11F2AA}"/>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BAA421F7-EDCE-4340-8E84-164F08A2EEB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1F72B3E-A27E-4DB0-A4AC-27E1E2A8EF0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262A6BC0-C54D-422A-AF68-067499FCC08F}"/>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19BAA07-519A-423C-A4B3-AED0378F01B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98AAABD-4883-4456-AD0F-EA48D8FFE8E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88E33671-A372-44DE-876B-EA6B4F7B1F7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91E2EF2-715A-42BE-BC93-3B3A2B76058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5BE3AC82-7E01-4286-AE2E-AE0BDFD56B0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DDDC105E-56B2-4052-AC77-0AE2AD6F8904}"/>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9A36FACD-D6A7-4B0F-9BED-3622C0A28E6B}"/>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FFBECA6B-AC23-48C7-8011-6E235B05B6D8}"/>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3001CD31-2FB2-487F-B893-E63CFD7D59C8}"/>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EEC6C1CE-1FE2-42DF-8639-FED5FFB6AB6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E43F694A-92A3-4C80-B2E0-254794AA0081}"/>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B4294365-B0C1-4379-BAAE-8A31F434F99C}"/>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8261E9AD-D8D2-4C30-8C9C-AEC72FB766EB}"/>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5D165D63-7CEE-4535-A6EF-8FE6B4003E83}"/>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7F120DAD-9E32-4049-920F-514F2F315867}"/>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A957B899-FE0F-45AE-BB5A-E082F1C7C844}"/>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75D0853-1C6A-4F6A-B40C-A51A7D8ACFE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E5AE076-16B7-4DA6-8302-396E1302911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AA5F83F-25BA-4554-9D70-C560EA543AF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A655069-95DC-4BEC-97A6-25228B0285E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FF4F11B-1895-4353-A3FD-94E3B5AD42E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103686</xdr:rowOff>
    </xdr:from>
    <xdr:to>
      <xdr:col>23</xdr:col>
      <xdr:colOff>136525</xdr:colOff>
      <xdr:row>31</xdr:row>
      <xdr:rowOff>33836</xdr:rowOff>
    </xdr:to>
    <xdr:sp macro="" textlink="">
      <xdr:nvSpPr>
        <xdr:cNvPr id="93" name="楕円 92">
          <a:extLst>
            <a:ext uri="{FF2B5EF4-FFF2-40B4-BE49-F238E27FC236}">
              <a16:creationId xmlns:a16="http://schemas.microsoft.com/office/drawing/2014/main" id="{CB2D73F1-2DB9-4044-B866-0B05065E65C3}"/>
            </a:ext>
          </a:extLst>
        </xdr:cNvPr>
        <xdr:cNvSpPr/>
      </xdr:nvSpPr>
      <xdr:spPr>
        <a:xfrm>
          <a:off x="4711700" y="601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126563</xdr:rowOff>
    </xdr:from>
    <xdr:ext cx="405111" cy="259045"/>
    <xdr:sp macro="" textlink="">
      <xdr:nvSpPr>
        <xdr:cNvPr id="94" name="有形固定資産減価償却率該当値テキスト">
          <a:extLst>
            <a:ext uri="{FF2B5EF4-FFF2-40B4-BE49-F238E27FC236}">
              <a16:creationId xmlns:a16="http://schemas.microsoft.com/office/drawing/2014/main" id="{D69AC62F-BFD0-4B0D-BDEF-6AF6E08DCB96}"/>
            </a:ext>
          </a:extLst>
        </xdr:cNvPr>
        <xdr:cNvSpPr txBox="1"/>
      </xdr:nvSpPr>
      <xdr:spPr>
        <a:xfrm>
          <a:off x="4813300" y="5870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45085</xdr:rowOff>
    </xdr:from>
    <xdr:to>
      <xdr:col>19</xdr:col>
      <xdr:colOff>187325</xdr:colOff>
      <xdr:row>30</xdr:row>
      <xdr:rowOff>146685</xdr:rowOff>
    </xdr:to>
    <xdr:sp macro="" textlink="">
      <xdr:nvSpPr>
        <xdr:cNvPr id="95" name="楕円 94">
          <a:extLst>
            <a:ext uri="{FF2B5EF4-FFF2-40B4-BE49-F238E27FC236}">
              <a16:creationId xmlns:a16="http://schemas.microsoft.com/office/drawing/2014/main" id="{1B8F9BC6-0002-465D-A2EF-FD299395EB02}"/>
            </a:ext>
          </a:extLst>
        </xdr:cNvPr>
        <xdr:cNvSpPr/>
      </xdr:nvSpPr>
      <xdr:spPr>
        <a:xfrm>
          <a:off x="4000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95885</xdr:rowOff>
    </xdr:from>
    <xdr:to>
      <xdr:col>23</xdr:col>
      <xdr:colOff>85725</xdr:colOff>
      <xdr:row>30</xdr:row>
      <xdr:rowOff>154486</xdr:rowOff>
    </xdr:to>
    <xdr:cxnSp macro="">
      <xdr:nvCxnSpPr>
        <xdr:cNvPr id="96" name="直線コネクタ 95">
          <a:extLst>
            <a:ext uri="{FF2B5EF4-FFF2-40B4-BE49-F238E27FC236}">
              <a16:creationId xmlns:a16="http://schemas.microsoft.com/office/drawing/2014/main" id="{40E9ABC6-676D-455A-B17B-45AFBB640FF8}"/>
            </a:ext>
          </a:extLst>
        </xdr:cNvPr>
        <xdr:cNvCxnSpPr/>
      </xdr:nvCxnSpPr>
      <xdr:spPr>
        <a:xfrm>
          <a:off x="4051300" y="6010910"/>
          <a:ext cx="7112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154849</xdr:rowOff>
    </xdr:from>
    <xdr:to>
      <xdr:col>15</xdr:col>
      <xdr:colOff>187325</xdr:colOff>
      <xdr:row>30</xdr:row>
      <xdr:rowOff>84999</xdr:rowOff>
    </xdr:to>
    <xdr:sp macro="" textlink="">
      <xdr:nvSpPr>
        <xdr:cNvPr id="97" name="楕円 96">
          <a:extLst>
            <a:ext uri="{FF2B5EF4-FFF2-40B4-BE49-F238E27FC236}">
              <a16:creationId xmlns:a16="http://schemas.microsoft.com/office/drawing/2014/main" id="{FB8CD43F-2ED5-44FB-B353-CFA3A48066A6}"/>
            </a:ext>
          </a:extLst>
        </xdr:cNvPr>
        <xdr:cNvSpPr/>
      </xdr:nvSpPr>
      <xdr:spPr>
        <a:xfrm>
          <a:off x="3238500" y="58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34199</xdr:rowOff>
    </xdr:from>
    <xdr:to>
      <xdr:col>19</xdr:col>
      <xdr:colOff>136525</xdr:colOff>
      <xdr:row>30</xdr:row>
      <xdr:rowOff>95885</xdr:rowOff>
    </xdr:to>
    <xdr:cxnSp macro="">
      <xdr:nvCxnSpPr>
        <xdr:cNvPr id="98" name="直線コネクタ 97">
          <a:extLst>
            <a:ext uri="{FF2B5EF4-FFF2-40B4-BE49-F238E27FC236}">
              <a16:creationId xmlns:a16="http://schemas.microsoft.com/office/drawing/2014/main" id="{956A74E9-4952-4036-9428-EAABB8792F2C}"/>
            </a:ext>
          </a:extLst>
        </xdr:cNvPr>
        <xdr:cNvCxnSpPr/>
      </xdr:nvCxnSpPr>
      <xdr:spPr>
        <a:xfrm>
          <a:off x="3289300" y="5949224"/>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74658</xdr:rowOff>
    </xdr:from>
    <xdr:to>
      <xdr:col>11</xdr:col>
      <xdr:colOff>187325</xdr:colOff>
      <xdr:row>30</xdr:row>
      <xdr:rowOff>4808</xdr:rowOff>
    </xdr:to>
    <xdr:sp macro="" textlink="">
      <xdr:nvSpPr>
        <xdr:cNvPr id="99" name="楕円 98">
          <a:extLst>
            <a:ext uri="{FF2B5EF4-FFF2-40B4-BE49-F238E27FC236}">
              <a16:creationId xmlns:a16="http://schemas.microsoft.com/office/drawing/2014/main" id="{44CA7065-B107-461F-9AA2-3849ADD4C72D}"/>
            </a:ext>
          </a:extLst>
        </xdr:cNvPr>
        <xdr:cNvSpPr/>
      </xdr:nvSpPr>
      <xdr:spPr>
        <a:xfrm>
          <a:off x="2476500" y="581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125458</xdr:rowOff>
    </xdr:from>
    <xdr:to>
      <xdr:col>15</xdr:col>
      <xdr:colOff>136525</xdr:colOff>
      <xdr:row>30</xdr:row>
      <xdr:rowOff>34199</xdr:rowOff>
    </xdr:to>
    <xdr:cxnSp macro="">
      <xdr:nvCxnSpPr>
        <xdr:cNvPr id="100" name="直線コネクタ 99">
          <a:extLst>
            <a:ext uri="{FF2B5EF4-FFF2-40B4-BE49-F238E27FC236}">
              <a16:creationId xmlns:a16="http://schemas.microsoft.com/office/drawing/2014/main" id="{A51C723A-A159-48DC-83A3-CA4D680D5E54}"/>
            </a:ext>
          </a:extLst>
        </xdr:cNvPr>
        <xdr:cNvCxnSpPr/>
      </xdr:nvCxnSpPr>
      <xdr:spPr>
        <a:xfrm>
          <a:off x="2527300" y="5869033"/>
          <a:ext cx="7620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16056</xdr:rowOff>
    </xdr:from>
    <xdr:to>
      <xdr:col>7</xdr:col>
      <xdr:colOff>187325</xdr:colOff>
      <xdr:row>29</xdr:row>
      <xdr:rowOff>117656</xdr:rowOff>
    </xdr:to>
    <xdr:sp macro="" textlink="">
      <xdr:nvSpPr>
        <xdr:cNvPr id="101" name="楕円 100">
          <a:extLst>
            <a:ext uri="{FF2B5EF4-FFF2-40B4-BE49-F238E27FC236}">
              <a16:creationId xmlns:a16="http://schemas.microsoft.com/office/drawing/2014/main" id="{E6C8252E-FE80-4F4B-886D-045908F970AF}"/>
            </a:ext>
          </a:extLst>
        </xdr:cNvPr>
        <xdr:cNvSpPr/>
      </xdr:nvSpPr>
      <xdr:spPr>
        <a:xfrm>
          <a:off x="1714500" y="575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66856</xdr:rowOff>
    </xdr:from>
    <xdr:to>
      <xdr:col>11</xdr:col>
      <xdr:colOff>136525</xdr:colOff>
      <xdr:row>29</xdr:row>
      <xdr:rowOff>125458</xdr:rowOff>
    </xdr:to>
    <xdr:cxnSp macro="">
      <xdr:nvCxnSpPr>
        <xdr:cNvPr id="102" name="直線コネクタ 101">
          <a:extLst>
            <a:ext uri="{FF2B5EF4-FFF2-40B4-BE49-F238E27FC236}">
              <a16:creationId xmlns:a16="http://schemas.microsoft.com/office/drawing/2014/main" id="{BB722E38-49DE-4ED5-AD75-38F57EDFA7D7}"/>
            </a:ext>
          </a:extLst>
        </xdr:cNvPr>
        <xdr:cNvCxnSpPr/>
      </xdr:nvCxnSpPr>
      <xdr:spPr>
        <a:xfrm>
          <a:off x="1765300" y="5810431"/>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69334EB8-C3CE-4D1C-800A-9A43000EC482}"/>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24CB6554-05A6-43B7-A4E4-8F8ED1262A0A}"/>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715C93DE-8C71-44BC-90F9-6ACABDE09AA8}"/>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245AA950-3574-4476-9A21-1639FB862650}"/>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163212</xdr:rowOff>
    </xdr:from>
    <xdr:ext cx="405111" cy="259045"/>
    <xdr:sp macro="" textlink="">
      <xdr:nvSpPr>
        <xdr:cNvPr id="107" name="n_1mainValue有形固定資産減価償却率">
          <a:extLst>
            <a:ext uri="{FF2B5EF4-FFF2-40B4-BE49-F238E27FC236}">
              <a16:creationId xmlns:a16="http://schemas.microsoft.com/office/drawing/2014/main" id="{8A3EAFFE-9EA6-4F5B-BF23-80CAFC83713A}"/>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101526</xdr:rowOff>
    </xdr:from>
    <xdr:ext cx="405111" cy="259045"/>
    <xdr:sp macro="" textlink="">
      <xdr:nvSpPr>
        <xdr:cNvPr id="108" name="n_2mainValue有形固定資産減価償却率">
          <a:extLst>
            <a:ext uri="{FF2B5EF4-FFF2-40B4-BE49-F238E27FC236}">
              <a16:creationId xmlns:a16="http://schemas.microsoft.com/office/drawing/2014/main" id="{75358C49-5D37-401F-8F6B-7ACF50CDD3D0}"/>
            </a:ext>
          </a:extLst>
        </xdr:cNvPr>
        <xdr:cNvSpPr txBox="1"/>
      </xdr:nvSpPr>
      <xdr:spPr>
        <a:xfrm>
          <a:off x="3086744" y="5673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21335</xdr:rowOff>
    </xdr:from>
    <xdr:ext cx="405111" cy="259045"/>
    <xdr:sp macro="" textlink="">
      <xdr:nvSpPr>
        <xdr:cNvPr id="109" name="n_3mainValue有形固定資産減価償却率">
          <a:extLst>
            <a:ext uri="{FF2B5EF4-FFF2-40B4-BE49-F238E27FC236}">
              <a16:creationId xmlns:a16="http://schemas.microsoft.com/office/drawing/2014/main" id="{1803D1CA-DA75-4715-A72B-2CD1B423239D}"/>
            </a:ext>
          </a:extLst>
        </xdr:cNvPr>
        <xdr:cNvSpPr txBox="1"/>
      </xdr:nvSpPr>
      <xdr:spPr>
        <a:xfrm>
          <a:off x="2324744" y="559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134183</xdr:rowOff>
    </xdr:from>
    <xdr:ext cx="405111" cy="259045"/>
    <xdr:sp macro="" textlink="">
      <xdr:nvSpPr>
        <xdr:cNvPr id="110" name="n_4mainValue有形固定資産減価償却率">
          <a:extLst>
            <a:ext uri="{FF2B5EF4-FFF2-40B4-BE49-F238E27FC236}">
              <a16:creationId xmlns:a16="http://schemas.microsoft.com/office/drawing/2014/main" id="{DB83BD3A-6F52-4FD0-A5DA-655A884F30F8}"/>
            </a:ext>
          </a:extLst>
        </xdr:cNvPr>
        <xdr:cNvSpPr txBox="1"/>
      </xdr:nvSpPr>
      <xdr:spPr>
        <a:xfrm>
          <a:off x="1562744" y="5534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E9B75F4-13FA-4111-B1F2-FF039D2D36C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7517F444-CBD0-4C66-840B-0CDF9C4AEAF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8714F1E5-9A1F-4B6A-816E-660B84558DDA}"/>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49DF77B-358A-4CE3-B48D-23D86D088BD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269E67A-B194-4E9C-98AF-2F6263BAE14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A288602-0AA3-412B-AE87-F4D153EB001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B4367A3-C261-4379-9DF8-BA9430DC1A4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BA474A05-F162-4923-AEE3-8B6F0B258B4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61B48EBB-AE53-4E6A-BFCA-0E0C9F7BD85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25573BF-C772-4669-97BF-9E5AEA3F4B8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11CDD6A4-B53E-4FDB-B9AB-DF22519A417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E2967954-8A0F-472F-A99E-F390A6E0B36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3D40D73D-5640-4D1D-80B8-AA48BDE98B5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地方債現在高の減少、充当可能財源の増加により債務償還比率は算出されなかった。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今後、施設の長寿命化改修等に伴い、村債の活用が増えていくことが想定され、地方債現在高が増加する見込みであるため、新たな財源の調達等により一般財源の確保に努め、健全な財政運営を図る。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F7BD666-326F-4F2E-B5CC-D55D652FD40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B84C06E-078C-4036-A6BB-FB84D0069D3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67FC294-F851-4B83-AD7C-A2DC2AEEB3E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C15118E4-4FD6-43ED-9F1F-DC1BDB818A0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2D06B250-5D45-442F-ACD5-E2EE411EB3E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7C81F5CF-6912-434D-8FBB-FBFAC7B4DE3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BF9FE1D9-205F-41C0-8B9D-AC9C91C49CA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CFC9136B-2291-4A19-AB09-F00BCBA4308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F0E69527-58F8-4AD1-B0E1-450CD963F58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AA0FA8E9-CE07-4D20-BE94-52B51B9B2C4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E5ED0C5C-FC6E-4245-9E3C-F6E1D7227A2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E1A362B-9583-4C18-A6AE-BCE10A3B3D2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26401366-3184-4B4B-9F66-33A4E2CE077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FA70FFE-D155-4CD3-A9F3-F80219B6DFA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1B4DD9C3-FA4B-43CF-B7AB-EE8670D24B9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F136036B-8040-4891-BF2B-BB95494D09B3}"/>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422CE754-0FBF-4F53-A0DA-A598B9B9BCE6}"/>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2C3101BD-DB9C-4337-A2AE-487E2BE7B438}"/>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475CE45B-2BB2-4942-9421-D29790ED453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DB7F00DE-1603-4E00-B354-88477E693BE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A093AD79-1939-4B78-8279-8ACEDDAB0BD8}"/>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74A07E42-7279-4559-8ED1-1EE71022DCCB}"/>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E96B9DFA-82A3-4E28-ABC6-855BC2862D76}"/>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2C13DCA9-2BDA-487E-B450-C75B2D780C79}"/>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36F48166-6B50-4FC2-A52E-DC19F84ADC36}"/>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C39A937A-F715-456D-937C-956EA65EF99C}"/>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DFC0E26-3222-4406-8A60-06CA0E2C756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51D7B31-D80D-451C-B9E2-63C9470D162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6418440-34CF-4EDF-AC18-0A57851FAFD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112C10C-5E75-4F28-9584-E706FDAB28F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38EB627-A0EB-4761-B5C7-E96D27E4D57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66453</xdr:rowOff>
    </xdr:from>
    <xdr:to>
      <xdr:col>68</xdr:col>
      <xdr:colOff>123825</xdr:colOff>
      <xdr:row>26</xdr:row>
      <xdr:rowOff>168053</xdr:rowOff>
    </xdr:to>
    <xdr:sp macro="" textlink="">
      <xdr:nvSpPr>
        <xdr:cNvPr id="155" name="楕円 154">
          <a:extLst>
            <a:ext uri="{FF2B5EF4-FFF2-40B4-BE49-F238E27FC236}">
              <a16:creationId xmlns:a16="http://schemas.microsoft.com/office/drawing/2014/main" id="{290FE609-6FBB-4940-B9BB-26653729D42E}"/>
            </a:ext>
          </a:extLst>
        </xdr:cNvPr>
        <xdr:cNvSpPr/>
      </xdr:nvSpPr>
      <xdr:spPr>
        <a:xfrm>
          <a:off x="13271500" y="529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152633</xdr:rowOff>
    </xdr:from>
    <xdr:to>
      <xdr:col>64</xdr:col>
      <xdr:colOff>123825</xdr:colOff>
      <xdr:row>27</xdr:row>
      <xdr:rowOff>82783</xdr:rowOff>
    </xdr:to>
    <xdr:sp macro="" textlink="">
      <xdr:nvSpPr>
        <xdr:cNvPr id="156" name="楕円 155">
          <a:extLst>
            <a:ext uri="{FF2B5EF4-FFF2-40B4-BE49-F238E27FC236}">
              <a16:creationId xmlns:a16="http://schemas.microsoft.com/office/drawing/2014/main" id="{D2140EF7-D76A-45F2-828F-72AB317C3494}"/>
            </a:ext>
          </a:extLst>
        </xdr:cNvPr>
        <xdr:cNvSpPr/>
      </xdr:nvSpPr>
      <xdr:spPr>
        <a:xfrm>
          <a:off x="12509500" y="538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117253</xdr:rowOff>
    </xdr:from>
    <xdr:to>
      <xdr:col>68</xdr:col>
      <xdr:colOff>73025</xdr:colOff>
      <xdr:row>27</xdr:row>
      <xdr:rowOff>31983</xdr:rowOff>
    </xdr:to>
    <xdr:cxnSp macro="">
      <xdr:nvCxnSpPr>
        <xdr:cNvPr id="157" name="直線コネクタ 156">
          <a:extLst>
            <a:ext uri="{FF2B5EF4-FFF2-40B4-BE49-F238E27FC236}">
              <a16:creationId xmlns:a16="http://schemas.microsoft.com/office/drawing/2014/main" id="{75441105-ABCA-4B2F-A269-4847EEC548D6}"/>
            </a:ext>
          </a:extLst>
        </xdr:cNvPr>
        <xdr:cNvCxnSpPr/>
      </xdr:nvCxnSpPr>
      <xdr:spPr>
        <a:xfrm flipV="1">
          <a:off x="12560300" y="5346478"/>
          <a:ext cx="762000" cy="8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10520</xdr:rowOff>
    </xdr:from>
    <xdr:to>
      <xdr:col>60</xdr:col>
      <xdr:colOff>123825</xdr:colOff>
      <xdr:row>28</xdr:row>
      <xdr:rowOff>112120</xdr:rowOff>
    </xdr:to>
    <xdr:sp macro="" textlink="">
      <xdr:nvSpPr>
        <xdr:cNvPr id="158" name="楕円 157">
          <a:extLst>
            <a:ext uri="{FF2B5EF4-FFF2-40B4-BE49-F238E27FC236}">
              <a16:creationId xmlns:a16="http://schemas.microsoft.com/office/drawing/2014/main" id="{8B3E3CFC-6D6D-4C01-AFCB-FF6BC51AE6F9}"/>
            </a:ext>
          </a:extLst>
        </xdr:cNvPr>
        <xdr:cNvSpPr/>
      </xdr:nvSpPr>
      <xdr:spPr>
        <a:xfrm>
          <a:off x="11747500" y="558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31983</xdr:rowOff>
    </xdr:from>
    <xdr:to>
      <xdr:col>64</xdr:col>
      <xdr:colOff>73025</xdr:colOff>
      <xdr:row>28</xdr:row>
      <xdr:rowOff>61320</xdr:rowOff>
    </xdr:to>
    <xdr:cxnSp macro="">
      <xdr:nvCxnSpPr>
        <xdr:cNvPr id="159" name="直線コネクタ 158">
          <a:extLst>
            <a:ext uri="{FF2B5EF4-FFF2-40B4-BE49-F238E27FC236}">
              <a16:creationId xmlns:a16="http://schemas.microsoft.com/office/drawing/2014/main" id="{C102428B-270E-4069-85E3-AD5151B0ED4E}"/>
            </a:ext>
          </a:extLst>
        </xdr:cNvPr>
        <xdr:cNvCxnSpPr/>
      </xdr:nvCxnSpPr>
      <xdr:spPr>
        <a:xfrm flipV="1">
          <a:off x="11798300" y="5432658"/>
          <a:ext cx="762000" cy="20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0" name="n_1aveValue債務償還比率">
          <a:extLst>
            <a:ext uri="{FF2B5EF4-FFF2-40B4-BE49-F238E27FC236}">
              <a16:creationId xmlns:a16="http://schemas.microsoft.com/office/drawing/2014/main" id="{67A4E7F0-2518-46FD-9CB3-22B7ACA8EEBE}"/>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1" name="n_2aveValue債務償還比率">
          <a:extLst>
            <a:ext uri="{FF2B5EF4-FFF2-40B4-BE49-F238E27FC236}">
              <a16:creationId xmlns:a16="http://schemas.microsoft.com/office/drawing/2014/main" id="{1275CCDC-986E-4CEB-BFB5-634E4778604F}"/>
            </a:ext>
          </a:extLst>
        </xdr:cNvPr>
        <xdr:cNvSpPr txBox="1"/>
      </xdr:nvSpPr>
      <xdr:spPr>
        <a:xfrm>
          <a:off x="13087427" y="571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2" name="n_3aveValue債務償還比率">
          <a:extLst>
            <a:ext uri="{FF2B5EF4-FFF2-40B4-BE49-F238E27FC236}">
              <a16:creationId xmlns:a16="http://schemas.microsoft.com/office/drawing/2014/main" id="{021ADF1F-02DE-4541-8D29-8C7697AD4002}"/>
            </a:ext>
          </a:extLst>
        </xdr:cNvPr>
        <xdr:cNvSpPr txBox="1"/>
      </xdr:nvSpPr>
      <xdr:spPr>
        <a:xfrm>
          <a:off x="123254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3" name="n_4aveValue債務償還比率">
          <a:extLst>
            <a:ext uri="{FF2B5EF4-FFF2-40B4-BE49-F238E27FC236}">
              <a16:creationId xmlns:a16="http://schemas.microsoft.com/office/drawing/2014/main" id="{DF94C2BF-3953-4E2A-A5AB-0B6712163ABD}"/>
            </a:ext>
          </a:extLst>
        </xdr:cNvPr>
        <xdr:cNvSpPr txBox="1"/>
      </xdr:nvSpPr>
      <xdr:spPr>
        <a:xfrm>
          <a:off x="11563427" y="58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13130</xdr:rowOff>
    </xdr:from>
    <xdr:ext cx="405111" cy="259045"/>
    <xdr:sp macro="" textlink="">
      <xdr:nvSpPr>
        <xdr:cNvPr id="164" name="n_2mainValue債務償還比率">
          <a:extLst>
            <a:ext uri="{FF2B5EF4-FFF2-40B4-BE49-F238E27FC236}">
              <a16:creationId xmlns:a16="http://schemas.microsoft.com/office/drawing/2014/main" id="{2560ABD7-BFA0-469D-BD9C-4A31793D994C}"/>
            </a:ext>
          </a:extLst>
        </xdr:cNvPr>
        <xdr:cNvSpPr txBox="1"/>
      </xdr:nvSpPr>
      <xdr:spPr>
        <a:xfrm>
          <a:off x="13119744" y="5070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99310</xdr:rowOff>
    </xdr:from>
    <xdr:ext cx="405111" cy="259045"/>
    <xdr:sp macro="" textlink="">
      <xdr:nvSpPr>
        <xdr:cNvPr id="165" name="n_3mainValue債務償還比率">
          <a:extLst>
            <a:ext uri="{FF2B5EF4-FFF2-40B4-BE49-F238E27FC236}">
              <a16:creationId xmlns:a16="http://schemas.microsoft.com/office/drawing/2014/main" id="{801A510B-E69E-470D-B52A-0A9CA43C50DC}"/>
            </a:ext>
          </a:extLst>
        </xdr:cNvPr>
        <xdr:cNvSpPr txBox="1"/>
      </xdr:nvSpPr>
      <xdr:spPr>
        <a:xfrm>
          <a:off x="12357744" y="5157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128647</xdr:rowOff>
    </xdr:from>
    <xdr:ext cx="469744" cy="259045"/>
    <xdr:sp macro="" textlink="">
      <xdr:nvSpPr>
        <xdr:cNvPr id="166" name="n_4mainValue債務償還比率">
          <a:extLst>
            <a:ext uri="{FF2B5EF4-FFF2-40B4-BE49-F238E27FC236}">
              <a16:creationId xmlns:a16="http://schemas.microsoft.com/office/drawing/2014/main" id="{90F6A546-47F6-4E26-81BE-26C8D5EC9F5B}"/>
            </a:ext>
          </a:extLst>
        </xdr:cNvPr>
        <xdr:cNvSpPr txBox="1"/>
      </xdr:nvSpPr>
      <xdr:spPr>
        <a:xfrm>
          <a:off x="11563427" y="535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48CFB64-77A5-40CE-970E-A1BE8CAAF17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84E50F69-6C0D-4B41-8409-C93604C07C6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D6F79956-6CED-4C74-A715-EE0AF971A6B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1B719165-C48D-4D3B-9B84-83CD013F717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3E2FA2E3-5FA2-4DBA-90DC-03D8258776A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AC0E9B19-D372-4665-B058-719E92B1048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7183E4-FB5C-48A1-9C15-58A795BC2FF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765668-A249-49C1-8033-6CB80503202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3F26E9F-9AB4-4A49-A972-675672AE4A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F68A748-3D14-422E-835D-4AD7FF10F38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福島県鮫川村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B027906-60DB-44B0-9AE6-D988A80222D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9E2CEFC-EDFD-4801-8EE1-A1F0A836C70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BFF60FA-9420-4B1E-A6B2-B088658BBBB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C9EC21-2F5F-40E2-8452-0F2078B8F29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66D9ED-2AF1-4213-B202-6350B72FBCE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3DC23C-E2C6-479C-A7E0-B50922EF94A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2,846
2,820
131.34
4,059,889
3,698,701
182,972
2,161,311
1,953,520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3301E4C-B3DA-4610-A5EB-4AD56601E64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C217EB3-822A-4F81-9D92-AAEBAC39DD0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7A3C3A8-017D-4B98-8AD2-C66512CE498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3F7C1FB-78B3-4740-AAC1-2BE8EE30722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229D8FD-9017-4B55-B82F-A20376035E0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4ACDE28-E635-4D61-8515-3087D453A9A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31955D-DD90-431F-A603-870537E741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F45CB1-E5A1-4209-A786-6C41AB7F946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92A6079-A177-45A9-A4E5-5A00C4E06C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9542EBC-8234-4929-9539-0B26A144E23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BC6B49-0D48-4531-96E4-16A08EDE33A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9B38F7-D0BF-4A44-BAA7-91F79CF4F73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875032D-5BFB-4280-B6B9-F68E425F1E9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17080F-87DA-4022-B78F-0CC1860E805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E7FABE-4E96-4998-9FCD-5A05F2507A2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CC243F-3DDE-4D7E-8E66-A3D1AC8CC2A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7BDE8E2-CD14-4CAD-BEAA-F7D6499D8C8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C8879C0-6B54-41D6-9AD9-6CB33EF3F3B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7884428-FE5C-4627-A719-B9594CC54E1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80E5561-A3A6-436E-AC97-48969B26823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4755A88-69A1-4E2B-9B8E-88E5C6B497B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7895E10-C028-4ACD-B43E-66BA0352F26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0097B4-E675-48BD-88CC-43981FD531F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C663736-B4E6-4706-8A7B-280DFDBD6C1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DA78AE-E2F3-4000-8411-276CDAC369E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0B6CC0-3A3B-425F-A5D2-08F38C2BAA2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344A88-8698-4E7B-875E-EF505DAA7F7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6D092D5-273B-4FFA-BC00-60CC3699A6B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A77FEE-FECC-4AD6-9C45-2A0B8D59D6A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CA3B09-EEC0-4F5E-9B6A-E3FA5879F60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B317BB-E06D-4774-8F95-6DFDE4A69CB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A672C7B-60F0-4069-B312-772327DBDA3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7A57445-42C1-4CAB-B9E0-2360AC8C235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1CF9A34-6D5C-4EAA-868E-27C86AB322DB}"/>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D56595B-3506-4864-AECA-7D6C090929F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D6D463B-A65D-4856-8562-2F7DC68665D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305A342-849F-4EF5-A704-2A18CD53198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EBDCFD7-0CEF-4AFE-9D6B-9DA5CE39174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807179F-6823-48C0-A128-C787F457543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5BF3687-E5B0-4C48-A8C3-D559FAE1A49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9EC6A69-A6F1-4351-AAB4-C65F6079D51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08B6344-A551-4E51-A7CC-F3AACF7D583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C96357D-7245-4478-9255-A0098E05DA4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2CD0422-A489-40AE-8E84-996B8B4163B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0F2A048-2600-4952-990D-E0283854FA0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890A57EA-8CAD-4E40-BE15-715529101B7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3AE0EEF1-4500-43AD-9F1D-17204AB9BC5E}"/>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EBAA60BF-AB8A-4422-BA24-14451C79A236}"/>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57E9DA5A-DDE5-420F-9EB9-55ADA93CA591}"/>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B9F4ACAC-00A1-438E-ADDB-93ABF670007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3E47AFED-4CF6-414B-8B65-D73797CB3C8A}"/>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822B5054-4BFF-46E3-8D6C-4514EFC0769D}"/>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168DEFB8-9EDC-41C4-B5BF-7960F74CE45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A062050B-C801-416C-BC6F-F9E03D904969}"/>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E94C52FC-8591-4719-B833-C4A498AEC1A9}"/>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EAD66A41-E14B-4DEC-807F-CA9ECA20230D}"/>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7D441654-0B8D-402A-A5F5-ADDA3AE57ADD}"/>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24FCE1D-A7B7-4492-AFCD-4C1380FECF0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AA62778-AE24-4B99-91CC-5801BC84475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46ADF42-331B-4D1A-AAC3-020E7D73A9B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F105832-EA3E-4C6C-ABC2-C55E1FFF469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10DDE25-2B4F-4B06-89F7-CBA5D467138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17235</xdr:rowOff>
    </xdr:from>
    <xdr:to>
      <xdr:col>24</xdr:col>
      <xdr:colOff>114300</xdr:colOff>
      <xdr:row>39</xdr:row>
      <xdr:rowOff>118835</xdr:rowOff>
    </xdr:to>
    <xdr:sp macro="" textlink="">
      <xdr:nvSpPr>
        <xdr:cNvPr id="74" name="楕円 73">
          <a:extLst>
            <a:ext uri="{FF2B5EF4-FFF2-40B4-BE49-F238E27FC236}">
              <a16:creationId xmlns:a16="http://schemas.microsoft.com/office/drawing/2014/main" id="{3A425FCC-1612-4F61-AC68-42853357BD00}"/>
            </a:ext>
          </a:extLst>
        </xdr:cNvPr>
        <xdr:cNvSpPr/>
      </xdr:nvSpPr>
      <xdr:spPr>
        <a:xfrm>
          <a:off x="45847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40112</xdr:rowOff>
    </xdr:from>
    <xdr:ext cx="405111" cy="259045"/>
    <xdr:sp macro="" textlink="">
      <xdr:nvSpPr>
        <xdr:cNvPr id="75" name="【道路】&#10;有形固定資産減価償却率該当値テキスト">
          <a:extLst>
            <a:ext uri="{FF2B5EF4-FFF2-40B4-BE49-F238E27FC236}">
              <a16:creationId xmlns:a16="http://schemas.microsoft.com/office/drawing/2014/main" id="{84AD4F58-0695-4E3F-B963-43B9DA46BF88}"/>
            </a:ext>
          </a:extLst>
        </xdr:cNvPr>
        <xdr:cNvSpPr txBox="1"/>
      </xdr:nvSpPr>
      <xdr:spPr>
        <a:xfrm>
          <a:off x="4673600" y="655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157662</xdr:rowOff>
    </xdr:from>
    <xdr:to>
      <xdr:col>20</xdr:col>
      <xdr:colOff>38100</xdr:colOff>
      <xdr:row>39</xdr:row>
      <xdr:rowOff>87812</xdr:rowOff>
    </xdr:to>
    <xdr:sp macro="" textlink="">
      <xdr:nvSpPr>
        <xdr:cNvPr id="76" name="楕円 75">
          <a:extLst>
            <a:ext uri="{FF2B5EF4-FFF2-40B4-BE49-F238E27FC236}">
              <a16:creationId xmlns:a16="http://schemas.microsoft.com/office/drawing/2014/main" id="{D7F7D842-E056-4C6E-B2DA-939AB7F1D077}"/>
            </a:ext>
          </a:extLst>
        </xdr:cNvPr>
        <xdr:cNvSpPr/>
      </xdr:nvSpPr>
      <xdr:spPr>
        <a:xfrm>
          <a:off x="37465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37012</xdr:rowOff>
    </xdr:from>
    <xdr:to>
      <xdr:col>24</xdr:col>
      <xdr:colOff>63500</xdr:colOff>
      <xdr:row>39</xdr:row>
      <xdr:rowOff>68035</xdr:rowOff>
    </xdr:to>
    <xdr:cxnSp macro="">
      <xdr:nvCxnSpPr>
        <xdr:cNvPr id="77" name="直線コネクタ 76">
          <a:extLst>
            <a:ext uri="{FF2B5EF4-FFF2-40B4-BE49-F238E27FC236}">
              <a16:creationId xmlns:a16="http://schemas.microsoft.com/office/drawing/2014/main" id="{DE7D8B18-715E-4172-B4BF-AC817677EFD0}"/>
            </a:ext>
          </a:extLst>
        </xdr:cNvPr>
        <xdr:cNvCxnSpPr/>
      </xdr:nvCxnSpPr>
      <xdr:spPr>
        <a:xfrm>
          <a:off x="3797300" y="6723562"/>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123372</xdr:rowOff>
    </xdr:from>
    <xdr:to>
      <xdr:col>15</xdr:col>
      <xdr:colOff>101600</xdr:colOff>
      <xdr:row>39</xdr:row>
      <xdr:rowOff>53522</xdr:rowOff>
    </xdr:to>
    <xdr:sp macro="" textlink="">
      <xdr:nvSpPr>
        <xdr:cNvPr id="78" name="楕円 77">
          <a:extLst>
            <a:ext uri="{FF2B5EF4-FFF2-40B4-BE49-F238E27FC236}">
              <a16:creationId xmlns:a16="http://schemas.microsoft.com/office/drawing/2014/main" id="{2B717CC9-E627-4D50-9174-9D0386BFC5D3}"/>
            </a:ext>
          </a:extLst>
        </xdr:cNvPr>
        <xdr:cNvSpPr/>
      </xdr:nvSpPr>
      <xdr:spPr>
        <a:xfrm>
          <a:off x="2857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2722</xdr:rowOff>
    </xdr:from>
    <xdr:to>
      <xdr:col>19</xdr:col>
      <xdr:colOff>177800</xdr:colOff>
      <xdr:row>39</xdr:row>
      <xdr:rowOff>37012</xdr:rowOff>
    </xdr:to>
    <xdr:cxnSp macro="">
      <xdr:nvCxnSpPr>
        <xdr:cNvPr id="79" name="直線コネクタ 78">
          <a:extLst>
            <a:ext uri="{FF2B5EF4-FFF2-40B4-BE49-F238E27FC236}">
              <a16:creationId xmlns:a16="http://schemas.microsoft.com/office/drawing/2014/main" id="{EDA20672-5B68-4ADF-840B-BDA7CA43F66C}"/>
            </a:ext>
          </a:extLst>
        </xdr:cNvPr>
        <xdr:cNvCxnSpPr/>
      </xdr:nvCxnSpPr>
      <xdr:spPr>
        <a:xfrm>
          <a:off x="2908300" y="668927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90715</xdr:rowOff>
    </xdr:from>
    <xdr:to>
      <xdr:col>10</xdr:col>
      <xdr:colOff>165100</xdr:colOff>
      <xdr:row>39</xdr:row>
      <xdr:rowOff>20865</xdr:rowOff>
    </xdr:to>
    <xdr:sp macro="" textlink="">
      <xdr:nvSpPr>
        <xdr:cNvPr id="80" name="楕円 79">
          <a:extLst>
            <a:ext uri="{FF2B5EF4-FFF2-40B4-BE49-F238E27FC236}">
              <a16:creationId xmlns:a16="http://schemas.microsoft.com/office/drawing/2014/main" id="{35527108-C919-4582-B91A-7DFDB1F945F7}"/>
            </a:ext>
          </a:extLst>
        </xdr:cNvPr>
        <xdr:cNvSpPr/>
      </xdr:nvSpPr>
      <xdr:spPr>
        <a:xfrm>
          <a:off x="1968500" y="66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141515</xdr:rowOff>
    </xdr:from>
    <xdr:to>
      <xdr:col>15</xdr:col>
      <xdr:colOff>50800</xdr:colOff>
      <xdr:row>39</xdr:row>
      <xdr:rowOff>2722</xdr:rowOff>
    </xdr:to>
    <xdr:cxnSp macro="">
      <xdr:nvCxnSpPr>
        <xdr:cNvPr id="81" name="直線コネクタ 80">
          <a:extLst>
            <a:ext uri="{FF2B5EF4-FFF2-40B4-BE49-F238E27FC236}">
              <a16:creationId xmlns:a16="http://schemas.microsoft.com/office/drawing/2014/main" id="{676C6DCA-F409-4F5A-AF32-5416708E3158}"/>
            </a:ext>
          </a:extLst>
        </xdr:cNvPr>
        <xdr:cNvCxnSpPr/>
      </xdr:nvCxnSpPr>
      <xdr:spPr>
        <a:xfrm>
          <a:off x="2019300" y="6656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56424</xdr:rowOff>
    </xdr:from>
    <xdr:to>
      <xdr:col>6</xdr:col>
      <xdr:colOff>38100</xdr:colOff>
      <xdr:row>38</xdr:row>
      <xdr:rowOff>158024</xdr:rowOff>
    </xdr:to>
    <xdr:sp macro="" textlink="">
      <xdr:nvSpPr>
        <xdr:cNvPr id="82" name="楕円 81">
          <a:extLst>
            <a:ext uri="{FF2B5EF4-FFF2-40B4-BE49-F238E27FC236}">
              <a16:creationId xmlns:a16="http://schemas.microsoft.com/office/drawing/2014/main" id="{C67D595F-DDB4-4E9F-AE4B-069A9ECB1EE0}"/>
            </a:ext>
          </a:extLst>
        </xdr:cNvPr>
        <xdr:cNvSpPr/>
      </xdr:nvSpPr>
      <xdr:spPr>
        <a:xfrm>
          <a:off x="1079500" y="657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107224</xdr:rowOff>
    </xdr:from>
    <xdr:to>
      <xdr:col>10</xdr:col>
      <xdr:colOff>114300</xdr:colOff>
      <xdr:row>38</xdr:row>
      <xdr:rowOff>141515</xdr:rowOff>
    </xdr:to>
    <xdr:cxnSp macro="">
      <xdr:nvCxnSpPr>
        <xdr:cNvPr id="83" name="直線コネクタ 82">
          <a:extLst>
            <a:ext uri="{FF2B5EF4-FFF2-40B4-BE49-F238E27FC236}">
              <a16:creationId xmlns:a16="http://schemas.microsoft.com/office/drawing/2014/main" id="{9EB38FD6-F6FE-4695-812E-4F5B6E98D725}"/>
            </a:ext>
          </a:extLst>
        </xdr:cNvPr>
        <xdr:cNvCxnSpPr/>
      </xdr:nvCxnSpPr>
      <xdr:spPr>
        <a:xfrm>
          <a:off x="1130300" y="662232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CB633CB0-BA72-4511-A71E-1346C342BEF5}"/>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CD42EDBF-1EFD-4FD6-95A9-F43926C8C685}"/>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2DCB8AC4-3FAF-47C8-BED9-F729B211BD28}"/>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E781AE62-7387-46C9-976F-7A78CE587396}"/>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104338</xdr:rowOff>
    </xdr:from>
    <xdr:ext cx="405111" cy="259045"/>
    <xdr:sp macro="" textlink="">
      <xdr:nvSpPr>
        <xdr:cNvPr id="88" name="n_1mainValue【道路】&#10;有形固定資産減価償却率">
          <a:extLst>
            <a:ext uri="{FF2B5EF4-FFF2-40B4-BE49-F238E27FC236}">
              <a16:creationId xmlns:a16="http://schemas.microsoft.com/office/drawing/2014/main" id="{15BFA951-0601-4FD8-8C2D-7F6DE697D4EB}"/>
            </a:ext>
          </a:extLst>
        </xdr:cNvPr>
        <xdr:cNvSpPr txBox="1"/>
      </xdr:nvSpPr>
      <xdr:spPr>
        <a:xfrm>
          <a:off x="35820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70049</xdr:rowOff>
    </xdr:from>
    <xdr:ext cx="405111" cy="259045"/>
    <xdr:sp macro="" textlink="">
      <xdr:nvSpPr>
        <xdr:cNvPr id="89" name="n_2mainValue【道路】&#10;有形固定資産減価償却率">
          <a:extLst>
            <a:ext uri="{FF2B5EF4-FFF2-40B4-BE49-F238E27FC236}">
              <a16:creationId xmlns:a16="http://schemas.microsoft.com/office/drawing/2014/main" id="{482D1F3E-42B6-43D8-A78D-91B9BE82F1D0}"/>
            </a:ext>
          </a:extLst>
        </xdr:cNvPr>
        <xdr:cNvSpPr txBox="1"/>
      </xdr:nvSpPr>
      <xdr:spPr>
        <a:xfrm>
          <a:off x="2705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37391</xdr:rowOff>
    </xdr:from>
    <xdr:ext cx="405111" cy="259045"/>
    <xdr:sp macro="" textlink="">
      <xdr:nvSpPr>
        <xdr:cNvPr id="90" name="n_3mainValue【道路】&#10;有形固定資産減価償却率">
          <a:extLst>
            <a:ext uri="{FF2B5EF4-FFF2-40B4-BE49-F238E27FC236}">
              <a16:creationId xmlns:a16="http://schemas.microsoft.com/office/drawing/2014/main" id="{D09F8F4F-A172-44CF-9E8F-9EB81E42E893}"/>
            </a:ext>
          </a:extLst>
        </xdr:cNvPr>
        <xdr:cNvSpPr txBox="1"/>
      </xdr:nvSpPr>
      <xdr:spPr>
        <a:xfrm>
          <a:off x="1816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3101</xdr:rowOff>
    </xdr:from>
    <xdr:ext cx="405111" cy="259045"/>
    <xdr:sp macro="" textlink="">
      <xdr:nvSpPr>
        <xdr:cNvPr id="91" name="n_4mainValue【道路】&#10;有形固定資産減価償却率">
          <a:extLst>
            <a:ext uri="{FF2B5EF4-FFF2-40B4-BE49-F238E27FC236}">
              <a16:creationId xmlns:a16="http://schemas.microsoft.com/office/drawing/2014/main" id="{04718BD9-A6F9-468A-BA4A-B1C82B8BB2B8}"/>
            </a:ext>
          </a:extLst>
        </xdr:cNvPr>
        <xdr:cNvSpPr txBox="1"/>
      </xdr:nvSpPr>
      <xdr:spPr>
        <a:xfrm>
          <a:off x="927744" y="634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7B38A5B-2E1B-4050-94B1-C2E82A24780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E9D492A-650B-41AB-92C2-5DA31BDC38E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7320489-BD6D-4C3C-B7C9-C373ABAF529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B2D5594-8A86-411D-8C05-D72EEC7CC38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07DB18B-7761-4EC7-95B5-8D2AA3308C5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545FAA8-83E1-4174-9BCE-1100151789E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6B396B8-A7A2-4DD7-9D05-AC7F786BAEA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4F601C1-593F-4ED1-BBD3-AFB5CB00B4F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FE112026-5BB0-412E-BA77-5B45991F17C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8E487EF-E05A-4D51-A1B3-5207B8CDB17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0AC37EC-B006-4ECA-B667-900290E3DA8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D986866-1218-45EA-A4C8-E47AB1D6B3E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42482E4-5B26-49C4-BDB3-A0E1941D3E7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0164B9A2-3949-459A-9FC2-F4C96FB6E6D4}"/>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7396577-706A-4833-B602-7276F885BD9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68958B42-4E1E-420C-8307-80CBF8CED63B}"/>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BDC337C-AAF4-4AD3-9C09-653A3E9E6B3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7CAA6417-9D22-47FA-9B3C-62B8F11DA355}"/>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D94782A-1C06-4BED-9ABF-C6C3664AA1E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94577F8A-0865-42FD-905D-5811420F123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616E0F83-6556-49DE-B1B8-D779704B143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9613E6DC-8083-40E3-8700-CA7C114D08B3}"/>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9720F2DA-C5D3-419F-900F-109EE369C571}"/>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8B344DFC-14A5-4E5D-9741-9A20C5FA7396}"/>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9DFA9E6B-D06C-479D-8DB0-2E4ADB2A6435}"/>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D812FC93-DB89-4677-800A-C0BBC909636B}"/>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941B9D42-DC9A-46C0-B553-08413D172CDB}"/>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C32FE4FE-573B-4B73-9E34-ABA31E4DB77F}"/>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5F7D33CC-66EE-4193-AC30-F45C6BD0A4C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9801DDF6-CA60-4098-892B-71EFB2EBE4DD}"/>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50D6E71A-7693-434A-A1F1-61407F9FB25C}"/>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FEDF7674-6038-4EF3-84E3-CF74E4F41E19}"/>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6244B47-AAC7-455D-933F-E854A011BE1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F0D8E51-B45A-4422-86A2-CE0016D374C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BB6E32D-E69F-4C01-AC19-72C2DC17FFF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5DC991E-0F0E-4923-B3C3-1776A3C8B4D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2CE2AED-338D-463E-B4FD-4BEDEE096EE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118756</xdr:rowOff>
    </xdr:from>
    <xdr:to>
      <xdr:col>55</xdr:col>
      <xdr:colOff>50800</xdr:colOff>
      <xdr:row>41</xdr:row>
      <xdr:rowOff>48906</xdr:rowOff>
    </xdr:to>
    <xdr:sp macro="" textlink="">
      <xdr:nvSpPr>
        <xdr:cNvPr id="129" name="楕円 128">
          <a:extLst>
            <a:ext uri="{FF2B5EF4-FFF2-40B4-BE49-F238E27FC236}">
              <a16:creationId xmlns:a16="http://schemas.microsoft.com/office/drawing/2014/main" id="{C8E61767-DF28-4827-91D2-15EC12CCCDC5}"/>
            </a:ext>
          </a:extLst>
        </xdr:cNvPr>
        <xdr:cNvSpPr/>
      </xdr:nvSpPr>
      <xdr:spPr>
        <a:xfrm>
          <a:off x="10426700" y="697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45515</xdr:rowOff>
    </xdr:from>
    <xdr:ext cx="534377" cy="259045"/>
    <xdr:sp macro="" textlink="">
      <xdr:nvSpPr>
        <xdr:cNvPr id="130" name="【道路】&#10;一人当たり延長該当値テキスト">
          <a:extLst>
            <a:ext uri="{FF2B5EF4-FFF2-40B4-BE49-F238E27FC236}">
              <a16:creationId xmlns:a16="http://schemas.microsoft.com/office/drawing/2014/main" id="{4A1771FC-E6EB-469D-948C-ED12064D8246}"/>
            </a:ext>
          </a:extLst>
        </xdr:cNvPr>
        <xdr:cNvSpPr txBox="1"/>
      </xdr:nvSpPr>
      <xdr:spPr>
        <a:xfrm>
          <a:off x="10515600" y="690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124722</xdr:rowOff>
    </xdr:from>
    <xdr:to>
      <xdr:col>50</xdr:col>
      <xdr:colOff>165100</xdr:colOff>
      <xdr:row>41</xdr:row>
      <xdr:rowOff>54872</xdr:rowOff>
    </xdr:to>
    <xdr:sp macro="" textlink="">
      <xdr:nvSpPr>
        <xdr:cNvPr id="131" name="楕円 130">
          <a:extLst>
            <a:ext uri="{FF2B5EF4-FFF2-40B4-BE49-F238E27FC236}">
              <a16:creationId xmlns:a16="http://schemas.microsoft.com/office/drawing/2014/main" id="{79B9BEDA-B3D1-4AEF-9A94-8390B38D8F67}"/>
            </a:ext>
          </a:extLst>
        </xdr:cNvPr>
        <xdr:cNvSpPr/>
      </xdr:nvSpPr>
      <xdr:spPr>
        <a:xfrm>
          <a:off x="9588500" y="698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169556</xdr:rowOff>
    </xdr:from>
    <xdr:to>
      <xdr:col>55</xdr:col>
      <xdr:colOff>0</xdr:colOff>
      <xdr:row>41</xdr:row>
      <xdr:rowOff>4072</xdr:rowOff>
    </xdr:to>
    <xdr:cxnSp macro="">
      <xdr:nvCxnSpPr>
        <xdr:cNvPr id="132" name="直線コネクタ 131">
          <a:extLst>
            <a:ext uri="{FF2B5EF4-FFF2-40B4-BE49-F238E27FC236}">
              <a16:creationId xmlns:a16="http://schemas.microsoft.com/office/drawing/2014/main" id="{582051A1-64A2-4488-A064-894E1A0480B8}"/>
            </a:ext>
          </a:extLst>
        </xdr:cNvPr>
        <xdr:cNvCxnSpPr/>
      </xdr:nvCxnSpPr>
      <xdr:spPr>
        <a:xfrm flipV="1">
          <a:off x="9639300" y="7027556"/>
          <a:ext cx="838200" cy="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126099</xdr:rowOff>
    </xdr:from>
    <xdr:to>
      <xdr:col>46</xdr:col>
      <xdr:colOff>38100</xdr:colOff>
      <xdr:row>41</xdr:row>
      <xdr:rowOff>56249</xdr:rowOff>
    </xdr:to>
    <xdr:sp macro="" textlink="">
      <xdr:nvSpPr>
        <xdr:cNvPr id="133" name="楕円 132">
          <a:extLst>
            <a:ext uri="{FF2B5EF4-FFF2-40B4-BE49-F238E27FC236}">
              <a16:creationId xmlns:a16="http://schemas.microsoft.com/office/drawing/2014/main" id="{4D4AF08E-DDF6-40DC-9E59-453CD1386F44}"/>
            </a:ext>
          </a:extLst>
        </xdr:cNvPr>
        <xdr:cNvSpPr/>
      </xdr:nvSpPr>
      <xdr:spPr>
        <a:xfrm>
          <a:off x="8699500" y="698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4072</xdr:rowOff>
    </xdr:from>
    <xdr:to>
      <xdr:col>50</xdr:col>
      <xdr:colOff>114300</xdr:colOff>
      <xdr:row>41</xdr:row>
      <xdr:rowOff>5449</xdr:rowOff>
    </xdr:to>
    <xdr:cxnSp macro="">
      <xdr:nvCxnSpPr>
        <xdr:cNvPr id="134" name="直線コネクタ 133">
          <a:extLst>
            <a:ext uri="{FF2B5EF4-FFF2-40B4-BE49-F238E27FC236}">
              <a16:creationId xmlns:a16="http://schemas.microsoft.com/office/drawing/2014/main" id="{AB40A0B6-1B77-4405-A35E-691893BCA6A6}"/>
            </a:ext>
          </a:extLst>
        </xdr:cNvPr>
        <xdr:cNvCxnSpPr/>
      </xdr:nvCxnSpPr>
      <xdr:spPr>
        <a:xfrm flipV="1">
          <a:off x="8750300" y="7033522"/>
          <a:ext cx="88900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134870</xdr:rowOff>
    </xdr:from>
    <xdr:to>
      <xdr:col>41</xdr:col>
      <xdr:colOff>101600</xdr:colOff>
      <xdr:row>41</xdr:row>
      <xdr:rowOff>65020</xdr:rowOff>
    </xdr:to>
    <xdr:sp macro="" textlink="">
      <xdr:nvSpPr>
        <xdr:cNvPr id="135" name="楕円 134">
          <a:extLst>
            <a:ext uri="{FF2B5EF4-FFF2-40B4-BE49-F238E27FC236}">
              <a16:creationId xmlns:a16="http://schemas.microsoft.com/office/drawing/2014/main" id="{0CA0D4B4-230B-4CB7-80FF-8C359AD95404}"/>
            </a:ext>
          </a:extLst>
        </xdr:cNvPr>
        <xdr:cNvSpPr/>
      </xdr:nvSpPr>
      <xdr:spPr>
        <a:xfrm>
          <a:off x="7810500" y="699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5449</xdr:rowOff>
    </xdr:from>
    <xdr:to>
      <xdr:col>45</xdr:col>
      <xdr:colOff>177800</xdr:colOff>
      <xdr:row>41</xdr:row>
      <xdr:rowOff>14220</xdr:rowOff>
    </xdr:to>
    <xdr:cxnSp macro="">
      <xdr:nvCxnSpPr>
        <xdr:cNvPr id="136" name="直線コネクタ 135">
          <a:extLst>
            <a:ext uri="{FF2B5EF4-FFF2-40B4-BE49-F238E27FC236}">
              <a16:creationId xmlns:a16="http://schemas.microsoft.com/office/drawing/2014/main" id="{C84C3E41-90FE-4163-A8C8-4AF6CFC87AEA}"/>
            </a:ext>
          </a:extLst>
        </xdr:cNvPr>
        <xdr:cNvCxnSpPr/>
      </xdr:nvCxnSpPr>
      <xdr:spPr>
        <a:xfrm flipV="1">
          <a:off x="7861300" y="7034899"/>
          <a:ext cx="889000" cy="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138987</xdr:rowOff>
    </xdr:from>
    <xdr:to>
      <xdr:col>36</xdr:col>
      <xdr:colOff>165100</xdr:colOff>
      <xdr:row>41</xdr:row>
      <xdr:rowOff>69137</xdr:rowOff>
    </xdr:to>
    <xdr:sp macro="" textlink="">
      <xdr:nvSpPr>
        <xdr:cNvPr id="137" name="楕円 136">
          <a:extLst>
            <a:ext uri="{FF2B5EF4-FFF2-40B4-BE49-F238E27FC236}">
              <a16:creationId xmlns:a16="http://schemas.microsoft.com/office/drawing/2014/main" id="{3F5468F0-A2D2-4017-B9B5-21AE8CE68BB3}"/>
            </a:ext>
          </a:extLst>
        </xdr:cNvPr>
        <xdr:cNvSpPr/>
      </xdr:nvSpPr>
      <xdr:spPr>
        <a:xfrm>
          <a:off x="6921500" y="699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14220</xdr:rowOff>
    </xdr:from>
    <xdr:to>
      <xdr:col>41</xdr:col>
      <xdr:colOff>50800</xdr:colOff>
      <xdr:row>41</xdr:row>
      <xdr:rowOff>18337</xdr:rowOff>
    </xdr:to>
    <xdr:cxnSp macro="">
      <xdr:nvCxnSpPr>
        <xdr:cNvPr id="138" name="直線コネクタ 137">
          <a:extLst>
            <a:ext uri="{FF2B5EF4-FFF2-40B4-BE49-F238E27FC236}">
              <a16:creationId xmlns:a16="http://schemas.microsoft.com/office/drawing/2014/main" id="{DDE9D6F5-D187-4107-AE9C-D52139CF78E5}"/>
            </a:ext>
          </a:extLst>
        </xdr:cNvPr>
        <xdr:cNvCxnSpPr/>
      </xdr:nvCxnSpPr>
      <xdr:spPr>
        <a:xfrm flipV="1">
          <a:off x="6972300" y="7043670"/>
          <a:ext cx="889000" cy="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553928EE-4167-4760-B78C-D550CFD5FF0A}"/>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344B9D23-C555-4EC0-AE95-54E0EB7B9107}"/>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3CCF6DDA-EBC0-451C-B443-C04C48648301}"/>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1D1A8271-289F-41B4-90D7-6BEFEE3E0653}"/>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45999</xdr:rowOff>
    </xdr:from>
    <xdr:ext cx="534377" cy="259045"/>
    <xdr:sp macro="" textlink="">
      <xdr:nvSpPr>
        <xdr:cNvPr id="143" name="n_1mainValue【道路】&#10;一人当たり延長">
          <a:extLst>
            <a:ext uri="{FF2B5EF4-FFF2-40B4-BE49-F238E27FC236}">
              <a16:creationId xmlns:a16="http://schemas.microsoft.com/office/drawing/2014/main" id="{B03234FA-3E74-49F5-A3DC-CEFD0A8BCE47}"/>
            </a:ext>
          </a:extLst>
        </xdr:cNvPr>
        <xdr:cNvSpPr txBox="1"/>
      </xdr:nvSpPr>
      <xdr:spPr>
        <a:xfrm>
          <a:off x="9359411" y="707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47376</xdr:rowOff>
    </xdr:from>
    <xdr:ext cx="534377" cy="259045"/>
    <xdr:sp macro="" textlink="">
      <xdr:nvSpPr>
        <xdr:cNvPr id="144" name="n_2mainValue【道路】&#10;一人当たり延長">
          <a:extLst>
            <a:ext uri="{FF2B5EF4-FFF2-40B4-BE49-F238E27FC236}">
              <a16:creationId xmlns:a16="http://schemas.microsoft.com/office/drawing/2014/main" id="{231C1B03-E793-42BE-A599-C6998C7CAE64}"/>
            </a:ext>
          </a:extLst>
        </xdr:cNvPr>
        <xdr:cNvSpPr txBox="1"/>
      </xdr:nvSpPr>
      <xdr:spPr>
        <a:xfrm>
          <a:off x="8483111" y="707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56147</xdr:rowOff>
    </xdr:from>
    <xdr:ext cx="534377" cy="259045"/>
    <xdr:sp macro="" textlink="">
      <xdr:nvSpPr>
        <xdr:cNvPr id="145" name="n_3mainValue【道路】&#10;一人当たり延長">
          <a:extLst>
            <a:ext uri="{FF2B5EF4-FFF2-40B4-BE49-F238E27FC236}">
              <a16:creationId xmlns:a16="http://schemas.microsoft.com/office/drawing/2014/main" id="{893EF4AF-8F19-43B9-AFF4-0C687E18A135}"/>
            </a:ext>
          </a:extLst>
        </xdr:cNvPr>
        <xdr:cNvSpPr txBox="1"/>
      </xdr:nvSpPr>
      <xdr:spPr>
        <a:xfrm>
          <a:off x="7594111" y="708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60264</xdr:rowOff>
    </xdr:from>
    <xdr:ext cx="534377" cy="259045"/>
    <xdr:sp macro="" textlink="">
      <xdr:nvSpPr>
        <xdr:cNvPr id="146" name="n_4mainValue【道路】&#10;一人当たり延長">
          <a:extLst>
            <a:ext uri="{FF2B5EF4-FFF2-40B4-BE49-F238E27FC236}">
              <a16:creationId xmlns:a16="http://schemas.microsoft.com/office/drawing/2014/main" id="{C940EEE0-68CE-4E9C-A183-5AACF3A14FF3}"/>
            </a:ext>
          </a:extLst>
        </xdr:cNvPr>
        <xdr:cNvSpPr txBox="1"/>
      </xdr:nvSpPr>
      <xdr:spPr>
        <a:xfrm>
          <a:off x="6705111" y="708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78ECA55-B2A7-4811-88A6-FEB95858366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5920A6E-AE60-4918-9E9F-2212D75B75F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AFEC0C0-1FDC-4FBF-91A1-5E7F5A477E3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643F977-17CF-4CE6-A71B-6FE8757FB7D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52B5074-4B40-42B6-A9DA-51962349237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43D00D6-00AA-4148-9E42-E81285A12FC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91B8E94-427B-460B-9B97-82ADFC54C79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9EA5A36-92B0-4DEF-9E16-64EF2C0AD972}"/>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FD66EBF6-E356-43EB-9DA6-E0238763FC4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B6F87BA0-7A50-40EE-AB36-51B479C2E79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1219ED4E-78A0-4B75-BE10-FB24D879F13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0C5243B9-599D-4059-AA8F-67C5F04071E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B2C06F25-699E-4F40-BB2A-1185B636958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B2666850-767C-4B7F-81CE-6A03134AF5B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167F1781-DE8D-4B91-A5FE-70FE250AD81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7AAF6937-F914-48A7-9141-D707C9FDBD5C}"/>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624456A0-D907-4203-9140-DB5061AF4CC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065FC947-7C83-444D-B384-DDB4628BE82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30A5CACF-9450-4CCC-8017-B9AB301EC40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99533544-B016-4712-85EB-A418D0E8EF3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9BB55063-20A1-45E5-84F5-78AF934910C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68423DE1-678A-48F8-8006-92D168D7781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2D624BAF-0CDA-404E-9507-4813AD08E6E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B884FF5F-03B2-4849-AB6D-124F7238AB7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AD878902-0545-4B48-BB3A-DE29C9CB155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CC4C6C9E-C22D-48A1-A676-6E4BBAD5F16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2D87F31D-F28A-4CB4-B5FA-AE9279D0817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4" name="直線コネクタ 173">
          <a:extLst>
            <a:ext uri="{FF2B5EF4-FFF2-40B4-BE49-F238E27FC236}">
              <a16:creationId xmlns:a16="http://schemas.microsoft.com/office/drawing/2014/main" id="{AFE97F5D-6D8A-4B67-89BA-1953DCFC44B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5" name="テキスト ボックス 174">
          <a:extLst>
            <a:ext uri="{FF2B5EF4-FFF2-40B4-BE49-F238E27FC236}">
              <a16:creationId xmlns:a16="http://schemas.microsoft.com/office/drawing/2014/main" id="{2EA84B4F-A577-4551-AB6F-5C5AF9C778B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6" name="直線コネクタ 175">
          <a:extLst>
            <a:ext uri="{FF2B5EF4-FFF2-40B4-BE49-F238E27FC236}">
              <a16:creationId xmlns:a16="http://schemas.microsoft.com/office/drawing/2014/main" id="{8100DC85-6FBD-4A33-B54C-5D93D4EDCBF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7" name="テキスト ボックス 176">
          <a:extLst>
            <a:ext uri="{FF2B5EF4-FFF2-40B4-BE49-F238E27FC236}">
              <a16:creationId xmlns:a16="http://schemas.microsoft.com/office/drawing/2014/main" id="{D19E8387-0FA0-45DA-89DB-5975FB2D42B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8" name="直線コネクタ 177">
          <a:extLst>
            <a:ext uri="{FF2B5EF4-FFF2-40B4-BE49-F238E27FC236}">
              <a16:creationId xmlns:a16="http://schemas.microsoft.com/office/drawing/2014/main" id="{0DBD331E-9D0F-49A2-AD99-3A625803606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9" name="テキスト ボックス 178">
          <a:extLst>
            <a:ext uri="{FF2B5EF4-FFF2-40B4-BE49-F238E27FC236}">
              <a16:creationId xmlns:a16="http://schemas.microsoft.com/office/drawing/2014/main" id="{5EEBA046-282C-4E73-A4DB-9D0A4CB9DBF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0" name="直線コネクタ 179">
          <a:extLst>
            <a:ext uri="{FF2B5EF4-FFF2-40B4-BE49-F238E27FC236}">
              <a16:creationId xmlns:a16="http://schemas.microsoft.com/office/drawing/2014/main" id="{1E4F95E8-EAAF-452F-9A6A-88C51A4E5EF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1" name="テキスト ボックス 180">
          <a:extLst>
            <a:ext uri="{FF2B5EF4-FFF2-40B4-BE49-F238E27FC236}">
              <a16:creationId xmlns:a16="http://schemas.microsoft.com/office/drawing/2014/main" id="{13E237C7-0B2C-44EE-B00C-37416BEE8CD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2" name="直線コネクタ 181">
          <a:extLst>
            <a:ext uri="{FF2B5EF4-FFF2-40B4-BE49-F238E27FC236}">
              <a16:creationId xmlns:a16="http://schemas.microsoft.com/office/drawing/2014/main" id="{72AADCF8-D0DF-450C-B77F-9504CAECFBB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3" name="テキスト ボックス 182">
          <a:extLst>
            <a:ext uri="{FF2B5EF4-FFF2-40B4-BE49-F238E27FC236}">
              <a16:creationId xmlns:a16="http://schemas.microsoft.com/office/drawing/2014/main" id="{07B5D1BA-510E-433C-9841-B483FD425E8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4" name="直線コネクタ 183">
          <a:extLst>
            <a:ext uri="{FF2B5EF4-FFF2-40B4-BE49-F238E27FC236}">
              <a16:creationId xmlns:a16="http://schemas.microsoft.com/office/drawing/2014/main" id="{04C066FD-D761-4DEA-96F7-B6D8B9837D8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5" name="テキスト ボックス 184">
          <a:extLst>
            <a:ext uri="{FF2B5EF4-FFF2-40B4-BE49-F238E27FC236}">
              <a16:creationId xmlns:a16="http://schemas.microsoft.com/office/drawing/2014/main" id="{49F622C4-5026-4286-B51A-A5159DF854A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87BC961B-BBCE-4045-9B64-A7EA96B4810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7" name="【公営住宅】&#10;有形固定資産減価償却率グラフ枠">
          <a:extLst>
            <a:ext uri="{FF2B5EF4-FFF2-40B4-BE49-F238E27FC236}">
              <a16:creationId xmlns:a16="http://schemas.microsoft.com/office/drawing/2014/main" id="{146A2763-95E8-465D-85FD-0B6530ABF06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188" name="直線コネクタ 187">
          <a:extLst>
            <a:ext uri="{FF2B5EF4-FFF2-40B4-BE49-F238E27FC236}">
              <a16:creationId xmlns:a16="http://schemas.microsoft.com/office/drawing/2014/main" id="{5C48F316-CF9E-45FF-B892-7D760E7979A0}"/>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189" name="【公営住宅】&#10;有形固定資産減価償却率最小値テキスト">
          <a:extLst>
            <a:ext uri="{FF2B5EF4-FFF2-40B4-BE49-F238E27FC236}">
              <a16:creationId xmlns:a16="http://schemas.microsoft.com/office/drawing/2014/main" id="{EC9128A9-5566-4750-B4B9-4D29B0683967}"/>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190" name="直線コネクタ 189">
          <a:extLst>
            <a:ext uri="{FF2B5EF4-FFF2-40B4-BE49-F238E27FC236}">
              <a16:creationId xmlns:a16="http://schemas.microsoft.com/office/drawing/2014/main" id="{C945A2B4-64B7-4525-A228-463507A324CA}"/>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191" name="【公営住宅】&#10;有形固定資産減価償却率最大値テキスト">
          <a:extLst>
            <a:ext uri="{FF2B5EF4-FFF2-40B4-BE49-F238E27FC236}">
              <a16:creationId xmlns:a16="http://schemas.microsoft.com/office/drawing/2014/main" id="{9E14473C-AB63-409D-B1B3-0FD3753806F8}"/>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192" name="直線コネクタ 191">
          <a:extLst>
            <a:ext uri="{FF2B5EF4-FFF2-40B4-BE49-F238E27FC236}">
              <a16:creationId xmlns:a16="http://schemas.microsoft.com/office/drawing/2014/main" id="{01531593-D995-4552-9078-4B1DF7CB2EB5}"/>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193" name="【公営住宅】&#10;有形固定資産減価償却率平均値テキスト">
          <a:extLst>
            <a:ext uri="{FF2B5EF4-FFF2-40B4-BE49-F238E27FC236}">
              <a16:creationId xmlns:a16="http://schemas.microsoft.com/office/drawing/2014/main" id="{D72DCCE0-9249-48F1-B9F1-2D554D2593CF}"/>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194" name="フローチャート: 判断 193">
          <a:extLst>
            <a:ext uri="{FF2B5EF4-FFF2-40B4-BE49-F238E27FC236}">
              <a16:creationId xmlns:a16="http://schemas.microsoft.com/office/drawing/2014/main" id="{EA598E60-8434-4E28-A04A-7AB1F572A60C}"/>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195" name="フローチャート: 判断 194">
          <a:extLst>
            <a:ext uri="{FF2B5EF4-FFF2-40B4-BE49-F238E27FC236}">
              <a16:creationId xmlns:a16="http://schemas.microsoft.com/office/drawing/2014/main" id="{FD167103-3235-493D-914B-C81A95163374}"/>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196" name="フローチャート: 判断 195">
          <a:extLst>
            <a:ext uri="{FF2B5EF4-FFF2-40B4-BE49-F238E27FC236}">
              <a16:creationId xmlns:a16="http://schemas.microsoft.com/office/drawing/2014/main" id="{5AB2FCDF-7B03-4976-BB30-928D5F664A95}"/>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197" name="フローチャート: 判断 196">
          <a:extLst>
            <a:ext uri="{FF2B5EF4-FFF2-40B4-BE49-F238E27FC236}">
              <a16:creationId xmlns:a16="http://schemas.microsoft.com/office/drawing/2014/main" id="{F6CF0325-F946-41FA-9965-DE3B9D7BE2E4}"/>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198" name="フローチャート: 判断 197">
          <a:extLst>
            <a:ext uri="{FF2B5EF4-FFF2-40B4-BE49-F238E27FC236}">
              <a16:creationId xmlns:a16="http://schemas.microsoft.com/office/drawing/2014/main" id="{6B06F52E-3FCF-4F0B-BF60-6B1A94377127}"/>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362782EB-DC9F-4388-AB77-0DE79196020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7C4EA88A-525E-40D5-924F-7142DA1A922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B4BD3236-AA7B-4E96-A2B8-A6E2158C174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FE98936-D006-4D69-A5C4-BCF948C74BE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C5590FFB-A2D7-4255-8CBC-2F9819D5F9B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109764</xdr:rowOff>
    </xdr:from>
    <xdr:to>
      <xdr:col>24</xdr:col>
      <xdr:colOff>114300</xdr:colOff>
      <xdr:row>84</xdr:row>
      <xdr:rowOff>39914</xdr:rowOff>
    </xdr:to>
    <xdr:sp macro="" textlink="">
      <xdr:nvSpPr>
        <xdr:cNvPr id="204" name="楕円 203">
          <a:extLst>
            <a:ext uri="{FF2B5EF4-FFF2-40B4-BE49-F238E27FC236}">
              <a16:creationId xmlns:a16="http://schemas.microsoft.com/office/drawing/2014/main" id="{49A0A979-E355-40FD-B6F6-1AB7C946F6CB}"/>
            </a:ext>
          </a:extLst>
        </xdr:cNvPr>
        <xdr:cNvSpPr/>
      </xdr:nvSpPr>
      <xdr:spPr>
        <a:xfrm>
          <a:off x="45847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88191</xdr:rowOff>
    </xdr:from>
    <xdr:ext cx="405111" cy="259045"/>
    <xdr:sp macro="" textlink="">
      <xdr:nvSpPr>
        <xdr:cNvPr id="205" name="【公営住宅】&#10;有形固定資産減価償却率該当値テキスト">
          <a:extLst>
            <a:ext uri="{FF2B5EF4-FFF2-40B4-BE49-F238E27FC236}">
              <a16:creationId xmlns:a16="http://schemas.microsoft.com/office/drawing/2014/main" id="{813A90E4-AFA3-47BC-8359-B18796FA8D68}"/>
            </a:ext>
          </a:extLst>
        </xdr:cNvPr>
        <xdr:cNvSpPr txBox="1"/>
      </xdr:nvSpPr>
      <xdr:spPr>
        <a:xfrm>
          <a:off x="4673600"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91802</xdr:rowOff>
    </xdr:from>
    <xdr:to>
      <xdr:col>20</xdr:col>
      <xdr:colOff>38100</xdr:colOff>
      <xdr:row>84</xdr:row>
      <xdr:rowOff>21952</xdr:rowOff>
    </xdr:to>
    <xdr:sp macro="" textlink="">
      <xdr:nvSpPr>
        <xdr:cNvPr id="206" name="楕円 205">
          <a:extLst>
            <a:ext uri="{FF2B5EF4-FFF2-40B4-BE49-F238E27FC236}">
              <a16:creationId xmlns:a16="http://schemas.microsoft.com/office/drawing/2014/main" id="{60A8F053-48D1-47EB-B6F5-770E6895429C}"/>
            </a:ext>
          </a:extLst>
        </xdr:cNvPr>
        <xdr:cNvSpPr/>
      </xdr:nvSpPr>
      <xdr:spPr>
        <a:xfrm>
          <a:off x="3746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142602</xdr:rowOff>
    </xdr:from>
    <xdr:to>
      <xdr:col>24</xdr:col>
      <xdr:colOff>63500</xdr:colOff>
      <xdr:row>83</xdr:row>
      <xdr:rowOff>160564</xdr:rowOff>
    </xdr:to>
    <xdr:cxnSp macro="">
      <xdr:nvCxnSpPr>
        <xdr:cNvPr id="207" name="直線コネクタ 206">
          <a:extLst>
            <a:ext uri="{FF2B5EF4-FFF2-40B4-BE49-F238E27FC236}">
              <a16:creationId xmlns:a16="http://schemas.microsoft.com/office/drawing/2014/main" id="{6A9205FA-804E-468D-8BA8-E1929F73BC58}"/>
            </a:ext>
          </a:extLst>
        </xdr:cNvPr>
        <xdr:cNvCxnSpPr/>
      </xdr:nvCxnSpPr>
      <xdr:spPr>
        <a:xfrm>
          <a:off x="3797300" y="14372952"/>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34652</xdr:rowOff>
    </xdr:from>
    <xdr:to>
      <xdr:col>15</xdr:col>
      <xdr:colOff>101600</xdr:colOff>
      <xdr:row>83</xdr:row>
      <xdr:rowOff>136252</xdr:rowOff>
    </xdr:to>
    <xdr:sp macro="" textlink="">
      <xdr:nvSpPr>
        <xdr:cNvPr id="208" name="楕円 207">
          <a:extLst>
            <a:ext uri="{FF2B5EF4-FFF2-40B4-BE49-F238E27FC236}">
              <a16:creationId xmlns:a16="http://schemas.microsoft.com/office/drawing/2014/main" id="{BA29F00B-4C68-48F7-BED9-9BA3EC31DCFC}"/>
            </a:ext>
          </a:extLst>
        </xdr:cNvPr>
        <xdr:cNvSpPr/>
      </xdr:nvSpPr>
      <xdr:spPr>
        <a:xfrm>
          <a:off x="2857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85452</xdr:rowOff>
    </xdr:from>
    <xdr:to>
      <xdr:col>19</xdr:col>
      <xdr:colOff>177800</xdr:colOff>
      <xdr:row>83</xdr:row>
      <xdr:rowOff>142602</xdr:rowOff>
    </xdr:to>
    <xdr:cxnSp macro="">
      <xdr:nvCxnSpPr>
        <xdr:cNvPr id="209" name="直線コネクタ 208">
          <a:extLst>
            <a:ext uri="{FF2B5EF4-FFF2-40B4-BE49-F238E27FC236}">
              <a16:creationId xmlns:a16="http://schemas.microsoft.com/office/drawing/2014/main" id="{A324F9AF-6C85-4EC9-AAAF-44FCDD29FCDD}"/>
            </a:ext>
          </a:extLst>
        </xdr:cNvPr>
        <xdr:cNvCxnSpPr/>
      </xdr:nvCxnSpPr>
      <xdr:spPr>
        <a:xfrm>
          <a:off x="2908300" y="1431580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113030</xdr:rowOff>
    </xdr:from>
    <xdr:to>
      <xdr:col>10</xdr:col>
      <xdr:colOff>165100</xdr:colOff>
      <xdr:row>83</xdr:row>
      <xdr:rowOff>43180</xdr:rowOff>
    </xdr:to>
    <xdr:sp macro="" textlink="">
      <xdr:nvSpPr>
        <xdr:cNvPr id="210" name="楕円 209">
          <a:extLst>
            <a:ext uri="{FF2B5EF4-FFF2-40B4-BE49-F238E27FC236}">
              <a16:creationId xmlns:a16="http://schemas.microsoft.com/office/drawing/2014/main" id="{FF3FE1A7-9E4D-4549-B7A6-33608F4970A8}"/>
            </a:ext>
          </a:extLst>
        </xdr:cNvPr>
        <xdr:cNvSpPr/>
      </xdr:nvSpPr>
      <xdr:spPr>
        <a:xfrm>
          <a:off x="1968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163830</xdr:rowOff>
    </xdr:from>
    <xdr:to>
      <xdr:col>15</xdr:col>
      <xdr:colOff>50800</xdr:colOff>
      <xdr:row>83</xdr:row>
      <xdr:rowOff>85452</xdr:rowOff>
    </xdr:to>
    <xdr:cxnSp macro="">
      <xdr:nvCxnSpPr>
        <xdr:cNvPr id="211" name="直線コネクタ 210">
          <a:extLst>
            <a:ext uri="{FF2B5EF4-FFF2-40B4-BE49-F238E27FC236}">
              <a16:creationId xmlns:a16="http://schemas.microsoft.com/office/drawing/2014/main" id="{A3221CDA-2C2C-4CEF-8C3E-EDEA911C6B6F}"/>
            </a:ext>
          </a:extLst>
        </xdr:cNvPr>
        <xdr:cNvCxnSpPr/>
      </xdr:nvCxnSpPr>
      <xdr:spPr>
        <a:xfrm>
          <a:off x="2019300" y="14222730"/>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49349</xdr:rowOff>
    </xdr:from>
    <xdr:to>
      <xdr:col>6</xdr:col>
      <xdr:colOff>38100</xdr:colOff>
      <xdr:row>82</xdr:row>
      <xdr:rowOff>150949</xdr:rowOff>
    </xdr:to>
    <xdr:sp macro="" textlink="">
      <xdr:nvSpPr>
        <xdr:cNvPr id="212" name="楕円 211">
          <a:extLst>
            <a:ext uri="{FF2B5EF4-FFF2-40B4-BE49-F238E27FC236}">
              <a16:creationId xmlns:a16="http://schemas.microsoft.com/office/drawing/2014/main" id="{26CFFDF2-764D-4769-B5AB-F0DCBD332E12}"/>
            </a:ext>
          </a:extLst>
        </xdr:cNvPr>
        <xdr:cNvSpPr/>
      </xdr:nvSpPr>
      <xdr:spPr>
        <a:xfrm>
          <a:off x="1079500" y="141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100149</xdr:rowOff>
    </xdr:from>
    <xdr:to>
      <xdr:col>10</xdr:col>
      <xdr:colOff>114300</xdr:colOff>
      <xdr:row>82</xdr:row>
      <xdr:rowOff>163830</xdr:rowOff>
    </xdr:to>
    <xdr:cxnSp macro="">
      <xdr:nvCxnSpPr>
        <xdr:cNvPr id="213" name="直線コネクタ 212">
          <a:extLst>
            <a:ext uri="{FF2B5EF4-FFF2-40B4-BE49-F238E27FC236}">
              <a16:creationId xmlns:a16="http://schemas.microsoft.com/office/drawing/2014/main" id="{12DA87EC-4E1C-4D65-8F92-8124AA297194}"/>
            </a:ext>
          </a:extLst>
        </xdr:cNvPr>
        <xdr:cNvCxnSpPr/>
      </xdr:nvCxnSpPr>
      <xdr:spPr>
        <a:xfrm>
          <a:off x="1130300" y="14159049"/>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214" name="n_1aveValue【公営住宅】&#10;有形固定資産減価償却率">
          <a:extLst>
            <a:ext uri="{FF2B5EF4-FFF2-40B4-BE49-F238E27FC236}">
              <a16:creationId xmlns:a16="http://schemas.microsoft.com/office/drawing/2014/main" id="{507A167C-B6E9-41EA-9CE3-0C3F3F84CA91}"/>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215" name="n_2aveValue【公営住宅】&#10;有形固定資産減価償却率">
          <a:extLst>
            <a:ext uri="{FF2B5EF4-FFF2-40B4-BE49-F238E27FC236}">
              <a16:creationId xmlns:a16="http://schemas.microsoft.com/office/drawing/2014/main" id="{6453FDEE-6044-47B7-BE28-E856FBAB5D56}"/>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216" name="n_3aveValue【公営住宅】&#10;有形固定資産減価償却率">
          <a:extLst>
            <a:ext uri="{FF2B5EF4-FFF2-40B4-BE49-F238E27FC236}">
              <a16:creationId xmlns:a16="http://schemas.microsoft.com/office/drawing/2014/main" id="{62C6FA5B-1F52-422C-8E1D-0AC4CD1A50FC}"/>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217" name="n_4aveValue【公営住宅】&#10;有形固定資産減価償却率">
          <a:extLst>
            <a:ext uri="{FF2B5EF4-FFF2-40B4-BE49-F238E27FC236}">
              <a16:creationId xmlns:a16="http://schemas.microsoft.com/office/drawing/2014/main" id="{986BB631-3C89-4B7D-BBB3-419A9DBB2B29}"/>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13079</xdr:rowOff>
    </xdr:from>
    <xdr:ext cx="405111" cy="259045"/>
    <xdr:sp macro="" textlink="">
      <xdr:nvSpPr>
        <xdr:cNvPr id="218" name="n_1mainValue【公営住宅】&#10;有形固定資産減価償却率">
          <a:extLst>
            <a:ext uri="{FF2B5EF4-FFF2-40B4-BE49-F238E27FC236}">
              <a16:creationId xmlns:a16="http://schemas.microsoft.com/office/drawing/2014/main" id="{901C69AE-C6C5-4527-8266-313E99F286ED}"/>
            </a:ext>
          </a:extLst>
        </xdr:cNvPr>
        <xdr:cNvSpPr txBox="1"/>
      </xdr:nvSpPr>
      <xdr:spPr>
        <a:xfrm>
          <a:off x="35820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127379</xdr:rowOff>
    </xdr:from>
    <xdr:ext cx="405111" cy="259045"/>
    <xdr:sp macro="" textlink="">
      <xdr:nvSpPr>
        <xdr:cNvPr id="219" name="n_2mainValue【公営住宅】&#10;有形固定資産減価償却率">
          <a:extLst>
            <a:ext uri="{FF2B5EF4-FFF2-40B4-BE49-F238E27FC236}">
              <a16:creationId xmlns:a16="http://schemas.microsoft.com/office/drawing/2014/main" id="{25A70CE1-6C51-4C52-89CD-21A6EA1A656A}"/>
            </a:ext>
          </a:extLst>
        </xdr:cNvPr>
        <xdr:cNvSpPr txBox="1"/>
      </xdr:nvSpPr>
      <xdr:spPr>
        <a:xfrm>
          <a:off x="27057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59707</xdr:rowOff>
    </xdr:from>
    <xdr:ext cx="405111" cy="259045"/>
    <xdr:sp macro="" textlink="">
      <xdr:nvSpPr>
        <xdr:cNvPr id="220" name="n_3mainValue【公営住宅】&#10;有形固定資産減価償却率">
          <a:extLst>
            <a:ext uri="{FF2B5EF4-FFF2-40B4-BE49-F238E27FC236}">
              <a16:creationId xmlns:a16="http://schemas.microsoft.com/office/drawing/2014/main" id="{E91A39F1-7544-404D-84B5-292709A23080}"/>
            </a:ext>
          </a:extLst>
        </xdr:cNvPr>
        <xdr:cNvSpPr txBox="1"/>
      </xdr:nvSpPr>
      <xdr:spPr>
        <a:xfrm>
          <a:off x="1816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167476</xdr:rowOff>
    </xdr:from>
    <xdr:ext cx="405111" cy="259045"/>
    <xdr:sp macro="" textlink="">
      <xdr:nvSpPr>
        <xdr:cNvPr id="221" name="n_4mainValue【公営住宅】&#10;有形固定資産減価償却率">
          <a:extLst>
            <a:ext uri="{FF2B5EF4-FFF2-40B4-BE49-F238E27FC236}">
              <a16:creationId xmlns:a16="http://schemas.microsoft.com/office/drawing/2014/main" id="{4CB72448-332C-4AC9-B141-866A79F53848}"/>
            </a:ext>
          </a:extLst>
        </xdr:cNvPr>
        <xdr:cNvSpPr txBox="1"/>
      </xdr:nvSpPr>
      <xdr:spPr>
        <a:xfrm>
          <a:off x="9277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C6CC11D7-C172-4FBC-A8A5-AE732BA8059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F59F55B8-A46F-456E-8F83-C1A603747A1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7C3E72CF-7EC5-4D9D-9FB6-7DE937B5789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63E053E8-5B63-44FE-96DF-2E0DD4570EA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30D202F8-8C7B-4340-B5EC-90F497D4A7F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B4D5AA55-94B1-4E45-8CF6-916BA33378C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48EF1E06-ACDA-44A1-BB0C-3B2D3FDF8F0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BBF82E77-3EBA-4001-90BC-916EDD6F2C6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95A2FDA0-870F-4623-821D-FEE84DC72BB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5EC0B92A-1003-4502-871F-41BCDD10D29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7A3EBFB8-BED4-48AD-95DE-EF6EAF3249B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59083E0C-FB31-46A3-BE7D-515831E35EE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E0DF4EFE-4637-4716-8EB1-BC2420D0D97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5" name="テキスト ボックス 234">
          <a:extLst>
            <a:ext uri="{FF2B5EF4-FFF2-40B4-BE49-F238E27FC236}">
              <a16:creationId xmlns:a16="http://schemas.microsoft.com/office/drawing/2014/main" id="{FEDB6488-6F0F-4559-8622-056D5CFFDF6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6B184D08-E3CB-42CA-81B6-F025C51ED7B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B31982E2-E062-41CE-9DF4-49661F9854E1}"/>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003A2A32-99E8-4FF3-B0A6-48FD3C870F7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A8E5ABE1-571D-4CEE-B08E-9153DE8818B6}"/>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6E852AB3-202B-4DA6-877A-0F4B5C0FE5F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2A21408E-3942-4167-8BA9-7B44F8F026B6}"/>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F5BA64D4-C040-43D3-B348-14D295BADD6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4BFFD605-6107-4F21-BE03-DA95574F4FD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公営住宅】&#10;一人当たり面積グラフ枠">
          <a:extLst>
            <a:ext uri="{FF2B5EF4-FFF2-40B4-BE49-F238E27FC236}">
              <a16:creationId xmlns:a16="http://schemas.microsoft.com/office/drawing/2014/main" id="{C6524C02-F47E-49D4-B9EE-CE286CBBA28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245" name="直線コネクタ 244">
          <a:extLst>
            <a:ext uri="{FF2B5EF4-FFF2-40B4-BE49-F238E27FC236}">
              <a16:creationId xmlns:a16="http://schemas.microsoft.com/office/drawing/2014/main" id="{9E9A41EA-C355-4255-984E-139E031259B7}"/>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246" name="【公営住宅】&#10;一人当たり面積最小値テキスト">
          <a:extLst>
            <a:ext uri="{FF2B5EF4-FFF2-40B4-BE49-F238E27FC236}">
              <a16:creationId xmlns:a16="http://schemas.microsoft.com/office/drawing/2014/main" id="{2C00C68F-400F-49C2-8A2F-1BC7ABA4576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247" name="直線コネクタ 246">
          <a:extLst>
            <a:ext uri="{FF2B5EF4-FFF2-40B4-BE49-F238E27FC236}">
              <a16:creationId xmlns:a16="http://schemas.microsoft.com/office/drawing/2014/main" id="{18E35338-DC69-41C1-A684-56067410D30D}"/>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248" name="【公営住宅】&#10;一人当たり面積最大値テキスト">
          <a:extLst>
            <a:ext uri="{FF2B5EF4-FFF2-40B4-BE49-F238E27FC236}">
              <a16:creationId xmlns:a16="http://schemas.microsoft.com/office/drawing/2014/main" id="{8E2B8B0A-CE23-496D-82CF-D5D9D5ECCEEC}"/>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249" name="直線コネクタ 248">
          <a:extLst>
            <a:ext uri="{FF2B5EF4-FFF2-40B4-BE49-F238E27FC236}">
              <a16:creationId xmlns:a16="http://schemas.microsoft.com/office/drawing/2014/main" id="{46AEE192-B95E-4498-B24C-2D4E4D17E3CC}"/>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250" name="【公営住宅】&#10;一人当たり面積平均値テキスト">
          <a:extLst>
            <a:ext uri="{FF2B5EF4-FFF2-40B4-BE49-F238E27FC236}">
              <a16:creationId xmlns:a16="http://schemas.microsoft.com/office/drawing/2014/main" id="{12BC4690-4F24-4ABA-8A6B-1F7C742C33FB}"/>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251" name="フローチャート: 判断 250">
          <a:extLst>
            <a:ext uri="{FF2B5EF4-FFF2-40B4-BE49-F238E27FC236}">
              <a16:creationId xmlns:a16="http://schemas.microsoft.com/office/drawing/2014/main" id="{F3DF8C2E-ACDB-41CC-A805-44084B015BDC}"/>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252" name="フローチャート: 判断 251">
          <a:extLst>
            <a:ext uri="{FF2B5EF4-FFF2-40B4-BE49-F238E27FC236}">
              <a16:creationId xmlns:a16="http://schemas.microsoft.com/office/drawing/2014/main" id="{517D5F9E-AEC8-43CD-AE8F-564B43E09001}"/>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253" name="フローチャート: 判断 252">
          <a:extLst>
            <a:ext uri="{FF2B5EF4-FFF2-40B4-BE49-F238E27FC236}">
              <a16:creationId xmlns:a16="http://schemas.microsoft.com/office/drawing/2014/main" id="{B4A33787-90D6-486A-AA3B-9CA7F8BB49EE}"/>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254" name="フローチャート: 判断 253">
          <a:extLst>
            <a:ext uri="{FF2B5EF4-FFF2-40B4-BE49-F238E27FC236}">
              <a16:creationId xmlns:a16="http://schemas.microsoft.com/office/drawing/2014/main" id="{646B9E6E-745D-41BB-AF9B-EABE24A3EA6F}"/>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255" name="フローチャート: 判断 254">
          <a:extLst>
            <a:ext uri="{FF2B5EF4-FFF2-40B4-BE49-F238E27FC236}">
              <a16:creationId xmlns:a16="http://schemas.microsoft.com/office/drawing/2014/main" id="{F1DAC5CF-5DC0-4990-AC4D-B970007610D0}"/>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74B0CD8E-2230-4940-B1C9-F207AE11830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1A30849-F595-481A-9200-7BECE751EF1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273B9AF3-CCEC-473E-91FF-E6F5BC94FCA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7E5A4B9-329C-4AC0-8412-1F5129E8FB9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D95D068A-DAA9-4AB9-956B-4193E8FD259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68224</xdr:rowOff>
    </xdr:from>
    <xdr:to>
      <xdr:col>55</xdr:col>
      <xdr:colOff>50800</xdr:colOff>
      <xdr:row>85</xdr:row>
      <xdr:rowOff>169824</xdr:rowOff>
    </xdr:to>
    <xdr:sp macro="" textlink="">
      <xdr:nvSpPr>
        <xdr:cNvPr id="261" name="楕円 260">
          <a:extLst>
            <a:ext uri="{FF2B5EF4-FFF2-40B4-BE49-F238E27FC236}">
              <a16:creationId xmlns:a16="http://schemas.microsoft.com/office/drawing/2014/main" id="{3DF8EB67-1961-49C6-9E0D-96839443FD4F}"/>
            </a:ext>
          </a:extLst>
        </xdr:cNvPr>
        <xdr:cNvSpPr/>
      </xdr:nvSpPr>
      <xdr:spPr>
        <a:xfrm>
          <a:off x="10426700" y="1464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46651</xdr:rowOff>
    </xdr:from>
    <xdr:ext cx="469744" cy="259045"/>
    <xdr:sp macro="" textlink="">
      <xdr:nvSpPr>
        <xdr:cNvPr id="262" name="【公営住宅】&#10;一人当たり面積該当値テキスト">
          <a:extLst>
            <a:ext uri="{FF2B5EF4-FFF2-40B4-BE49-F238E27FC236}">
              <a16:creationId xmlns:a16="http://schemas.microsoft.com/office/drawing/2014/main" id="{DE3CC0E8-4B81-4488-AE72-947E82B744B8}"/>
            </a:ext>
          </a:extLst>
        </xdr:cNvPr>
        <xdr:cNvSpPr txBox="1"/>
      </xdr:nvSpPr>
      <xdr:spPr>
        <a:xfrm>
          <a:off x="10515600" y="1461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75464</xdr:rowOff>
    </xdr:from>
    <xdr:to>
      <xdr:col>50</xdr:col>
      <xdr:colOff>165100</xdr:colOff>
      <xdr:row>86</xdr:row>
      <xdr:rowOff>5614</xdr:rowOff>
    </xdr:to>
    <xdr:sp macro="" textlink="">
      <xdr:nvSpPr>
        <xdr:cNvPr id="263" name="楕円 262">
          <a:extLst>
            <a:ext uri="{FF2B5EF4-FFF2-40B4-BE49-F238E27FC236}">
              <a16:creationId xmlns:a16="http://schemas.microsoft.com/office/drawing/2014/main" id="{922FE49A-7813-4306-836C-FDC09ACF0D4F}"/>
            </a:ext>
          </a:extLst>
        </xdr:cNvPr>
        <xdr:cNvSpPr/>
      </xdr:nvSpPr>
      <xdr:spPr>
        <a:xfrm>
          <a:off x="9588500" y="1464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119024</xdr:rowOff>
    </xdr:from>
    <xdr:to>
      <xdr:col>55</xdr:col>
      <xdr:colOff>0</xdr:colOff>
      <xdr:row>85</xdr:row>
      <xdr:rowOff>126264</xdr:rowOff>
    </xdr:to>
    <xdr:cxnSp macro="">
      <xdr:nvCxnSpPr>
        <xdr:cNvPr id="264" name="直線コネクタ 263">
          <a:extLst>
            <a:ext uri="{FF2B5EF4-FFF2-40B4-BE49-F238E27FC236}">
              <a16:creationId xmlns:a16="http://schemas.microsoft.com/office/drawing/2014/main" id="{36B39720-6F7C-4FB1-86DF-04306B6A005D}"/>
            </a:ext>
          </a:extLst>
        </xdr:cNvPr>
        <xdr:cNvCxnSpPr/>
      </xdr:nvCxnSpPr>
      <xdr:spPr>
        <a:xfrm flipV="1">
          <a:off x="9639300" y="14692274"/>
          <a:ext cx="8382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80493</xdr:rowOff>
    </xdr:from>
    <xdr:to>
      <xdr:col>46</xdr:col>
      <xdr:colOff>38100</xdr:colOff>
      <xdr:row>86</xdr:row>
      <xdr:rowOff>10643</xdr:rowOff>
    </xdr:to>
    <xdr:sp macro="" textlink="">
      <xdr:nvSpPr>
        <xdr:cNvPr id="265" name="楕円 264">
          <a:extLst>
            <a:ext uri="{FF2B5EF4-FFF2-40B4-BE49-F238E27FC236}">
              <a16:creationId xmlns:a16="http://schemas.microsoft.com/office/drawing/2014/main" id="{E030E6E5-36BF-42ED-B6CC-E2703CA3F376}"/>
            </a:ext>
          </a:extLst>
        </xdr:cNvPr>
        <xdr:cNvSpPr/>
      </xdr:nvSpPr>
      <xdr:spPr>
        <a:xfrm>
          <a:off x="8699500" y="1465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126264</xdr:rowOff>
    </xdr:from>
    <xdr:to>
      <xdr:col>50</xdr:col>
      <xdr:colOff>114300</xdr:colOff>
      <xdr:row>85</xdr:row>
      <xdr:rowOff>131293</xdr:rowOff>
    </xdr:to>
    <xdr:cxnSp macro="">
      <xdr:nvCxnSpPr>
        <xdr:cNvPr id="266" name="直線コネクタ 265">
          <a:extLst>
            <a:ext uri="{FF2B5EF4-FFF2-40B4-BE49-F238E27FC236}">
              <a16:creationId xmlns:a16="http://schemas.microsoft.com/office/drawing/2014/main" id="{0367DE2F-AF69-436F-AAF0-C3CFED7616B8}"/>
            </a:ext>
          </a:extLst>
        </xdr:cNvPr>
        <xdr:cNvCxnSpPr/>
      </xdr:nvCxnSpPr>
      <xdr:spPr>
        <a:xfrm flipV="1">
          <a:off x="8750300" y="14699514"/>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84759</xdr:rowOff>
    </xdr:from>
    <xdr:to>
      <xdr:col>41</xdr:col>
      <xdr:colOff>101600</xdr:colOff>
      <xdr:row>86</xdr:row>
      <xdr:rowOff>14909</xdr:rowOff>
    </xdr:to>
    <xdr:sp macro="" textlink="">
      <xdr:nvSpPr>
        <xdr:cNvPr id="267" name="楕円 266">
          <a:extLst>
            <a:ext uri="{FF2B5EF4-FFF2-40B4-BE49-F238E27FC236}">
              <a16:creationId xmlns:a16="http://schemas.microsoft.com/office/drawing/2014/main" id="{C206B568-ED84-4112-A74C-7185F10D6300}"/>
            </a:ext>
          </a:extLst>
        </xdr:cNvPr>
        <xdr:cNvSpPr/>
      </xdr:nvSpPr>
      <xdr:spPr>
        <a:xfrm>
          <a:off x="7810500" y="1465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131293</xdr:rowOff>
    </xdr:from>
    <xdr:to>
      <xdr:col>45</xdr:col>
      <xdr:colOff>177800</xdr:colOff>
      <xdr:row>85</xdr:row>
      <xdr:rowOff>135559</xdr:rowOff>
    </xdr:to>
    <xdr:cxnSp macro="">
      <xdr:nvCxnSpPr>
        <xdr:cNvPr id="268" name="直線コネクタ 267">
          <a:extLst>
            <a:ext uri="{FF2B5EF4-FFF2-40B4-BE49-F238E27FC236}">
              <a16:creationId xmlns:a16="http://schemas.microsoft.com/office/drawing/2014/main" id="{D9B15D9C-83B8-4A03-9709-5E64505E937B}"/>
            </a:ext>
          </a:extLst>
        </xdr:cNvPr>
        <xdr:cNvCxnSpPr/>
      </xdr:nvCxnSpPr>
      <xdr:spPr>
        <a:xfrm flipV="1">
          <a:off x="7861300" y="14704543"/>
          <a:ext cx="889000" cy="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88264</xdr:rowOff>
    </xdr:from>
    <xdr:to>
      <xdr:col>36</xdr:col>
      <xdr:colOff>165100</xdr:colOff>
      <xdr:row>86</xdr:row>
      <xdr:rowOff>18414</xdr:rowOff>
    </xdr:to>
    <xdr:sp macro="" textlink="">
      <xdr:nvSpPr>
        <xdr:cNvPr id="269" name="楕円 268">
          <a:extLst>
            <a:ext uri="{FF2B5EF4-FFF2-40B4-BE49-F238E27FC236}">
              <a16:creationId xmlns:a16="http://schemas.microsoft.com/office/drawing/2014/main" id="{37306B09-BD95-42D3-8C20-F331354CEE0E}"/>
            </a:ext>
          </a:extLst>
        </xdr:cNvPr>
        <xdr:cNvSpPr/>
      </xdr:nvSpPr>
      <xdr:spPr>
        <a:xfrm>
          <a:off x="69215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135559</xdr:rowOff>
    </xdr:from>
    <xdr:to>
      <xdr:col>41</xdr:col>
      <xdr:colOff>50800</xdr:colOff>
      <xdr:row>85</xdr:row>
      <xdr:rowOff>139064</xdr:rowOff>
    </xdr:to>
    <xdr:cxnSp macro="">
      <xdr:nvCxnSpPr>
        <xdr:cNvPr id="270" name="直線コネクタ 269">
          <a:extLst>
            <a:ext uri="{FF2B5EF4-FFF2-40B4-BE49-F238E27FC236}">
              <a16:creationId xmlns:a16="http://schemas.microsoft.com/office/drawing/2014/main" id="{5F9E06CD-83A8-4865-956B-E9CD0B581DDD}"/>
            </a:ext>
          </a:extLst>
        </xdr:cNvPr>
        <xdr:cNvCxnSpPr/>
      </xdr:nvCxnSpPr>
      <xdr:spPr>
        <a:xfrm flipV="1">
          <a:off x="6972300" y="14708809"/>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271" name="n_1aveValue【公営住宅】&#10;一人当たり面積">
          <a:extLst>
            <a:ext uri="{FF2B5EF4-FFF2-40B4-BE49-F238E27FC236}">
              <a16:creationId xmlns:a16="http://schemas.microsoft.com/office/drawing/2014/main" id="{61904088-913D-4A44-A099-122FD1A91129}"/>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272" name="n_2aveValue【公営住宅】&#10;一人当たり面積">
          <a:extLst>
            <a:ext uri="{FF2B5EF4-FFF2-40B4-BE49-F238E27FC236}">
              <a16:creationId xmlns:a16="http://schemas.microsoft.com/office/drawing/2014/main" id="{AABFE9F4-ECEB-4165-8708-CFBDCC8C5128}"/>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273" name="n_3aveValue【公営住宅】&#10;一人当たり面積">
          <a:extLst>
            <a:ext uri="{FF2B5EF4-FFF2-40B4-BE49-F238E27FC236}">
              <a16:creationId xmlns:a16="http://schemas.microsoft.com/office/drawing/2014/main" id="{78F55521-9EC0-4092-819B-3991C021AE35}"/>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274" name="n_4aveValue【公営住宅】&#10;一人当たり面積">
          <a:extLst>
            <a:ext uri="{FF2B5EF4-FFF2-40B4-BE49-F238E27FC236}">
              <a16:creationId xmlns:a16="http://schemas.microsoft.com/office/drawing/2014/main" id="{61EBF1A1-3701-4393-B298-93EFCB1913A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168191</xdr:rowOff>
    </xdr:from>
    <xdr:ext cx="469744" cy="259045"/>
    <xdr:sp macro="" textlink="">
      <xdr:nvSpPr>
        <xdr:cNvPr id="275" name="n_1mainValue【公営住宅】&#10;一人当たり面積">
          <a:extLst>
            <a:ext uri="{FF2B5EF4-FFF2-40B4-BE49-F238E27FC236}">
              <a16:creationId xmlns:a16="http://schemas.microsoft.com/office/drawing/2014/main" id="{981B0856-96EE-48F3-8E1C-162D3C432569}"/>
            </a:ext>
          </a:extLst>
        </xdr:cNvPr>
        <xdr:cNvSpPr txBox="1"/>
      </xdr:nvSpPr>
      <xdr:spPr>
        <a:xfrm>
          <a:off x="9391727" y="1474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1770</xdr:rowOff>
    </xdr:from>
    <xdr:ext cx="469744" cy="259045"/>
    <xdr:sp macro="" textlink="">
      <xdr:nvSpPr>
        <xdr:cNvPr id="276" name="n_2mainValue【公営住宅】&#10;一人当たり面積">
          <a:extLst>
            <a:ext uri="{FF2B5EF4-FFF2-40B4-BE49-F238E27FC236}">
              <a16:creationId xmlns:a16="http://schemas.microsoft.com/office/drawing/2014/main" id="{6C8E4B7A-9509-4672-910C-7FD4B0F54585}"/>
            </a:ext>
          </a:extLst>
        </xdr:cNvPr>
        <xdr:cNvSpPr txBox="1"/>
      </xdr:nvSpPr>
      <xdr:spPr>
        <a:xfrm>
          <a:off x="8515427" y="1474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6036</xdr:rowOff>
    </xdr:from>
    <xdr:ext cx="469744" cy="259045"/>
    <xdr:sp macro="" textlink="">
      <xdr:nvSpPr>
        <xdr:cNvPr id="277" name="n_3mainValue【公営住宅】&#10;一人当たり面積">
          <a:extLst>
            <a:ext uri="{FF2B5EF4-FFF2-40B4-BE49-F238E27FC236}">
              <a16:creationId xmlns:a16="http://schemas.microsoft.com/office/drawing/2014/main" id="{0C05F6E1-E5EC-4391-97B2-F503203E364F}"/>
            </a:ext>
          </a:extLst>
        </xdr:cNvPr>
        <xdr:cNvSpPr txBox="1"/>
      </xdr:nvSpPr>
      <xdr:spPr>
        <a:xfrm>
          <a:off x="7626427" y="14750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9541</xdr:rowOff>
    </xdr:from>
    <xdr:ext cx="469744" cy="259045"/>
    <xdr:sp macro="" textlink="">
      <xdr:nvSpPr>
        <xdr:cNvPr id="278" name="n_4mainValue【公営住宅】&#10;一人当たり面積">
          <a:extLst>
            <a:ext uri="{FF2B5EF4-FFF2-40B4-BE49-F238E27FC236}">
              <a16:creationId xmlns:a16="http://schemas.microsoft.com/office/drawing/2014/main" id="{D73316C8-FC88-4767-8B23-411C716CDC33}"/>
            </a:ext>
          </a:extLst>
        </xdr:cNvPr>
        <xdr:cNvSpPr txBox="1"/>
      </xdr:nvSpPr>
      <xdr:spPr>
        <a:xfrm>
          <a:off x="6737427" y="1475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310C9263-A9E1-4AB1-BD75-7D23E36CA09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71B84C97-3BDC-46A0-B68D-C25D2F4C4A6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F21A5CD5-4BD2-4DCC-8AF1-594AF2359EE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C6637573-D752-44CD-8FDD-D9ADB39DFE2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D53C652B-A031-4ECF-AC89-A1AF198102C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D340F91B-560D-448B-89F4-436D50CAA53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E9C69303-CCBF-467B-84B1-8F885791CFB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B0946E63-FA5A-4A85-9D10-FF044C8070D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6FE883CA-D218-41C0-9D48-37CE89D9A8D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50D0DAF9-FB28-4E2A-B89A-902A6AF1E02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D10B7AD6-3B0E-41D2-933E-06BB91E39DD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365A0B47-D259-4E1C-BFF5-08229343E56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24D2BFD3-E911-489B-989B-E23FEF31483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0061A4A6-AA33-414D-AF5C-6DA27EEB9CA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230D6B66-AFA0-4EAF-BA8E-78719665A8A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4787A904-96CA-4B49-9182-F9E4AE90CAD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17B50156-7E11-4FE8-A2FF-3468133F40D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E59CD845-E7E6-4B45-9601-6EA5A3C0B58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83800A71-B67F-4D68-BEC9-003B297A19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D08233D5-D4BF-48AD-A499-FD75D734F21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7036399A-883E-4AA1-B7F4-83D20F45FA5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1C897A98-9D1F-4F98-83D8-EE6B2CD011A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DEEB78AD-78BE-4657-A8BE-EE18D6C0218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692E2340-DD07-4B44-ABCB-752499E7EE8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65E984F1-044D-44F8-9736-CBB88EE7BD8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A853478F-2EFF-437B-B095-304DE2CC994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C37032C3-626C-44FE-8EF9-32BC7B18A28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6" name="直線コネクタ 305">
          <a:extLst>
            <a:ext uri="{FF2B5EF4-FFF2-40B4-BE49-F238E27FC236}">
              <a16:creationId xmlns:a16="http://schemas.microsoft.com/office/drawing/2014/main" id="{EBFDC234-D9D6-4A68-9DB9-6C6BBCAF3BE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7" name="テキスト ボックス 306">
          <a:extLst>
            <a:ext uri="{FF2B5EF4-FFF2-40B4-BE49-F238E27FC236}">
              <a16:creationId xmlns:a16="http://schemas.microsoft.com/office/drawing/2014/main" id="{084A5E14-CED8-48B0-8CF8-FA389953A5E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8" name="直線コネクタ 307">
          <a:extLst>
            <a:ext uri="{FF2B5EF4-FFF2-40B4-BE49-F238E27FC236}">
              <a16:creationId xmlns:a16="http://schemas.microsoft.com/office/drawing/2014/main" id="{53A8B165-EA95-494C-B474-2F3987B1BC3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9" name="テキスト ボックス 308">
          <a:extLst>
            <a:ext uri="{FF2B5EF4-FFF2-40B4-BE49-F238E27FC236}">
              <a16:creationId xmlns:a16="http://schemas.microsoft.com/office/drawing/2014/main" id="{5E9B5981-8EF8-426C-B136-2FF20EF1B3C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0" name="直線コネクタ 309">
          <a:extLst>
            <a:ext uri="{FF2B5EF4-FFF2-40B4-BE49-F238E27FC236}">
              <a16:creationId xmlns:a16="http://schemas.microsoft.com/office/drawing/2014/main" id="{064542AA-1217-4E53-811B-6FA773D6CC3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1" name="テキスト ボックス 310">
          <a:extLst>
            <a:ext uri="{FF2B5EF4-FFF2-40B4-BE49-F238E27FC236}">
              <a16:creationId xmlns:a16="http://schemas.microsoft.com/office/drawing/2014/main" id="{D1FDE2DB-24E2-4EB6-8DD9-7539AECC437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2" name="直線コネクタ 311">
          <a:extLst>
            <a:ext uri="{FF2B5EF4-FFF2-40B4-BE49-F238E27FC236}">
              <a16:creationId xmlns:a16="http://schemas.microsoft.com/office/drawing/2014/main" id="{BC28E75D-03B7-4D7D-93D3-D16D682C605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3" name="テキスト ボックス 312">
          <a:extLst>
            <a:ext uri="{FF2B5EF4-FFF2-40B4-BE49-F238E27FC236}">
              <a16:creationId xmlns:a16="http://schemas.microsoft.com/office/drawing/2014/main" id="{2404C321-F71D-4DB2-852D-E13F0F615D3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4" name="直線コネクタ 313">
          <a:extLst>
            <a:ext uri="{FF2B5EF4-FFF2-40B4-BE49-F238E27FC236}">
              <a16:creationId xmlns:a16="http://schemas.microsoft.com/office/drawing/2014/main" id="{A9A63A65-1844-451E-B8B3-725016BF2EC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5" name="テキスト ボックス 314">
          <a:extLst>
            <a:ext uri="{FF2B5EF4-FFF2-40B4-BE49-F238E27FC236}">
              <a16:creationId xmlns:a16="http://schemas.microsoft.com/office/drawing/2014/main" id="{7B8F7F78-272B-4D79-835F-910F39E8186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6" name="直線コネクタ 315">
          <a:extLst>
            <a:ext uri="{FF2B5EF4-FFF2-40B4-BE49-F238E27FC236}">
              <a16:creationId xmlns:a16="http://schemas.microsoft.com/office/drawing/2014/main" id="{5724FF16-84B4-4D3E-A634-7318525C79F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7" name="テキスト ボックス 316">
          <a:extLst>
            <a:ext uri="{FF2B5EF4-FFF2-40B4-BE49-F238E27FC236}">
              <a16:creationId xmlns:a16="http://schemas.microsoft.com/office/drawing/2014/main" id="{28A61229-922A-4142-83E2-B0BF1185066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8" name="直線コネクタ 317">
          <a:extLst>
            <a:ext uri="{FF2B5EF4-FFF2-40B4-BE49-F238E27FC236}">
              <a16:creationId xmlns:a16="http://schemas.microsoft.com/office/drawing/2014/main" id="{3010F495-3073-4E06-B9B7-C34567CC02A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9ACBD2BE-777E-4A7F-80D9-A241FA0EFD0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20" name="直線コネクタ 319">
          <a:extLst>
            <a:ext uri="{FF2B5EF4-FFF2-40B4-BE49-F238E27FC236}">
              <a16:creationId xmlns:a16="http://schemas.microsoft.com/office/drawing/2014/main" id="{E9747ACD-BAD7-44F1-A432-669C396DC144}"/>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1" name="【認定こども園・幼稚園・保育所】&#10;有形固定資産減価償却率最小値テキスト">
          <a:extLst>
            <a:ext uri="{FF2B5EF4-FFF2-40B4-BE49-F238E27FC236}">
              <a16:creationId xmlns:a16="http://schemas.microsoft.com/office/drawing/2014/main" id="{D453C286-1ED5-4A18-9430-8AF84E664FF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2" name="直線コネクタ 321">
          <a:extLst>
            <a:ext uri="{FF2B5EF4-FFF2-40B4-BE49-F238E27FC236}">
              <a16:creationId xmlns:a16="http://schemas.microsoft.com/office/drawing/2014/main" id="{1184B47D-ECAE-442B-9346-40104F26A0F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3" name="【認定こども園・幼稚園・保育所】&#10;有形固定資産減価償却率最大値テキスト">
          <a:extLst>
            <a:ext uri="{FF2B5EF4-FFF2-40B4-BE49-F238E27FC236}">
              <a16:creationId xmlns:a16="http://schemas.microsoft.com/office/drawing/2014/main" id="{A5849012-E21A-4C01-9314-4A683FD6D888}"/>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4" name="直線コネクタ 323">
          <a:extLst>
            <a:ext uri="{FF2B5EF4-FFF2-40B4-BE49-F238E27FC236}">
              <a16:creationId xmlns:a16="http://schemas.microsoft.com/office/drawing/2014/main" id="{E4A2E19B-1141-4517-BCEB-2AAD6ABF861F}"/>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E039B8A8-7FB7-4D09-B27C-D72ADF5D1DBD}"/>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326" name="フローチャート: 判断 325">
          <a:extLst>
            <a:ext uri="{FF2B5EF4-FFF2-40B4-BE49-F238E27FC236}">
              <a16:creationId xmlns:a16="http://schemas.microsoft.com/office/drawing/2014/main" id="{2632118B-CE74-4428-9B56-5A6F25692A9D}"/>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327" name="フローチャート: 判断 326">
          <a:extLst>
            <a:ext uri="{FF2B5EF4-FFF2-40B4-BE49-F238E27FC236}">
              <a16:creationId xmlns:a16="http://schemas.microsoft.com/office/drawing/2014/main" id="{1A61591B-3002-49FB-9C33-9410D1B36AB4}"/>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328" name="フローチャート: 判断 327">
          <a:extLst>
            <a:ext uri="{FF2B5EF4-FFF2-40B4-BE49-F238E27FC236}">
              <a16:creationId xmlns:a16="http://schemas.microsoft.com/office/drawing/2014/main" id="{2ACCAE06-8FD9-4F3B-A633-6199589C9C8A}"/>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329" name="フローチャート: 判断 328">
          <a:extLst>
            <a:ext uri="{FF2B5EF4-FFF2-40B4-BE49-F238E27FC236}">
              <a16:creationId xmlns:a16="http://schemas.microsoft.com/office/drawing/2014/main" id="{10ADC62D-EC13-4AF1-B616-A23F189C5A0B}"/>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330" name="フローチャート: 判断 329">
          <a:extLst>
            <a:ext uri="{FF2B5EF4-FFF2-40B4-BE49-F238E27FC236}">
              <a16:creationId xmlns:a16="http://schemas.microsoft.com/office/drawing/2014/main" id="{173AE58D-3836-4563-AE79-0D36670F9C58}"/>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A9845110-4150-4CD0-B8FD-3D562152ABF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2BBC61D4-57BB-464C-BBC6-83DF10B069E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36CEDB29-33B5-49C3-B1F5-CFC94B40DEC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12C83A46-B481-4820-B4DF-E4DC6791693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251AC96C-11E5-4275-9FA3-53F06189A91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69487</xdr:rowOff>
    </xdr:from>
    <xdr:to>
      <xdr:col>85</xdr:col>
      <xdr:colOff>177800</xdr:colOff>
      <xdr:row>38</xdr:row>
      <xdr:rowOff>171087</xdr:rowOff>
    </xdr:to>
    <xdr:sp macro="" textlink="">
      <xdr:nvSpPr>
        <xdr:cNvPr id="336" name="楕円 335">
          <a:extLst>
            <a:ext uri="{FF2B5EF4-FFF2-40B4-BE49-F238E27FC236}">
              <a16:creationId xmlns:a16="http://schemas.microsoft.com/office/drawing/2014/main" id="{0DF01BF7-7C27-4CB2-97A9-89E1D553F148}"/>
            </a:ext>
          </a:extLst>
        </xdr:cNvPr>
        <xdr:cNvSpPr/>
      </xdr:nvSpPr>
      <xdr:spPr>
        <a:xfrm>
          <a:off x="162687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47914</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E4E1DC69-A1BA-424B-9A90-ABA6AA395D45}"/>
            </a:ext>
          </a:extLst>
        </xdr:cNvPr>
        <xdr:cNvSpPr txBox="1"/>
      </xdr:nvSpPr>
      <xdr:spPr>
        <a:xfrm>
          <a:off x="16357600"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31931</xdr:rowOff>
    </xdr:from>
    <xdr:to>
      <xdr:col>81</xdr:col>
      <xdr:colOff>101600</xdr:colOff>
      <xdr:row>38</xdr:row>
      <xdr:rowOff>133531</xdr:rowOff>
    </xdr:to>
    <xdr:sp macro="" textlink="">
      <xdr:nvSpPr>
        <xdr:cNvPr id="338" name="楕円 337">
          <a:extLst>
            <a:ext uri="{FF2B5EF4-FFF2-40B4-BE49-F238E27FC236}">
              <a16:creationId xmlns:a16="http://schemas.microsoft.com/office/drawing/2014/main" id="{FE725A56-50A0-4EF9-8E9C-518CC5ECA3BB}"/>
            </a:ext>
          </a:extLst>
        </xdr:cNvPr>
        <xdr:cNvSpPr/>
      </xdr:nvSpPr>
      <xdr:spPr>
        <a:xfrm>
          <a:off x="15430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82731</xdr:rowOff>
    </xdr:from>
    <xdr:to>
      <xdr:col>85</xdr:col>
      <xdr:colOff>127000</xdr:colOff>
      <xdr:row>38</xdr:row>
      <xdr:rowOff>120287</xdr:rowOff>
    </xdr:to>
    <xdr:cxnSp macro="">
      <xdr:nvCxnSpPr>
        <xdr:cNvPr id="339" name="直線コネクタ 338">
          <a:extLst>
            <a:ext uri="{FF2B5EF4-FFF2-40B4-BE49-F238E27FC236}">
              <a16:creationId xmlns:a16="http://schemas.microsoft.com/office/drawing/2014/main" id="{B0642154-697C-46B4-90F9-205048BA4141}"/>
            </a:ext>
          </a:extLst>
        </xdr:cNvPr>
        <xdr:cNvCxnSpPr/>
      </xdr:nvCxnSpPr>
      <xdr:spPr>
        <a:xfrm>
          <a:off x="15481300" y="659783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169091</xdr:rowOff>
    </xdr:from>
    <xdr:to>
      <xdr:col>76</xdr:col>
      <xdr:colOff>165100</xdr:colOff>
      <xdr:row>38</xdr:row>
      <xdr:rowOff>99241</xdr:rowOff>
    </xdr:to>
    <xdr:sp macro="" textlink="">
      <xdr:nvSpPr>
        <xdr:cNvPr id="340" name="楕円 339">
          <a:extLst>
            <a:ext uri="{FF2B5EF4-FFF2-40B4-BE49-F238E27FC236}">
              <a16:creationId xmlns:a16="http://schemas.microsoft.com/office/drawing/2014/main" id="{B28FE397-4A4A-4F9A-9169-6E8A4B6BEC35}"/>
            </a:ext>
          </a:extLst>
        </xdr:cNvPr>
        <xdr:cNvSpPr/>
      </xdr:nvSpPr>
      <xdr:spPr>
        <a:xfrm>
          <a:off x="14541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48441</xdr:rowOff>
    </xdr:from>
    <xdr:to>
      <xdr:col>81</xdr:col>
      <xdr:colOff>50800</xdr:colOff>
      <xdr:row>38</xdr:row>
      <xdr:rowOff>82731</xdr:rowOff>
    </xdr:to>
    <xdr:cxnSp macro="">
      <xdr:nvCxnSpPr>
        <xdr:cNvPr id="341" name="直線コネクタ 340">
          <a:extLst>
            <a:ext uri="{FF2B5EF4-FFF2-40B4-BE49-F238E27FC236}">
              <a16:creationId xmlns:a16="http://schemas.microsoft.com/office/drawing/2014/main" id="{42F5FFA1-E47F-4148-8D6E-9BBFF1D6DE25}"/>
            </a:ext>
          </a:extLst>
        </xdr:cNvPr>
        <xdr:cNvCxnSpPr/>
      </xdr:nvCxnSpPr>
      <xdr:spPr>
        <a:xfrm>
          <a:off x="14592300" y="656354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134801</xdr:rowOff>
    </xdr:from>
    <xdr:to>
      <xdr:col>72</xdr:col>
      <xdr:colOff>38100</xdr:colOff>
      <xdr:row>38</xdr:row>
      <xdr:rowOff>64951</xdr:rowOff>
    </xdr:to>
    <xdr:sp macro="" textlink="">
      <xdr:nvSpPr>
        <xdr:cNvPr id="342" name="楕円 341">
          <a:extLst>
            <a:ext uri="{FF2B5EF4-FFF2-40B4-BE49-F238E27FC236}">
              <a16:creationId xmlns:a16="http://schemas.microsoft.com/office/drawing/2014/main" id="{7BE290CC-5B61-4DBC-B8AC-43FDD1A86B1F}"/>
            </a:ext>
          </a:extLst>
        </xdr:cNvPr>
        <xdr:cNvSpPr/>
      </xdr:nvSpPr>
      <xdr:spPr>
        <a:xfrm>
          <a:off x="136525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14151</xdr:rowOff>
    </xdr:from>
    <xdr:to>
      <xdr:col>76</xdr:col>
      <xdr:colOff>114300</xdr:colOff>
      <xdr:row>38</xdr:row>
      <xdr:rowOff>48441</xdr:rowOff>
    </xdr:to>
    <xdr:cxnSp macro="">
      <xdr:nvCxnSpPr>
        <xdr:cNvPr id="343" name="直線コネクタ 342">
          <a:extLst>
            <a:ext uri="{FF2B5EF4-FFF2-40B4-BE49-F238E27FC236}">
              <a16:creationId xmlns:a16="http://schemas.microsoft.com/office/drawing/2014/main" id="{67868A58-661F-408B-8869-FCDD30CDD391}"/>
            </a:ext>
          </a:extLst>
        </xdr:cNvPr>
        <xdr:cNvCxnSpPr/>
      </xdr:nvCxnSpPr>
      <xdr:spPr>
        <a:xfrm>
          <a:off x="13703300" y="652925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90714</xdr:rowOff>
    </xdr:from>
    <xdr:to>
      <xdr:col>67</xdr:col>
      <xdr:colOff>101600</xdr:colOff>
      <xdr:row>38</xdr:row>
      <xdr:rowOff>20864</xdr:rowOff>
    </xdr:to>
    <xdr:sp macro="" textlink="">
      <xdr:nvSpPr>
        <xdr:cNvPr id="344" name="楕円 343">
          <a:extLst>
            <a:ext uri="{FF2B5EF4-FFF2-40B4-BE49-F238E27FC236}">
              <a16:creationId xmlns:a16="http://schemas.microsoft.com/office/drawing/2014/main" id="{18A61BBC-E384-4BFC-AA0E-9E38C3D8B182}"/>
            </a:ext>
          </a:extLst>
        </xdr:cNvPr>
        <xdr:cNvSpPr/>
      </xdr:nvSpPr>
      <xdr:spPr>
        <a:xfrm>
          <a:off x="127635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141514</xdr:rowOff>
    </xdr:from>
    <xdr:to>
      <xdr:col>71</xdr:col>
      <xdr:colOff>177800</xdr:colOff>
      <xdr:row>38</xdr:row>
      <xdr:rowOff>14151</xdr:rowOff>
    </xdr:to>
    <xdr:cxnSp macro="">
      <xdr:nvCxnSpPr>
        <xdr:cNvPr id="345" name="直線コネクタ 344">
          <a:extLst>
            <a:ext uri="{FF2B5EF4-FFF2-40B4-BE49-F238E27FC236}">
              <a16:creationId xmlns:a16="http://schemas.microsoft.com/office/drawing/2014/main" id="{8D43301C-730E-40B7-8D60-0174F3297857}"/>
            </a:ext>
          </a:extLst>
        </xdr:cNvPr>
        <xdr:cNvCxnSpPr/>
      </xdr:nvCxnSpPr>
      <xdr:spPr>
        <a:xfrm>
          <a:off x="12814300" y="648516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F90FBE6E-2279-4DB2-BAB2-085D180A703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15E00C56-708D-4F8E-9AE8-CC6BFE6958BD}"/>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465A4132-DCA9-444E-B86D-972B8DA4BE21}"/>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68809978-0E60-4AC4-A9DA-622B5CC7359F}"/>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124658</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461994A4-A702-440D-8DEB-FCBA58E53B12}"/>
            </a:ext>
          </a:extLst>
        </xdr:cNvPr>
        <xdr:cNvSpPr txBox="1"/>
      </xdr:nvSpPr>
      <xdr:spPr>
        <a:xfrm>
          <a:off x="15266044"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90368</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2CEC93A9-2881-455B-9223-849FB2DFE898}"/>
            </a:ext>
          </a:extLst>
        </xdr:cNvPr>
        <xdr:cNvSpPr txBox="1"/>
      </xdr:nvSpPr>
      <xdr:spPr>
        <a:xfrm>
          <a:off x="14389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56078</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97A4C6B3-18D5-41C1-886C-E422A2259E68}"/>
            </a:ext>
          </a:extLst>
        </xdr:cNvPr>
        <xdr:cNvSpPr txBox="1"/>
      </xdr:nvSpPr>
      <xdr:spPr>
        <a:xfrm>
          <a:off x="13500744" y="657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37391</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503F5A1A-47F5-4E0B-96BD-FD9EC281ECF5}"/>
            </a:ext>
          </a:extLst>
        </xdr:cNvPr>
        <xdr:cNvSpPr txBox="1"/>
      </xdr:nvSpPr>
      <xdr:spPr>
        <a:xfrm>
          <a:off x="126117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0D297A94-CD6E-48DB-8A5A-4632D1CD7EB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C2C456EF-DC01-4E5D-8EA3-D02A3C0E596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A17479E4-2634-4137-90F3-C67ACAB1AD7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08E9D411-513A-4693-88E5-3C36B5B54EC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17882739-4BCB-45B7-8D33-4F7F2CDE02D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DDB978A6-4FB0-4E6B-B195-3FA741FFF47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EE095A16-FA4C-4650-95AE-86D7A2BC661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CFE1558E-A572-4B3D-A44C-A71B34823FA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8317D0FC-FABE-41EB-82B1-D5F305852EC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73D7DDE3-2FE8-4314-8A17-1C0B0AC0FFF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4" name="直線コネクタ 363">
          <a:extLst>
            <a:ext uri="{FF2B5EF4-FFF2-40B4-BE49-F238E27FC236}">
              <a16:creationId xmlns:a16="http://schemas.microsoft.com/office/drawing/2014/main" id="{33A27974-67CF-4F6E-A321-ECA935163EE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5" name="テキスト ボックス 364">
          <a:extLst>
            <a:ext uri="{FF2B5EF4-FFF2-40B4-BE49-F238E27FC236}">
              <a16:creationId xmlns:a16="http://schemas.microsoft.com/office/drawing/2014/main" id="{A65FFD57-15C2-4619-82A4-244EBE5FF0D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6" name="直線コネクタ 365">
          <a:extLst>
            <a:ext uri="{FF2B5EF4-FFF2-40B4-BE49-F238E27FC236}">
              <a16:creationId xmlns:a16="http://schemas.microsoft.com/office/drawing/2014/main" id="{EC002A62-B695-4D8A-819B-49A55EF39E8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7" name="テキスト ボックス 366">
          <a:extLst>
            <a:ext uri="{FF2B5EF4-FFF2-40B4-BE49-F238E27FC236}">
              <a16:creationId xmlns:a16="http://schemas.microsoft.com/office/drawing/2014/main" id="{0038EA7F-F0CD-4A1F-B930-06D5BD098FB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8" name="直線コネクタ 367">
          <a:extLst>
            <a:ext uri="{FF2B5EF4-FFF2-40B4-BE49-F238E27FC236}">
              <a16:creationId xmlns:a16="http://schemas.microsoft.com/office/drawing/2014/main" id="{146409C3-17E0-43BF-A18D-984F0FE6E6F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9" name="テキスト ボックス 368">
          <a:extLst>
            <a:ext uri="{FF2B5EF4-FFF2-40B4-BE49-F238E27FC236}">
              <a16:creationId xmlns:a16="http://schemas.microsoft.com/office/drawing/2014/main" id="{49CA0B25-E68B-4B7C-B262-32CDF20C69E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0" name="直線コネクタ 369">
          <a:extLst>
            <a:ext uri="{FF2B5EF4-FFF2-40B4-BE49-F238E27FC236}">
              <a16:creationId xmlns:a16="http://schemas.microsoft.com/office/drawing/2014/main" id="{BF58BDB9-741C-415B-81DE-1713139C213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71" name="テキスト ボックス 370">
          <a:extLst>
            <a:ext uri="{FF2B5EF4-FFF2-40B4-BE49-F238E27FC236}">
              <a16:creationId xmlns:a16="http://schemas.microsoft.com/office/drawing/2014/main" id="{14EC852C-0ED8-4C2E-80BE-BED6E120FD6E}"/>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8208C649-E60B-4CB3-B1DE-3794B041B67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3" name="テキスト ボックス 372">
          <a:extLst>
            <a:ext uri="{FF2B5EF4-FFF2-40B4-BE49-F238E27FC236}">
              <a16:creationId xmlns:a16="http://schemas.microsoft.com/office/drawing/2014/main" id="{E6E824FC-073B-4CB8-A806-E8686AB8B8A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認定こども園・幼稚園・保育所】&#10;一人当たり面積グラフ枠">
          <a:extLst>
            <a:ext uri="{FF2B5EF4-FFF2-40B4-BE49-F238E27FC236}">
              <a16:creationId xmlns:a16="http://schemas.microsoft.com/office/drawing/2014/main" id="{5BE5C29E-746B-4C4C-9922-16701608E2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375" name="直線コネクタ 374">
          <a:extLst>
            <a:ext uri="{FF2B5EF4-FFF2-40B4-BE49-F238E27FC236}">
              <a16:creationId xmlns:a16="http://schemas.microsoft.com/office/drawing/2014/main" id="{AE183964-0C8A-44FC-AEB7-5E275849B3B9}"/>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376" name="【認定こども園・幼稚園・保育所】&#10;一人当たり面積最小値テキスト">
          <a:extLst>
            <a:ext uri="{FF2B5EF4-FFF2-40B4-BE49-F238E27FC236}">
              <a16:creationId xmlns:a16="http://schemas.microsoft.com/office/drawing/2014/main" id="{33AE0CB2-4469-4CB2-9EE5-75687EF79A88}"/>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377" name="直線コネクタ 376">
          <a:extLst>
            <a:ext uri="{FF2B5EF4-FFF2-40B4-BE49-F238E27FC236}">
              <a16:creationId xmlns:a16="http://schemas.microsoft.com/office/drawing/2014/main" id="{310ACD1E-A405-42ED-B701-13BEB0BAAAB2}"/>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378" name="【認定こども園・幼稚園・保育所】&#10;一人当たり面積最大値テキスト">
          <a:extLst>
            <a:ext uri="{FF2B5EF4-FFF2-40B4-BE49-F238E27FC236}">
              <a16:creationId xmlns:a16="http://schemas.microsoft.com/office/drawing/2014/main" id="{120CE6A6-9B82-4E72-B4B2-7D3BDA9F684E}"/>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379" name="直線コネクタ 378">
          <a:extLst>
            <a:ext uri="{FF2B5EF4-FFF2-40B4-BE49-F238E27FC236}">
              <a16:creationId xmlns:a16="http://schemas.microsoft.com/office/drawing/2014/main" id="{8EB8B2C4-9EEB-49BB-A2E7-2779EC95E25E}"/>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380" name="【認定こども園・幼稚園・保育所】&#10;一人当たり面積平均値テキスト">
          <a:extLst>
            <a:ext uri="{FF2B5EF4-FFF2-40B4-BE49-F238E27FC236}">
              <a16:creationId xmlns:a16="http://schemas.microsoft.com/office/drawing/2014/main" id="{0951A7F3-C152-4FA3-8B61-97689428F6FE}"/>
            </a:ext>
          </a:extLst>
        </xdr:cNvPr>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381" name="フローチャート: 判断 380">
          <a:extLst>
            <a:ext uri="{FF2B5EF4-FFF2-40B4-BE49-F238E27FC236}">
              <a16:creationId xmlns:a16="http://schemas.microsoft.com/office/drawing/2014/main" id="{322E5BE1-FDA3-438A-9F79-946C2184E35D}"/>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382" name="フローチャート: 判断 381">
          <a:extLst>
            <a:ext uri="{FF2B5EF4-FFF2-40B4-BE49-F238E27FC236}">
              <a16:creationId xmlns:a16="http://schemas.microsoft.com/office/drawing/2014/main" id="{D1856711-6ABA-45DD-A8C8-3EA493DB97A3}"/>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383" name="フローチャート: 判断 382">
          <a:extLst>
            <a:ext uri="{FF2B5EF4-FFF2-40B4-BE49-F238E27FC236}">
              <a16:creationId xmlns:a16="http://schemas.microsoft.com/office/drawing/2014/main" id="{023C66AE-2925-405F-A4D6-A5C520D438AA}"/>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384" name="フローチャート: 判断 383">
          <a:extLst>
            <a:ext uri="{FF2B5EF4-FFF2-40B4-BE49-F238E27FC236}">
              <a16:creationId xmlns:a16="http://schemas.microsoft.com/office/drawing/2014/main" id="{58E58993-8740-4F39-8684-0164D503AC51}"/>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385" name="フローチャート: 判断 384">
          <a:extLst>
            <a:ext uri="{FF2B5EF4-FFF2-40B4-BE49-F238E27FC236}">
              <a16:creationId xmlns:a16="http://schemas.microsoft.com/office/drawing/2014/main" id="{67BB5604-71CC-4D31-AB30-A0B279C39F51}"/>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5C9F61CA-C121-4F70-B48A-C30A829A2CD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0A086C1-7545-4EB4-8730-0201DBE9CFA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90B38124-2ACD-4B81-926C-36FDCF6BDF1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4114FF56-A24A-48C9-BDD7-46CFBFA2033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343F25E4-8635-4A33-9A3B-37CF8744E5C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97637</xdr:rowOff>
    </xdr:from>
    <xdr:to>
      <xdr:col>116</xdr:col>
      <xdr:colOff>114300</xdr:colOff>
      <xdr:row>40</xdr:row>
      <xdr:rowOff>27787</xdr:rowOff>
    </xdr:to>
    <xdr:sp macro="" textlink="">
      <xdr:nvSpPr>
        <xdr:cNvPr id="391" name="楕円 390">
          <a:extLst>
            <a:ext uri="{FF2B5EF4-FFF2-40B4-BE49-F238E27FC236}">
              <a16:creationId xmlns:a16="http://schemas.microsoft.com/office/drawing/2014/main" id="{1BFCA313-BF29-4730-8814-5D70A8C8BD07}"/>
            </a:ext>
          </a:extLst>
        </xdr:cNvPr>
        <xdr:cNvSpPr/>
      </xdr:nvSpPr>
      <xdr:spPr>
        <a:xfrm>
          <a:off x="22110700" y="678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120514</xdr:rowOff>
    </xdr:from>
    <xdr:ext cx="469744" cy="259045"/>
    <xdr:sp macro="" textlink="">
      <xdr:nvSpPr>
        <xdr:cNvPr id="392" name="【認定こども園・幼稚園・保育所】&#10;一人当たり面積該当値テキスト">
          <a:extLst>
            <a:ext uri="{FF2B5EF4-FFF2-40B4-BE49-F238E27FC236}">
              <a16:creationId xmlns:a16="http://schemas.microsoft.com/office/drawing/2014/main" id="{A08731B3-16D3-476F-9A82-6A046630E583}"/>
            </a:ext>
          </a:extLst>
        </xdr:cNvPr>
        <xdr:cNvSpPr txBox="1"/>
      </xdr:nvSpPr>
      <xdr:spPr>
        <a:xfrm>
          <a:off x="22199600" y="663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111811</xdr:rowOff>
    </xdr:from>
    <xdr:to>
      <xdr:col>112</xdr:col>
      <xdr:colOff>38100</xdr:colOff>
      <xdr:row>40</xdr:row>
      <xdr:rowOff>41961</xdr:rowOff>
    </xdr:to>
    <xdr:sp macro="" textlink="">
      <xdr:nvSpPr>
        <xdr:cNvPr id="393" name="楕円 392">
          <a:extLst>
            <a:ext uri="{FF2B5EF4-FFF2-40B4-BE49-F238E27FC236}">
              <a16:creationId xmlns:a16="http://schemas.microsoft.com/office/drawing/2014/main" id="{CFD41E4C-2A88-4A5C-95AE-5C6D2C4C58C9}"/>
            </a:ext>
          </a:extLst>
        </xdr:cNvPr>
        <xdr:cNvSpPr/>
      </xdr:nvSpPr>
      <xdr:spPr>
        <a:xfrm>
          <a:off x="21272500" y="679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148437</xdr:rowOff>
    </xdr:from>
    <xdr:to>
      <xdr:col>116</xdr:col>
      <xdr:colOff>63500</xdr:colOff>
      <xdr:row>39</xdr:row>
      <xdr:rowOff>162611</xdr:rowOff>
    </xdr:to>
    <xdr:cxnSp macro="">
      <xdr:nvCxnSpPr>
        <xdr:cNvPr id="394" name="直線コネクタ 393">
          <a:extLst>
            <a:ext uri="{FF2B5EF4-FFF2-40B4-BE49-F238E27FC236}">
              <a16:creationId xmlns:a16="http://schemas.microsoft.com/office/drawing/2014/main" id="{9BC6F408-B761-40A8-8C6D-DF260C4344A8}"/>
            </a:ext>
          </a:extLst>
        </xdr:cNvPr>
        <xdr:cNvCxnSpPr/>
      </xdr:nvCxnSpPr>
      <xdr:spPr>
        <a:xfrm flipV="1">
          <a:off x="21323300" y="6834987"/>
          <a:ext cx="8382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117754</xdr:rowOff>
    </xdr:from>
    <xdr:to>
      <xdr:col>107</xdr:col>
      <xdr:colOff>101600</xdr:colOff>
      <xdr:row>40</xdr:row>
      <xdr:rowOff>47904</xdr:rowOff>
    </xdr:to>
    <xdr:sp macro="" textlink="">
      <xdr:nvSpPr>
        <xdr:cNvPr id="395" name="楕円 394">
          <a:extLst>
            <a:ext uri="{FF2B5EF4-FFF2-40B4-BE49-F238E27FC236}">
              <a16:creationId xmlns:a16="http://schemas.microsoft.com/office/drawing/2014/main" id="{A2536B3F-B2AE-4416-B7AF-E0E0C0C69D58}"/>
            </a:ext>
          </a:extLst>
        </xdr:cNvPr>
        <xdr:cNvSpPr/>
      </xdr:nvSpPr>
      <xdr:spPr>
        <a:xfrm>
          <a:off x="20383500" y="680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162611</xdr:rowOff>
    </xdr:from>
    <xdr:to>
      <xdr:col>111</xdr:col>
      <xdr:colOff>177800</xdr:colOff>
      <xdr:row>39</xdr:row>
      <xdr:rowOff>168554</xdr:rowOff>
    </xdr:to>
    <xdr:cxnSp macro="">
      <xdr:nvCxnSpPr>
        <xdr:cNvPr id="396" name="直線コネクタ 395">
          <a:extLst>
            <a:ext uri="{FF2B5EF4-FFF2-40B4-BE49-F238E27FC236}">
              <a16:creationId xmlns:a16="http://schemas.microsoft.com/office/drawing/2014/main" id="{BFA66C0A-1D88-4A40-A416-E8D931C8F301}"/>
            </a:ext>
          </a:extLst>
        </xdr:cNvPr>
        <xdr:cNvCxnSpPr/>
      </xdr:nvCxnSpPr>
      <xdr:spPr>
        <a:xfrm flipV="1">
          <a:off x="20434300" y="6849161"/>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126441</xdr:rowOff>
    </xdr:from>
    <xdr:to>
      <xdr:col>102</xdr:col>
      <xdr:colOff>165100</xdr:colOff>
      <xdr:row>40</xdr:row>
      <xdr:rowOff>56591</xdr:rowOff>
    </xdr:to>
    <xdr:sp macro="" textlink="">
      <xdr:nvSpPr>
        <xdr:cNvPr id="397" name="楕円 396">
          <a:extLst>
            <a:ext uri="{FF2B5EF4-FFF2-40B4-BE49-F238E27FC236}">
              <a16:creationId xmlns:a16="http://schemas.microsoft.com/office/drawing/2014/main" id="{FD6CD138-783F-4970-AC94-CBB4635D6026}"/>
            </a:ext>
          </a:extLst>
        </xdr:cNvPr>
        <xdr:cNvSpPr/>
      </xdr:nvSpPr>
      <xdr:spPr>
        <a:xfrm>
          <a:off x="19494500" y="681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168554</xdr:rowOff>
    </xdr:from>
    <xdr:to>
      <xdr:col>107</xdr:col>
      <xdr:colOff>50800</xdr:colOff>
      <xdr:row>40</xdr:row>
      <xdr:rowOff>5791</xdr:rowOff>
    </xdr:to>
    <xdr:cxnSp macro="">
      <xdr:nvCxnSpPr>
        <xdr:cNvPr id="398" name="直線コネクタ 397">
          <a:extLst>
            <a:ext uri="{FF2B5EF4-FFF2-40B4-BE49-F238E27FC236}">
              <a16:creationId xmlns:a16="http://schemas.microsoft.com/office/drawing/2014/main" id="{4970E0DB-B54D-45FC-8765-6BE6601D04C7}"/>
            </a:ext>
          </a:extLst>
        </xdr:cNvPr>
        <xdr:cNvCxnSpPr/>
      </xdr:nvCxnSpPr>
      <xdr:spPr>
        <a:xfrm flipV="1">
          <a:off x="19545300" y="6855104"/>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136042</xdr:rowOff>
    </xdr:from>
    <xdr:to>
      <xdr:col>98</xdr:col>
      <xdr:colOff>38100</xdr:colOff>
      <xdr:row>40</xdr:row>
      <xdr:rowOff>66192</xdr:rowOff>
    </xdr:to>
    <xdr:sp macro="" textlink="">
      <xdr:nvSpPr>
        <xdr:cNvPr id="399" name="楕円 398">
          <a:extLst>
            <a:ext uri="{FF2B5EF4-FFF2-40B4-BE49-F238E27FC236}">
              <a16:creationId xmlns:a16="http://schemas.microsoft.com/office/drawing/2014/main" id="{018E7C01-F73C-491B-B0AB-3FC420DE76D0}"/>
            </a:ext>
          </a:extLst>
        </xdr:cNvPr>
        <xdr:cNvSpPr/>
      </xdr:nvSpPr>
      <xdr:spPr>
        <a:xfrm>
          <a:off x="18605500" y="682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5791</xdr:rowOff>
    </xdr:from>
    <xdr:to>
      <xdr:col>102</xdr:col>
      <xdr:colOff>114300</xdr:colOff>
      <xdr:row>40</xdr:row>
      <xdr:rowOff>15392</xdr:rowOff>
    </xdr:to>
    <xdr:cxnSp macro="">
      <xdr:nvCxnSpPr>
        <xdr:cNvPr id="400" name="直線コネクタ 399">
          <a:extLst>
            <a:ext uri="{FF2B5EF4-FFF2-40B4-BE49-F238E27FC236}">
              <a16:creationId xmlns:a16="http://schemas.microsoft.com/office/drawing/2014/main" id="{D28AC3EE-15A7-45A4-B77B-EF488ED9D924}"/>
            </a:ext>
          </a:extLst>
        </xdr:cNvPr>
        <xdr:cNvCxnSpPr/>
      </xdr:nvCxnSpPr>
      <xdr:spPr>
        <a:xfrm flipV="1">
          <a:off x="18656300" y="6863791"/>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401" name="n_1aveValue【認定こども園・幼稚園・保育所】&#10;一人当たり面積">
          <a:extLst>
            <a:ext uri="{FF2B5EF4-FFF2-40B4-BE49-F238E27FC236}">
              <a16:creationId xmlns:a16="http://schemas.microsoft.com/office/drawing/2014/main" id="{4317473B-4B64-423E-88CB-21F905DC7875}"/>
            </a:ext>
          </a:extLst>
        </xdr:cNvPr>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402" name="n_2aveValue【認定こども園・幼稚園・保育所】&#10;一人当たり面積">
          <a:extLst>
            <a:ext uri="{FF2B5EF4-FFF2-40B4-BE49-F238E27FC236}">
              <a16:creationId xmlns:a16="http://schemas.microsoft.com/office/drawing/2014/main" id="{E2A6DC87-C1D2-4F72-8B6A-B65DFA0626EC}"/>
            </a:ext>
          </a:extLst>
        </xdr:cNvPr>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403" name="n_3aveValue【認定こども園・幼稚園・保育所】&#10;一人当たり面積">
          <a:extLst>
            <a:ext uri="{FF2B5EF4-FFF2-40B4-BE49-F238E27FC236}">
              <a16:creationId xmlns:a16="http://schemas.microsoft.com/office/drawing/2014/main" id="{9D322E4F-EE70-4639-8036-CB0235D731C1}"/>
            </a:ext>
          </a:extLst>
        </xdr:cNvPr>
        <xdr:cNvSpPr txBox="1"/>
      </xdr:nvSpPr>
      <xdr:spPr>
        <a:xfrm>
          <a:off x="19310427" y="70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404" name="n_4aveValue【認定こども園・幼稚園・保育所】&#10;一人当たり面積">
          <a:extLst>
            <a:ext uri="{FF2B5EF4-FFF2-40B4-BE49-F238E27FC236}">
              <a16:creationId xmlns:a16="http://schemas.microsoft.com/office/drawing/2014/main" id="{004A0061-4BAE-499C-8EA5-8882A431FE15}"/>
            </a:ext>
          </a:extLst>
        </xdr:cNvPr>
        <xdr:cNvSpPr txBox="1"/>
      </xdr:nvSpPr>
      <xdr:spPr>
        <a:xfrm>
          <a:off x="18421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58488</xdr:rowOff>
    </xdr:from>
    <xdr:ext cx="469744" cy="259045"/>
    <xdr:sp macro="" textlink="">
      <xdr:nvSpPr>
        <xdr:cNvPr id="405" name="n_1mainValue【認定こども園・幼稚園・保育所】&#10;一人当たり面積">
          <a:extLst>
            <a:ext uri="{FF2B5EF4-FFF2-40B4-BE49-F238E27FC236}">
              <a16:creationId xmlns:a16="http://schemas.microsoft.com/office/drawing/2014/main" id="{4458EDC5-AE7F-4DDD-B420-C1F1981F8F91}"/>
            </a:ext>
          </a:extLst>
        </xdr:cNvPr>
        <xdr:cNvSpPr txBox="1"/>
      </xdr:nvSpPr>
      <xdr:spPr>
        <a:xfrm>
          <a:off x="21075727" y="657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64431</xdr:rowOff>
    </xdr:from>
    <xdr:ext cx="469744" cy="259045"/>
    <xdr:sp macro="" textlink="">
      <xdr:nvSpPr>
        <xdr:cNvPr id="406" name="n_2mainValue【認定こども園・幼稚園・保育所】&#10;一人当たり面積">
          <a:extLst>
            <a:ext uri="{FF2B5EF4-FFF2-40B4-BE49-F238E27FC236}">
              <a16:creationId xmlns:a16="http://schemas.microsoft.com/office/drawing/2014/main" id="{30050C35-3978-4946-86FE-1BE0F818BE8A}"/>
            </a:ext>
          </a:extLst>
        </xdr:cNvPr>
        <xdr:cNvSpPr txBox="1"/>
      </xdr:nvSpPr>
      <xdr:spPr>
        <a:xfrm>
          <a:off x="20199427" y="65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73118</xdr:rowOff>
    </xdr:from>
    <xdr:ext cx="469744" cy="259045"/>
    <xdr:sp macro="" textlink="">
      <xdr:nvSpPr>
        <xdr:cNvPr id="407" name="n_3mainValue【認定こども園・幼稚園・保育所】&#10;一人当たり面積">
          <a:extLst>
            <a:ext uri="{FF2B5EF4-FFF2-40B4-BE49-F238E27FC236}">
              <a16:creationId xmlns:a16="http://schemas.microsoft.com/office/drawing/2014/main" id="{FDF55544-AFE5-44F1-9B38-6661AF8570B2}"/>
            </a:ext>
          </a:extLst>
        </xdr:cNvPr>
        <xdr:cNvSpPr txBox="1"/>
      </xdr:nvSpPr>
      <xdr:spPr>
        <a:xfrm>
          <a:off x="19310427" y="658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82719</xdr:rowOff>
    </xdr:from>
    <xdr:ext cx="469744" cy="259045"/>
    <xdr:sp macro="" textlink="">
      <xdr:nvSpPr>
        <xdr:cNvPr id="408" name="n_4mainValue【認定こども園・幼稚園・保育所】&#10;一人当たり面積">
          <a:extLst>
            <a:ext uri="{FF2B5EF4-FFF2-40B4-BE49-F238E27FC236}">
              <a16:creationId xmlns:a16="http://schemas.microsoft.com/office/drawing/2014/main" id="{263D8BC9-9F82-4445-B0A5-A49126E3D4C8}"/>
            </a:ext>
          </a:extLst>
        </xdr:cNvPr>
        <xdr:cNvSpPr txBox="1"/>
      </xdr:nvSpPr>
      <xdr:spPr>
        <a:xfrm>
          <a:off x="18421427" y="659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01DA6DC1-7AD1-4F25-BCB1-57C7BF8DD11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23926F0F-38C7-48C5-B081-C0E413A8A4F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FCCB01B9-5C35-47AC-BBEF-D3A0765909C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14B99AD3-9381-4A1A-A79B-218CB7E9E61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DDCA9C03-5783-4EE8-BDC8-780D4A52C0F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E20A65B1-B0FE-4DC1-BF54-1BE0BD7A1D8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BA5AC0F9-2863-4B49-8A43-84EC5609199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33F78767-A744-4712-8C47-9B4A93C2553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97F989A2-B7AE-4BE1-ABD9-CF93005AFEC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F276BE51-768A-400B-887C-2CF9605BC52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29BC98E1-8F7B-4689-9A40-BF1C94649A1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5BD5E45F-239D-4D8F-97C5-941F50CFB06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1" name="テキスト ボックス 420">
          <a:extLst>
            <a:ext uri="{FF2B5EF4-FFF2-40B4-BE49-F238E27FC236}">
              <a16:creationId xmlns:a16="http://schemas.microsoft.com/office/drawing/2014/main" id="{C84A3C7D-D87B-4D2E-80AB-B9A524A1CD8A}"/>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0F80DBDE-01BA-4AED-B64B-6E85E675D11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CB4DAE1D-3826-4642-ADB3-60F8905E445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15CE9721-4525-4ABD-86E4-91EA5642A1E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78B8DFB4-2E9F-4F52-98E7-FADCC7E75CF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C9E9A6A7-EBF9-458D-B726-471BD22CA27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E29678DA-F348-4EB5-8ABB-1FAE82643B1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A2B26C89-06CF-4786-BC05-3370391DC99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DC636278-EDA7-4BE3-9EFD-A72841D9B8C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364812F9-C88D-4530-97BB-9D1C86EC017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1" name="テキスト ボックス 430">
          <a:extLst>
            <a:ext uri="{FF2B5EF4-FFF2-40B4-BE49-F238E27FC236}">
              <a16:creationId xmlns:a16="http://schemas.microsoft.com/office/drawing/2014/main" id="{E1B3680A-5346-4BD9-85F2-86511692125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63D897A9-7665-4603-AD5E-60621988318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858D7039-A7AA-436D-8AC5-600A5ABABDF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34" name="直線コネクタ 433">
          <a:extLst>
            <a:ext uri="{FF2B5EF4-FFF2-40B4-BE49-F238E27FC236}">
              <a16:creationId xmlns:a16="http://schemas.microsoft.com/office/drawing/2014/main" id="{BD024B0D-EA33-4F5A-8EB9-D178B938E2BC}"/>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AB967FE7-6CE1-4141-98B1-E9B7A3BDB392}"/>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36" name="直線コネクタ 435">
          <a:extLst>
            <a:ext uri="{FF2B5EF4-FFF2-40B4-BE49-F238E27FC236}">
              <a16:creationId xmlns:a16="http://schemas.microsoft.com/office/drawing/2014/main" id="{EF2AAA0F-7ADA-471B-B9CC-B847F322B824}"/>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37" name="【学校施設】&#10;有形固定資産減価償却率最大値テキスト">
          <a:extLst>
            <a:ext uri="{FF2B5EF4-FFF2-40B4-BE49-F238E27FC236}">
              <a16:creationId xmlns:a16="http://schemas.microsoft.com/office/drawing/2014/main" id="{FC29D7D6-B0AE-4C4F-9BD0-EA1E1EE51FFE}"/>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38" name="直線コネクタ 437">
          <a:extLst>
            <a:ext uri="{FF2B5EF4-FFF2-40B4-BE49-F238E27FC236}">
              <a16:creationId xmlns:a16="http://schemas.microsoft.com/office/drawing/2014/main" id="{389A3B12-AAAB-4B11-B358-D3A31F31F19D}"/>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F2EB3BA6-A20F-488A-B7F3-1C947DF39C1D}"/>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40" name="フローチャート: 判断 439">
          <a:extLst>
            <a:ext uri="{FF2B5EF4-FFF2-40B4-BE49-F238E27FC236}">
              <a16:creationId xmlns:a16="http://schemas.microsoft.com/office/drawing/2014/main" id="{6EAC2B7E-F05D-424A-95D8-C9E7DC9AF18D}"/>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41" name="フローチャート: 判断 440">
          <a:extLst>
            <a:ext uri="{FF2B5EF4-FFF2-40B4-BE49-F238E27FC236}">
              <a16:creationId xmlns:a16="http://schemas.microsoft.com/office/drawing/2014/main" id="{A232F6B8-2DE2-475E-B80C-B350AACB546C}"/>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42" name="フローチャート: 判断 441">
          <a:extLst>
            <a:ext uri="{FF2B5EF4-FFF2-40B4-BE49-F238E27FC236}">
              <a16:creationId xmlns:a16="http://schemas.microsoft.com/office/drawing/2014/main" id="{9F2140AD-9B71-429D-A3B8-D3FCBC90E03E}"/>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43" name="フローチャート: 判断 442">
          <a:extLst>
            <a:ext uri="{FF2B5EF4-FFF2-40B4-BE49-F238E27FC236}">
              <a16:creationId xmlns:a16="http://schemas.microsoft.com/office/drawing/2014/main" id="{BA23642E-7C3E-4121-9D38-CB7177F34357}"/>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44" name="フローチャート: 判断 443">
          <a:extLst>
            <a:ext uri="{FF2B5EF4-FFF2-40B4-BE49-F238E27FC236}">
              <a16:creationId xmlns:a16="http://schemas.microsoft.com/office/drawing/2014/main" id="{93622E6E-C2D4-463F-981A-075A141BD90D}"/>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2F3F3FE-F9CE-4BCE-AC87-95186B54B77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312C9AF-58E4-4084-B4A0-4CFCD560A85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065E34F-2E14-4FF5-8663-D2385DB7C16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BADA5E98-E3DF-4087-A828-93E62A450B3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6650016-D39A-4E11-BAB3-E984D314D87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25944</xdr:rowOff>
    </xdr:from>
    <xdr:to>
      <xdr:col>85</xdr:col>
      <xdr:colOff>177800</xdr:colOff>
      <xdr:row>61</xdr:row>
      <xdr:rowOff>127544</xdr:rowOff>
    </xdr:to>
    <xdr:sp macro="" textlink="">
      <xdr:nvSpPr>
        <xdr:cNvPr id="450" name="楕円 449">
          <a:extLst>
            <a:ext uri="{FF2B5EF4-FFF2-40B4-BE49-F238E27FC236}">
              <a16:creationId xmlns:a16="http://schemas.microsoft.com/office/drawing/2014/main" id="{924BC0C9-2461-44CA-8F17-062F41BC5EB3}"/>
            </a:ext>
          </a:extLst>
        </xdr:cNvPr>
        <xdr:cNvSpPr/>
      </xdr:nvSpPr>
      <xdr:spPr>
        <a:xfrm>
          <a:off x="162687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4371</xdr:rowOff>
    </xdr:from>
    <xdr:ext cx="405111" cy="259045"/>
    <xdr:sp macro="" textlink="">
      <xdr:nvSpPr>
        <xdr:cNvPr id="451" name="【学校施設】&#10;有形固定資産減価償却率該当値テキスト">
          <a:extLst>
            <a:ext uri="{FF2B5EF4-FFF2-40B4-BE49-F238E27FC236}">
              <a16:creationId xmlns:a16="http://schemas.microsoft.com/office/drawing/2014/main" id="{30A38936-8C51-4FE5-AB68-94E136D93860}"/>
            </a:ext>
          </a:extLst>
        </xdr:cNvPr>
        <xdr:cNvSpPr txBox="1"/>
      </xdr:nvSpPr>
      <xdr:spPr>
        <a:xfrm>
          <a:off x="16357600"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14515</xdr:rowOff>
    </xdr:from>
    <xdr:to>
      <xdr:col>81</xdr:col>
      <xdr:colOff>101600</xdr:colOff>
      <xdr:row>61</xdr:row>
      <xdr:rowOff>116115</xdr:rowOff>
    </xdr:to>
    <xdr:sp macro="" textlink="">
      <xdr:nvSpPr>
        <xdr:cNvPr id="452" name="楕円 451">
          <a:extLst>
            <a:ext uri="{FF2B5EF4-FFF2-40B4-BE49-F238E27FC236}">
              <a16:creationId xmlns:a16="http://schemas.microsoft.com/office/drawing/2014/main" id="{DEF8ACF9-2741-45FD-B95E-FC3590C1A763}"/>
            </a:ext>
          </a:extLst>
        </xdr:cNvPr>
        <xdr:cNvSpPr/>
      </xdr:nvSpPr>
      <xdr:spPr>
        <a:xfrm>
          <a:off x="15430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65315</xdr:rowOff>
    </xdr:from>
    <xdr:to>
      <xdr:col>85</xdr:col>
      <xdr:colOff>127000</xdr:colOff>
      <xdr:row>61</xdr:row>
      <xdr:rowOff>76744</xdr:rowOff>
    </xdr:to>
    <xdr:cxnSp macro="">
      <xdr:nvCxnSpPr>
        <xdr:cNvPr id="453" name="直線コネクタ 452">
          <a:extLst>
            <a:ext uri="{FF2B5EF4-FFF2-40B4-BE49-F238E27FC236}">
              <a16:creationId xmlns:a16="http://schemas.microsoft.com/office/drawing/2014/main" id="{6E1E7023-3B28-4F16-BD4A-E6AB752C44B8}"/>
            </a:ext>
          </a:extLst>
        </xdr:cNvPr>
        <xdr:cNvCxnSpPr/>
      </xdr:nvCxnSpPr>
      <xdr:spPr>
        <a:xfrm>
          <a:off x="15481300" y="10523765"/>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159838</xdr:rowOff>
    </xdr:from>
    <xdr:to>
      <xdr:col>76</xdr:col>
      <xdr:colOff>165100</xdr:colOff>
      <xdr:row>61</xdr:row>
      <xdr:rowOff>89988</xdr:rowOff>
    </xdr:to>
    <xdr:sp macro="" textlink="">
      <xdr:nvSpPr>
        <xdr:cNvPr id="454" name="楕円 453">
          <a:extLst>
            <a:ext uri="{FF2B5EF4-FFF2-40B4-BE49-F238E27FC236}">
              <a16:creationId xmlns:a16="http://schemas.microsoft.com/office/drawing/2014/main" id="{EA2C95B5-672C-4220-85CA-23C9416B2D08}"/>
            </a:ext>
          </a:extLst>
        </xdr:cNvPr>
        <xdr:cNvSpPr/>
      </xdr:nvSpPr>
      <xdr:spPr>
        <a:xfrm>
          <a:off x="1454150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39188</xdr:rowOff>
    </xdr:from>
    <xdr:to>
      <xdr:col>81</xdr:col>
      <xdr:colOff>50800</xdr:colOff>
      <xdr:row>61</xdr:row>
      <xdr:rowOff>65315</xdr:rowOff>
    </xdr:to>
    <xdr:cxnSp macro="">
      <xdr:nvCxnSpPr>
        <xdr:cNvPr id="455" name="直線コネクタ 454">
          <a:extLst>
            <a:ext uri="{FF2B5EF4-FFF2-40B4-BE49-F238E27FC236}">
              <a16:creationId xmlns:a16="http://schemas.microsoft.com/office/drawing/2014/main" id="{1D568DBC-183B-45F9-875A-75A9CA85A274}"/>
            </a:ext>
          </a:extLst>
        </xdr:cNvPr>
        <xdr:cNvCxnSpPr/>
      </xdr:nvCxnSpPr>
      <xdr:spPr>
        <a:xfrm>
          <a:off x="14592300" y="10497638"/>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102688</xdr:rowOff>
    </xdr:from>
    <xdr:to>
      <xdr:col>72</xdr:col>
      <xdr:colOff>38100</xdr:colOff>
      <xdr:row>61</xdr:row>
      <xdr:rowOff>32838</xdr:rowOff>
    </xdr:to>
    <xdr:sp macro="" textlink="">
      <xdr:nvSpPr>
        <xdr:cNvPr id="456" name="楕円 455">
          <a:extLst>
            <a:ext uri="{FF2B5EF4-FFF2-40B4-BE49-F238E27FC236}">
              <a16:creationId xmlns:a16="http://schemas.microsoft.com/office/drawing/2014/main" id="{FB42D9AC-B0A9-4632-B49B-4B2B37F81E31}"/>
            </a:ext>
          </a:extLst>
        </xdr:cNvPr>
        <xdr:cNvSpPr/>
      </xdr:nvSpPr>
      <xdr:spPr>
        <a:xfrm>
          <a:off x="136525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153488</xdr:rowOff>
    </xdr:from>
    <xdr:to>
      <xdr:col>76</xdr:col>
      <xdr:colOff>114300</xdr:colOff>
      <xdr:row>61</xdr:row>
      <xdr:rowOff>39188</xdr:rowOff>
    </xdr:to>
    <xdr:cxnSp macro="">
      <xdr:nvCxnSpPr>
        <xdr:cNvPr id="457" name="直線コネクタ 456">
          <a:extLst>
            <a:ext uri="{FF2B5EF4-FFF2-40B4-BE49-F238E27FC236}">
              <a16:creationId xmlns:a16="http://schemas.microsoft.com/office/drawing/2014/main" id="{4149F270-C49A-4718-B4B5-21EEDE0A3072}"/>
            </a:ext>
          </a:extLst>
        </xdr:cNvPr>
        <xdr:cNvCxnSpPr/>
      </xdr:nvCxnSpPr>
      <xdr:spPr>
        <a:xfrm>
          <a:off x="13703300" y="1044048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65133</xdr:rowOff>
    </xdr:from>
    <xdr:to>
      <xdr:col>67</xdr:col>
      <xdr:colOff>101600</xdr:colOff>
      <xdr:row>60</xdr:row>
      <xdr:rowOff>166733</xdr:rowOff>
    </xdr:to>
    <xdr:sp macro="" textlink="">
      <xdr:nvSpPr>
        <xdr:cNvPr id="458" name="楕円 457">
          <a:extLst>
            <a:ext uri="{FF2B5EF4-FFF2-40B4-BE49-F238E27FC236}">
              <a16:creationId xmlns:a16="http://schemas.microsoft.com/office/drawing/2014/main" id="{3053422D-F457-4FD2-A6AF-A3B27270BF85}"/>
            </a:ext>
          </a:extLst>
        </xdr:cNvPr>
        <xdr:cNvSpPr/>
      </xdr:nvSpPr>
      <xdr:spPr>
        <a:xfrm>
          <a:off x="127635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115933</xdr:rowOff>
    </xdr:from>
    <xdr:to>
      <xdr:col>71</xdr:col>
      <xdr:colOff>177800</xdr:colOff>
      <xdr:row>60</xdr:row>
      <xdr:rowOff>153488</xdr:rowOff>
    </xdr:to>
    <xdr:cxnSp macro="">
      <xdr:nvCxnSpPr>
        <xdr:cNvPr id="459" name="直線コネクタ 458">
          <a:extLst>
            <a:ext uri="{FF2B5EF4-FFF2-40B4-BE49-F238E27FC236}">
              <a16:creationId xmlns:a16="http://schemas.microsoft.com/office/drawing/2014/main" id="{3B3B52C4-9C53-49E4-9E09-EA563890CF38}"/>
            </a:ext>
          </a:extLst>
        </xdr:cNvPr>
        <xdr:cNvCxnSpPr/>
      </xdr:nvCxnSpPr>
      <xdr:spPr>
        <a:xfrm>
          <a:off x="12814300" y="1040293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460" name="n_1aveValue【学校施設】&#10;有形固定資産減価償却率">
          <a:extLst>
            <a:ext uri="{FF2B5EF4-FFF2-40B4-BE49-F238E27FC236}">
              <a16:creationId xmlns:a16="http://schemas.microsoft.com/office/drawing/2014/main" id="{2B912B7A-8041-4061-8F4E-96DB14D42BFE}"/>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461" name="n_2aveValue【学校施設】&#10;有形固定資産減価償却率">
          <a:extLst>
            <a:ext uri="{FF2B5EF4-FFF2-40B4-BE49-F238E27FC236}">
              <a16:creationId xmlns:a16="http://schemas.microsoft.com/office/drawing/2014/main" id="{504D7F2F-376A-407C-99BD-7E2DAA6F50EF}"/>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462" name="n_3aveValue【学校施設】&#10;有形固定資産減価償却率">
          <a:extLst>
            <a:ext uri="{FF2B5EF4-FFF2-40B4-BE49-F238E27FC236}">
              <a16:creationId xmlns:a16="http://schemas.microsoft.com/office/drawing/2014/main" id="{8F755AD6-7F38-4615-BBE5-679237F98E99}"/>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463" name="n_4aveValue【学校施設】&#10;有形固定資産減価償却率">
          <a:extLst>
            <a:ext uri="{FF2B5EF4-FFF2-40B4-BE49-F238E27FC236}">
              <a16:creationId xmlns:a16="http://schemas.microsoft.com/office/drawing/2014/main" id="{03BD886E-6184-49C6-A055-BCC7148F847D}"/>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107242</xdr:rowOff>
    </xdr:from>
    <xdr:ext cx="405111" cy="259045"/>
    <xdr:sp macro="" textlink="">
      <xdr:nvSpPr>
        <xdr:cNvPr id="464" name="n_1mainValue【学校施設】&#10;有形固定資産減価償却率">
          <a:extLst>
            <a:ext uri="{FF2B5EF4-FFF2-40B4-BE49-F238E27FC236}">
              <a16:creationId xmlns:a16="http://schemas.microsoft.com/office/drawing/2014/main" id="{C7F1D151-69EE-4696-A560-24EA52C968C8}"/>
            </a:ext>
          </a:extLst>
        </xdr:cNvPr>
        <xdr:cNvSpPr txBox="1"/>
      </xdr:nvSpPr>
      <xdr:spPr>
        <a:xfrm>
          <a:off x="152660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106515</xdr:rowOff>
    </xdr:from>
    <xdr:ext cx="405111" cy="259045"/>
    <xdr:sp macro="" textlink="">
      <xdr:nvSpPr>
        <xdr:cNvPr id="465" name="n_2mainValue【学校施設】&#10;有形固定資産減価償却率">
          <a:extLst>
            <a:ext uri="{FF2B5EF4-FFF2-40B4-BE49-F238E27FC236}">
              <a16:creationId xmlns:a16="http://schemas.microsoft.com/office/drawing/2014/main" id="{9D0C1CC6-EC8F-45DA-AC4F-0544B3B28C2E}"/>
            </a:ext>
          </a:extLst>
        </xdr:cNvPr>
        <xdr:cNvSpPr txBox="1"/>
      </xdr:nvSpPr>
      <xdr:spPr>
        <a:xfrm>
          <a:off x="143897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49365</xdr:rowOff>
    </xdr:from>
    <xdr:ext cx="405111" cy="259045"/>
    <xdr:sp macro="" textlink="">
      <xdr:nvSpPr>
        <xdr:cNvPr id="466" name="n_3mainValue【学校施設】&#10;有形固定資産減価償却率">
          <a:extLst>
            <a:ext uri="{FF2B5EF4-FFF2-40B4-BE49-F238E27FC236}">
              <a16:creationId xmlns:a16="http://schemas.microsoft.com/office/drawing/2014/main" id="{C89A39C9-1591-49FE-9985-8D9C457B9A21}"/>
            </a:ext>
          </a:extLst>
        </xdr:cNvPr>
        <xdr:cNvSpPr txBox="1"/>
      </xdr:nvSpPr>
      <xdr:spPr>
        <a:xfrm>
          <a:off x="13500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11810</xdr:rowOff>
    </xdr:from>
    <xdr:ext cx="405111" cy="259045"/>
    <xdr:sp macro="" textlink="">
      <xdr:nvSpPr>
        <xdr:cNvPr id="467" name="n_4mainValue【学校施設】&#10;有形固定資産減価償却率">
          <a:extLst>
            <a:ext uri="{FF2B5EF4-FFF2-40B4-BE49-F238E27FC236}">
              <a16:creationId xmlns:a16="http://schemas.microsoft.com/office/drawing/2014/main" id="{483E0E10-9604-4926-8B8A-8756E463987B}"/>
            </a:ext>
          </a:extLst>
        </xdr:cNvPr>
        <xdr:cNvSpPr txBox="1"/>
      </xdr:nvSpPr>
      <xdr:spPr>
        <a:xfrm>
          <a:off x="12611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C1E967F1-6C61-4F68-97FD-827E81CB95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54A4EDCF-C94D-41C0-A5BD-A323D195367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5686010F-3D3A-4242-BD1C-23E5A83E389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724DA644-8C0E-4882-B304-AEA2C0670C8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F48E2554-0CE8-436E-B496-3F4818E96AD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9E28027E-EF10-4DA1-8DF6-6CDBE76AAD5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16B839E9-ACD3-4A0C-97BF-E0E1BF28FC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181B2170-E68D-4F4A-99FB-A650D92652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82895A3A-1BAE-49E0-9D4F-3AF2A99C32F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D63CBC7B-1A95-4177-B4D1-69019B78E50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8" name="直線コネクタ 477">
          <a:extLst>
            <a:ext uri="{FF2B5EF4-FFF2-40B4-BE49-F238E27FC236}">
              <a16:creationId xmlns:a16="http://schemas.microsoft.com/office/drawing/2014/main" id="{58A2A2F0-8B0E-4DFC-AB04-F1C24CBEC04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9" name="テキスト ボックス 478">
          <a:extLst>
            <a:ext uri="{FF2B5EF4-FFF2-40B4-BE49-F238E27FC236}">
              <a16:creationId xmlns:a16="http://schemas.microsoft.com/office/drawing/2014/main" id="{F19C242B-551B-4AB5-AF3E-A967555FDB2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0" name="直線コネクタ 479">
          <a:extLst>
            <a:ext uri="{FF2B5EF4-FFF2-40B4-BE49-F238E27FC236}">
              <a16:creationId xmlns:a16="http://schemas.microsoft.com/office/drawing/2014/main" id="{30C08B88-C39B-4E55-BC86-54BA0272FD6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481" name="テキスト ボックス 480">
          <a:extLst>
            <a:ext uri="{FF2B5EF4-FFF2-40B4-BE49-F238E27FC236}">
              <a16:creationId xmlns:a16="http://schemas.microsoft.com/office/drawing/2014/main" id="{7D86D38C-079D-4A7A-B2B5-0652201B2F49}"/>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2" name="直線コネクタ 481">
          <a:extLst>
            <a:ext uri="{FF2B5EF4-FFF2-40B4-BE49-F238E27FC236}">
              <a16:creationId xmlns:a16="http://schemas.microsoft.com/office/drawing/2014/main" id="{032BF783-A3AE-4569-B72B-0F153D331EE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483" name="テキスト ボックス 482">
          <a:extLst>
            <a:ext uri="{FF2B5EF4-FFF2-40B4-BE49-F238E27FC236}">
              <a16:creationId xmlns:a16="http://schemas.microsoft.com/office/drawing/2014/main" id="{F9103847-6634-4C29-8BF9-02E224D06C0C}"/>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4" name="直線コネクタ 483">
          <a:extLst>
            <a:ext uri="{FF2B5EF4-FFF2-40B4-BE49-F238E27FC236}">
              <a16:creationId xmlns:a16="http://schemas.microsoft.com/office/drawing/2014/main" id="{81E53DB0-B1ED-42FC-A826-E179E0886C0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485" name="テキスト ボックス 484">
          <a:extLst>
            <a:ext uri="{FF2B5EF4-FFF2-40B4-BE49-F238E27FC236}">
              <a16:creationId xmlns:a16="http://schemas.microsoft.com/office/drawing/2014/main" id="{F904C143-32C5-4A88-90C4-486802A091AC}"/>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4E8C6853-896A-4F35-AE27-0D274EBA937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7" name="テキスト ボックス 486">
          <a:extLst>
            <a:ext uri="{FF2B5EF4-FFF2-40B4-BE49-F238E27FC236}">
              <a16:creationId xmlns:a16="http://schemas.microsoft.com/office/drawing/2014/main" id="{55BCB26A-FFC0-4D3C-9B58-2625119D1B0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学校施設】&#10;一人当たり面積グラフ枠">
          <a:extLst>
            <a:ext uri="{FF2B5EF4-FFF2-40B4-BE49-F238E27FC236}">
              <a16:creationId xmlns:a16="http://schemas.microsoft.com/office/drawing/2014/main" id="{322C9769-584F-47F7-B0C9-557D6547266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489" name="直線コネクタ 488">
          <a:extLst>
            <a:ext uri="{FF2B5EF4-FFF2-40B4-BE49-F238E27FC236}">
              <a16:creationId xmlns:a16="http://schemas.microsoft.com/office/drawing/2014/main" id="{C3BBEE42-B70F-4FF3-A0AC-1477D8C182CD}"/>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490" name="【学校施設】&#10;一人当たり面積最小値テキスト">
          <a:extLst>
            <a:ext uri="{FF2B5EF4-FFF2-40B4-BE49-F238E27FC236}">
              <a16:creationId xmlns:a16="http://schemas.microsoft.com/office/drawing/2014/main" id="{FFC7D57A-ADCD-4E7C-A133-AEFA8681F8BB}"/>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491" name="直線コネクタ 490">
          <a:extLst>
            <a:ext uri="{FF2B5EF4-FFF2-40B4-BE49-F238E27FC236}">
              <a16:creationId xmlns:a16="http://schemas.microsoft.com/office/drawing/2014/main" id="{39E6190D-3485-4BC2-8DF9-E75823E1C583}"/>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492" name="【学校施設】&#10;一人当たり面積最大値テキスト">
          <a:extLst>
            <a:ext uri="{FF2B5EF4-FFF2-40B4-BE49-F238E27FC236}">
              <a16:creationId xmlns:a16="http://schemas.microsoft.com/office/drawing/2014/main" id="{CC064983-3D2A-4EA7-A3FE-E00C4961568D}"/>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493" name="直線コネクタ 492">
          <a:extLst>
            <a:ext uri="{FF2B5EF4-FFF2-40B4-BE49-F238E27FC236}">
              <a16:creationId xmlns:a16="http://schemas.microsoft.com/office/drawing/2014/main" id="{8808F823-BC48-44FB-A46C-7CCE40843EE1}"/>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494" name="【学校施設】&#10;一人当たり面積平均値テキスト">
          <a:extLst>
            <a:ext uri="{FF2B5EF4-FFF2-40B4-BE49-F238E27FC236}">
              <a16:creationId xmlns:a16="http://schemas.microsoft.com/office/drawing/2014/main" id="{CFDD1587-0C18-44BD-B559-E78A95D3C626}"/>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495" name="フローチャート: 判断 494">
          <a:extLst>
            <a:ext uri="{FF2B5EF4-FFF2-40B4-BE49-F238E27FC236}">
              <a16:creationId xmlns:a16="http://schemas.microsoft.com/office/drawing/2014/main" id="{2355A229-40EE-4A22-AB34-53DCA05F5FFA}"/>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496" name="フローチャート: 判断 495">
          <a:extLst>
            <a:ext uri="{FF2B5EF4-FFF2-40B4-BE49-F238E27FC236}">
              <a16:creationId xmlns:a16="http://schemas.microsoft.com/office/drawing/2014/main" id="{9FB3784C-4F18-41F9-A341-96A092BB525C}"/>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497" name="フローチャート: 判断 496">
          <a:extLst>
            <a:ext uri="{FF2B5EF4-FFF2-40B4-BE49-F238E27FC236}">
              <a16:creationId xmlns:a16="http://schemas.microsoft.com/office/drawing/2014/main" id="{10D36181-E43B-46D2-9787-81FAACED5E4E}"/>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498" name="フローチャート: 判断 497">
          <a:extLst>
            <a:ext uri="{FF2B5EF4-FFF2-40B4-BE49-F238E27FC236}">
              <a16:creationId xmlns:a16="http://schemas.microsoft.com/office/drawing/2014/main" id="{9FCA2785-786D-4620-92C7-E554CD9E24A3}"/>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499" name="フローチャート: 判断 498">
          <a:extLst>
            <a:ext uri="{FF2B5EF4-FFF2-40B4-BE49-F238E27FC236}">
              <a16:creationId xmlns:a16="http://schemas.microsoft.com/office/drawing/2014/main" id="{DB10796E-485A-45FC-8D2E-7F85E3119CD2}"/>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FD2FFE03-8175-4FB3-B337-391164C5D2F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AB87D1C7-FDB5-4EEB-95C5-DBAEF76AC6A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CD5004A-D90A-44F8-9F8A-96950F40329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877B4AF3-B103-4C57-9A8B-50D0870C8DB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D10C330E-86DC-46FD-9604-22A5797E600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162118</xdr:rowOff>
    </xdr:from>
    <xdr:to>
      <xdr:col>116</xdr:col>
      <xdr:colOff>114300</xdr:colOff>
      <xdr:row>63</xdr:row>
      <xdr:rowOff>92268</xdr:rowOff>
    </xdr:to>
    <xdr:sp macro="" textlink="">
      <xdr:nvSpPr>
        <xdr:cNvPr id="505" name="楕円 504">
          <a:extLst>
            <a:ext uri="{FF2B5EF4-FFF2-40B4-BE49-F238E27FC236}">
              <a16:creationId xmlns:a16="http://schemas.microsoft.com/office/drawing/2014/main" id="{21B21459-AC6D-411B-8FC9-98D56860FF8D}"/>
            </a:ext>
          </a:extLst>
        </xdr:cNvPr>
        <xdr:cNvSpPr/>
      </xdr:nvSpPr>
      <xdr:spPr>
        <a:xfrm>
          <a:off x="22110700" y="1079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77045</xdr:rowOff>
    </xdr:from>
    <xdr:ext cx="469744" cy="259045"/>
    <xdr:sp macro="" textlink="">
      <xdr:nvSpPr>
        <xdr:cNvPr id="506" name="【学校施設】&#10;一人当たり面積該当値テキスト">
          <a:extLst>
            <a:ext uri="{FF2B5EF4-FFF2-40B4-BE49-F238E27FC236}">
              <a16:creationId xmlns:a16="http://schemas.microsoft.com/office/drawing/2014/main" id="{206CB108-BCC0-4B45-B33B-82CA01A45A38}"/>
            </a:ext>
          </a:extLst>
        </xdr:cNvPr>
        <xdr:cNvSpPr txBox="1"/>
      </xdr:nvSpPr>
      <xdr:spPr>
        <a:xfrm>
          <a:off x="22199600" y="10706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167787</xdr:rowOff>
    </xdr:from>
    <xdr:to>
      <xdr:col>112</xdr:col>
      <xdr:colOff>38100</xdr:colOff>
      <xdr:row>63</xdr:row>
      <xdr:rowOff>97937</xdr:rowOff>
    </xdr:to>
    <xdr:sp macro="" textlink="">
      <xdr:nvSpPr>
        <xdr:cNvPr id="507" name="楕円 506">
          <a:extLst>
            <a:ext uri="{FF2B5EF4-FFF2-40B4-BE49-F238E27FC236}">
              <a16:creationId xmlns:a16="http://schemas.microsoft.com/office/drawing/2014/main" id="{9007C9EC-9155-4740-B88E-7300DF7FEBC0}"/>
            </a:ext>
          </a:extLst>
        </xdr:cNvPr>
        <xdr:cNvSpPr/>
      </xdr:nvSpPr>
      <xdr:spPr>
        <a:xfrm>
          <a:off x="21272500" y="1079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41468</xdr:rowOff>
    </xdr:from>
    <xdr:to>
      <xdr:col>116</xdr:col>
      <xdr:colOff>63500</xdr:colOff>
      <xdr:row>63</xdr:row>
      <xdr:rowOff>47137</xdr:rowOff>
    </xdr:to>
    <xdr:cxnSp macro="">
      <xdr:nvCxnSpPr>
        <xdr:cNvPr id="508" name="直線コネクタ 507">
          <a:extLst>
            <a:ext uri="{FF2B5EF4-FFF2-40B4-BE49-F238E27FC236}">
              <a16:creationId xmlns:a16="http://schemas.microsoft.com/office/drawing/2014/main" id="{D31B1930-C3A0-4484-B13A-84C297809A5D}"/>
            </a:ext>
          </a:extLst>
        </xdr:cNvPr>
        <xdr:cNvCxnSpPr/>
      </xdr:nvCxnSpPr>
      <xdr:spPr>
        <a:xfrm flipV="1">
          <a:off x="21323300" y="10842818"/>
          <a:ext cx="8382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170165</xdr:rowOff>
    </xdr:from>
    <xdr:to>
      <xdr:col>107</xdr:col>
      <xdr:colOff>101600</xdr:colOff>
      <xdr:row>63</xdr:row>
      <xdr:rowOff>100315</xdr:rowOff>
    </xdr:to>
    <xdr:sp macro="" textlink="">
      <xdr:nvSpPr>
        <xdr:cNvPr id="509" name="楕円 508">
          <a:extLst>
            <a:ext uri="{FF2B5EF4-FFF2-40B4-BE49-F238E27FC236}">
              <a16:creationId xmlns:a16="http://schemas.microsoft.com/office/drawing/2014/main" id="{35A0B842-35AF-49A3-A7E9-7AD7712753B2}"/>
            </a:ext>
          </a:extLst>
        </xdr:cNvPr>
        <xdr:cNvSpPr/>
      </xdr:nvSpPr>
      <xdr:spPr>
        <a:xfrm>
          <a:off x="20383500" y="1080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47137</xdr:rowOff>
    </xdr:from>
    <xdr:to>
      <xdr:col>111</xdr:col>
      <xdr:colOff>177800</xdr:colOff>
      <xdr:row>63</xdr:row>
      <xdr:rowOff>49515</xdr:rowOff>
    </xdr:to>
    <xdr:cxnSp macro="">
      <xdr:nvCxnSpPr>
        <xdr:cNvPr id="510" name="直線コネクタ 509">
          <a:extLst>
            <a:ext uri="{FF2B5EF4-FFF2-40B4-BE49-F238E27FC236}">
              <a16:creationId xmlns:a16="http://schemas.microsoft.com/office/drawing/2014/main" id="{45174816-8E32-470B-B0B8-727FA2470560}"/>
            </a:ext>
          </a:extLst>
        </xdr:cNvPr>
        <xdr:cNvCxnSpPr/>
      </xdr:nvCxnSpPr>
      <xdr:spPr>
        <a:xfrm flipV="1">
          <a:off x="20434300" y="10848487"/>
          <a:ext cx="889000" cy="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2144</xdr:rowOff>
    </xdr:from>
    <xdr:to>
      <xdr:col>102</xdr:col>
      <xdr:colOff>165100</xdr:colOff>
      <xdr:row>63</xdr:row>
      <xdr:rowOff>103744</xdr:rowOff>
    </xdr:to>
    <xdr:sp macro="" textlink="">
      <xdr:nvSpPr>
        <xdr:cNvPr id="511" name="楕円 510">
          <a:extLst>
            <a:ext uri="{FF2B5EF4-FFF2-40B4-BE49-F238E27FC236}">
              <a16:creationId xmlns:a16="http://schemas.microsoft.com/office/drawing/2014/main" id="{15936BFE-F25F-4C2B-934F-85BFD42DA89D}"/>
            </a:ext>
          </a:extLst>
        </xdr:cNvPr>
        <xdr:cNvSpPr/>
      </xdr:nvSpPr>
      <xdr:spPr>
        <a:xfrm>
          <a:off x="19494500" y="1080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49515</xdr:rowOff>
    </xdr:from>
    <xdr:to>
      <xdr:col>107</xdr:col>
      <xdr:colOff>50800</xdr:colOff>
      <xdr:row>63</xdr:row>
      <xdr:rowOff>52944</xdr:rowOff>
    </xdr:to>
    <xdr:cxnSp macro="">
      <xdr:nvCxnSpPr>
        <xdr:cNvPr id="512" name="直線コネクタ 511">
          <a:extLst>
            <a:ext uri="{FF2B5EF4-FFF2-40B4-BE49-F238E27FC236}">
              <a16:creationId xmlns:a16="http://schemas.microsoft.com/office/drawing/2014/main" id="{43A26C3E-FF38-4488-B058-8DCA5FC1AA2F}"/>
            </a:ext>
          </a:extLst>
        </xdr:cNvPr>
        <xdr:cNvCxnSpPr/>
      </xdr:nvCxnSpPr>
      <xdr:spPr>
        <a:xfrm flipV="1">
          <a:off x="19545300" y="1085086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5938</xdr:rowOff>
    </xdr:from>
    <xdr:to>
      <xdr:col>98</xdr:col>
      <xdr:colOff>38100</xdr:colOff>
      <xdr:row>63</xdr:row>
      <xdr:rowOff>107538</xdr:rowOff>
    </xdr:to>
    <xdr:sp macro="" textlink="">
      <xdr:nvSpPr>
        <xdr:cNvPr id="513" name="楕円 512">
          <a:extLst>
            <a:ext uri="{FF2B5EF4-FFF2-40B4-BE49-F238E27FC236}">
              <a16:creationId xmlns:a16="http://schemas.microsoft.com/office/drawing/2014/main" id="{7E629F32-E125-4990-908B-B7864B48DAB9}"/>
            </a:ext>
          </a:extLst>
        </xdr:cNvPr>
        <xdr:cNvSpPr/>
      </xdr:nvSpPr>
      <xdr:spPr>
        <a:xfrm>
          <a:off x="18605500" y="108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52944</xdr:rowOff>
    </xdr:from>
    <xdr:to>
      <xdr:col>102</xdr:col>
      <xdr:colOff>114300</xdr:colOff>
      <xdr:row>63</xdr:row>
      <xdr:rowOff>56738</xdr:rowOff>
    </xdr:to>
    <xdr:cxnSp macro="">
      <xdr:nvCxnSpPr>
        <xdr:cNvPr id="514" name="直線コネクタ 513">
          <a:extLst>
            <a:ext uri="{FF2B5EF4-FFF2-40B4-BE49-F238E27FC236}">
              <a16:creationId xmlns:a16="http://schemas.microsoft.com/office/drawing/2014/main" id="{23F91EA4-BA27-4091-B87D-AAAF3F4EAC23}"/>
            </a:ext>
          </a:extLst>
        </xdr:cNvPr>
        <xdr:cNvCxnSpPr/>
      </xdr:nvCxnSpPr>
      <xdr:spPr>
        <a:xfrm flipV="1">
          <a:off x="18656300" y="10854294"/>
          <a:ext cx="889000" cy="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515" name="n_1aveValue【学校施設】&#10;一人当たり面積">
          <a:extLst>
            <a:ext uri="{FF2B5EF4-FFF2-40B4-BE49-F238E27FC236}">
              <a16:creationId xmlns:a16="http://schemas.microsoft.com/office/drawing/2014/main" id="{917D1A94-167F-4757-8C1C-21B216529CEF}"/>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516" name="n_2aveValue【学校施設】&#10;一人当たり面積">
          <a:extLst>
            <a:ext uri="{FF2B5EF4-FFF2-40B4-BE49-F238E27FC236}">
              <a16:creationId xmlns:a16="http://schemas.microsoft.com/office/drawing/2014/main" id="{F7A7C031-B87E-4E8C-93FB-3584978C9300}"/>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517" name="n_3aveValue【学校施設】&#10;一人当たり面積">
          <a:extLst>
            <a:ext uri="{FF2B5EF4-FFF2-40B4-BE49-F238E27FC236}">
              <a16:creationId xmlns:a16="http://schemas.microsoft.com/office/drawing/2014/main" id="{80440126-09D1-49B2-A34B-B90386086B20}"/>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518" name="n_4aveValue【学校施設】&#10;一人当たり面積">
          <a:extLst>
            <a:ext uri="{FF2B5EF4-FFF2-40B4-BE49-F238E27FC236}">
              <a16:creationId xmlns:a16="http://schemas.microsoft.com/office/drawing/2014/main" id="{40FB37DC-7BF6-40B7-8C18-ACDE9E47D895}"/>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89064</xdr:rowOff>
    </xdr:from>
    <xdr:ext cx="469744" cy="259045"/>
    <xdr:sp macro="" textlink="">
      <xdr:nvSpPr>
        <xdr:cNvPr id="519" name="n_1mainValue【学校施設】&#10;一人当たり面積">
          <a:extLst>
            <a:ext uri="{FF2B5EF4-FFF2-40B4-BE49-F238E27FC236}">
              <a16:creationId xmlns:a16="http://schemas.microsoft.com/office/drawing/2014/main" id="{9EE38CBB-EDC1-40F5-AA2E-8E32001DE019}"/>
            </a:ext>
          </a:extLst>
        </xdr:cNvPr>
        <xdr:cNvSpPr txBox="1"/>
      </xdr:nvSpPr>
      <xdr:spPr>
        <a:xfrm>
          <a:off x="21075727" y="1089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91442</xdr:rowOff>
    </xdr:from>
    <xdr:ext cx="469744" cy="259045"/>
    <xdr:sp macro="" textlink="">
      <xdr:nvSpPr>
        <xdr:cNvPr id="520" name="n_2mainValue【学校施設】&#10;一人当たり面積">
          <a:extLst>
            <a:ext uri="{FF2B5EF4-FFF2-40B4-BE49-F238E27FC236}">
              <a16:creationId xmlns:a16="http://schemas.microsoft.com/office/drawing/2014/main" id="{7009BF44-06C6-45D3-9534-DB0AE9DE0630}"/>
            </a:ext>
          </a:extLst>
        </xdr:cNvPr>
        <xdr:cNvSpPr txBox="1"/>
      </xdr:nvSpPr>
      <xdr:spPr>
        <a:xfrm>
          <a:off x="20199427" y="1089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94871</xdr:rowOff>
    </xdr:from>
    <xdr:ext cx="469744" cy="259045"/>
    <xdr:sp macro="" textlink="">
      <xdr:nvSpPr>
        <xdr:cNvPr id="521" name="n_3mainValue【学校施設】&#10;一人当たり面積">
          <a:extLst>
            <a:ext uri="{FF2B5EF4-FFF2-40B4-BE49-F238E27FC236}">
              <a16:creationId xmlns:a16="http://schemas.microsoft.com/office/drawing/2014/main" id="{961E95CE-A373-414F-9C7F-E707DA9962F6}"/>
            </a:ext>
          </a:extLst>
        </xdr:cNvPr>
        <xdr:cNvSpPr txBox="1"/>
      </xdr:nvSpPr>
      <xdr:spPr>
        <a:xfrm>
          <a:off x="19310427" y="108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98665</xdr:rowOff>
    </xdr:from>
    <xdr:ext cx="469744" cy="259045"/>
    <xdr:sp macro="" textlink="">
      <xdr:nvSpPr>
        <xdr:cNvPr id="522" name="n_4mainValue【学校施設】&#10;一人当たり面積">
          <a:extLst>
            <a:ext uri="{FF2B5EF4-FFF2-40B4-BE49-F238E27FC236}">
              <a16:creationId xmlns:a16="http://schemas.microsoft.com/office/drawing/2014/main" id="{531ECAE5-2E2C-4D88-BE21-ADF0E726265B}"/>
            </a:ext>
          </a:extLst>
        </xdr:cNvPr>
        <xdr:cNvSpPr txBox="1"/>
      </xdr:nvSpPr>
      <xdr:spPr>
        <a:xfrm>
          <a:off x="18421427" y="1090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5F7ABC5C-C1CA-4C4C-A51F-01918C49238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AD9588A3-301A-4BF0-B968-2300FA8B884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CEE9F232-4918-4C4C-BF95-F95CA626138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BBD181A5-1AAF-4417-B2BB-6B9C4BA2311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26A437F0-8124-4726-96BC-52C968D440E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218627DB-19AB-4857-98B8-A3E88CA8AE3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B9FFBEB0-0FCD-4981-A107-C961D94EA1B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EA81E790-0D82-45D2-BBDD-D1A89D0E15A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1" name="正方形/長方形 530">
          <a:extLst>
            <a:ext uri="{FF2B5EF4-FFF2-40B4-BE49-F238E27FC236}">
              <a16:creationId xmlns:a16="http://schemas.microsoft.com/office/drawing/2014/main" id="{FE44299B-B7CF-480E-8ABA-4C6DAA5DBD2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2" name="正方形/長方形 531">
          <a:extLst>
            <a:ext uri="{FF2B5EF4-FFF2-40B4-BE49-F238E27FC236}">
              <a16:creationId xmlns:a16="http://schemas.microsoft.com/office/drawing/2014/main" id="{323AB5A8-D0E9-4771-9F19-9E72EE0624C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3" name="正方形/長方形 532">
          <a:extLst>
            <a:ext uri="{FF2B5EF4-FFF2-40B4-BE49-F238E27FC236}">
              <a16:creationId xmlns:a16="http://schemas.microsoft.com/office/drawing/2014/main" id="{F9EB3EC3-DF51-475F-9AAE-4E14C475647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4" name="正方形/長方形 533">
          <a:extLst>
            <a:ext uri="{FF2B5EF4-FFF2-40B4-BE49-F238E27FC236}">
              <a16:creationId xmlns:a16="http://schemas.microsoft.com/office/drawing/2014/main" id="{E5C8978F-ACB3-4EB9-98E2-E8353D4C89D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5" name="正方形/長方形 534">
          <a:extLst>
            <a:ext uri="{FF2B5EF4-FFF2-40B4-BE49-F238E27FC236}">
              <a16:creationId xmlns:a16="http://schemas.microsoft.com/office/drawing/2014/main" id="{21CA687D-8531-46B6-9537-CF261B1E36E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6" name="正方形/長方形 535">
          <a:extLst>
            <a:ext uri="{FF2B5EF4-FFF2-40B4-BE49-F238E27FC236}">
              <a16:creationId xmlns:a16="http://schemas.microsoft.com/office/drawing/2014/main" id="{8C76B507-666B-49E1-9B28-967DBA29D66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7" name="正方形/長方形 536">
          <a:extLst>
            <a:ext uri="{FF2B5EF4-FFF2-40B4-BE49-F238E27FC236}">
              <a16:creationId xmlns:a16="http://schemas.microsoft.com/office/drawing/2014/main" id="{533862DF-784A-4D81-8A1D-94DC0F1DB93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8" name="正方形/長方形 537">
          <a:extLst>
            <a:ext uri="{FF2B5EF4-FFF2-40B4-BE49-F238E27FC236}">
              <a16:creationId xmlns:a16="http://schemas.microsoft.com/office/drawing/2014/main" id="{154BC080-CD06-463A-B75E-72A0074A0BB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D62C1CF7-2574-41C6-B033-D3D728A5CDF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36136720-4A6F-4AA0-B54B-D1F0BE08F6D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8E1F28DE-A592-43C1-BAEF-47E447F8AAD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77509F87-2258-40E9-A8DB-19AFC0FC8A3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51E01435-D0DC-40A5-BE99-4F009426986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1D32E59A-64E5-4760-B58C-07F03165F29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A1F72063-9468-4E0F-954C-FB5C1310CED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44E42FDB-83BD-4DC0-B5A4-FE3D13ED37C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0A185781-5ED0-4650-A1FB-3D140AC1DFC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45A54E64-BDC9-4C85-8052-1582D6B8A67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5245FA11-2A5D-4C2A-A31A-A1F2D316F12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a:extLst>
            <a:ext uri="{FF2B5EF4-FFF2-40B4-BE49-F238E27FC236}">
              <a16:creationId xmlns:a16="http://schemas.microsoft.com/office/drawing/2014/main" id="{9529BE3E-A079-4612-AF43-EDF1753663D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a:extLst>
            <a:ext uri="{FF2B5EF4-FFF2-40B4-BE49-F238E27FC236}">
              <a16:creationId xmlns:a16="http://schemas.microsoft.com/office/drawing/2014/main" id="{BBD089E3-AF99-44A3-8433-5CD149D96F4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a:extLst>
            <a:ext uri="{FF2B5EF4-FFF2-40B4-BE49-F238E27FC236}">
              <a16:creationId xmlns:a16="http://schemas.microsoft.com/office/drawing/2014/main" id="{3FADC5B2-6020-4CEC-A72F-A198A46700F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a:extLst>
            <a:ext uri="{FF2B5EF4-FFF2-40B4-BE49-F238E27FC236}">
              <a16:creationId xmlns:a16="http://schemas.microsoft.com/office/drawing/2014/main" id="{820D5041-248F-43E6-8390-8B0FFD44CC7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a:extLst>
            <a:ext uri="{FF2B5EF4-FFF2-40B4-BE49-F238E27FC236}">
              <a16:creationId xmlns:a16="http://schemas.microsoft.com/office/drawing/2014/main" id="{0C449116-3B33-4ACF-89C5-3616BDA55CA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a:extLst>
            <a:ext uri="{FF2B5EF4-FFF2-40B4-BE49-F238E27FC236}">
              <a16:creationId xmlns:a16="http://schemas.microsoft.com/office/drawing/2014/main" id="{3E579852-E904-481A-8928-9F8CBFDC158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a:extLst>
            <a:ext uri="{FF2B5EF4-FFF2-40B4-BE49-F238E27FC236}">
              <a16:creationId xmlns:a16="http://schemas.microsoft.com/office/drawing/2014/main" id="{4D65C97A-B193-461C-BA48-240B2171D6A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a:extLst>
            <a:ext uri="{FF2B5EF4-FFF2-40B4-BE49-F238E27FC236}">
              <a16:creationId xmlns:a16="http://schemas.microsoft.com/office/drawing/2014/main" id="{C1B4F033-C1B6-4985-B186-7A259A3DF6D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a:extLst>
            <a:ext uri="{FF2B5EF4-FFF2-40B4-BE49-F238E27FC236}">
              <a16:creationId xmlns:a16="http://schemas.microsoft.com/office/drawing/2014/main" id="{706F028A-DE56-4D65-8385-7F7BD162070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a:extLst>
            <a:ext uri="{FF2B5EF4-FFF2-40B4-BE49-F238E27FC236}">
              <a16:creationId xmlns:a16="http://schemas.microsoft.com/office/drawing/2014/main" id="{C8DD1D3B-3143-4DBF-A414-B56ED37DCB6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a:extLst>
            <a:ext uri="{FF2B5EF4-FFF2-40B4-BE49-F238E27FC236}">
              <a16:creationId xmlns:a16="http://schemas.microsoft.com/office/drawing/2014/main" id="{5F5F2EE3-9C34-4699-AC18-84A0C31C056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a:extLst>
            <a:ext uri="{FF2B5EF4-FFF2-40B4-BE49-F238E27FC236}">
              <a16:creationId xmlns:a16="http://schemas.microsoft.com/office/drawing/2014/main" id="{1CC214DD-152A-4017-AC1B-97B38A5C8AF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702B11BC-35C9-406C-8345-38FA79EC49A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公民館】&#10;有形固定資産減価償却率グラフ枠">
          <a:extLst>
            <a:ext uri="{FF2B5EF4-FFF2-40B4-BE49-F238E27FC236}">
              <a16:creationId xmlns:a16="http://schemas.microsoft.com/office/drawing/2014/main" id="{021ECA1A-1112-4DD0-9CF9-EA9F675AEE4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564" name="直線コネクタ 563">
          <a:extLst>
            <a:ext uri="{FF2B5EF4-FFF2-40B4-BE49-F238E27FC236}">
              <a16:creationId xmlns:a16="http://schemas.microsoft.com/office/drawing/2014/main" id="{5127409B-6719-4238-9610-D67A2AFC6D86}"/>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5" name="【公民館】&#10;有形固定資産減価償却率最小値テキスト">
          <a:extLst>
            <a:ext uri="{FF2B5EF4-FFF2-40B4-BE49-F238E27FC236}">
              <a16:creationId xmlns:a16="http://schemas.microsoft.com/office/drawing/2014/main" id="{9F75DACA-5FE5-48DE-928D-2797322D49A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6" name="直線コネクタ 565">
          <a:extLst>
            <a:ext uri="{FF2B5EF4-FFF2-40B4-BE49-F238E27FC236}">
              <a16:creationId xmlns:a16="http://schemas.microsoft.com/office/drawing/2014/main" id="{7B38B59D-A461-47B8-A724-F026CFB6677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567" name="【公民館】&#10;有形固定資産減価償却率最大値テキスト">
          <a:extLst>
            <a:ext uri="{FF2B5EF4-FFF2-40B4-BE49-F238E27FC236}">
              <a16:creationId xmlns:a16="http://schemas.microsoft.com/office/drawing/2014/main" id="{7533BB49-29A6-44CD-A0B0-63657A39D5C8}"/>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568" name="直線コネクタ 567">
          <a:extLst>
            <a:ext uri="{FF2B5EF4-FFF2-40B4-BE49-F238E27FC236}">
              <a16:creationId xmlns:a16="http://schemas.microsoft.com/office/drawing/2014/main" id="{069A8685-632F-4FE3-AD05-83D8241C44AF}"/>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569" name="【公民館】&#10;有形固定資産減価償却率平均値テキスト">
          <a:extLst>
            <a:ext uri="{FF2B5EF4-FFF2-40B4-BE49-F238E27FC236}">
              <a16:creationId xmlns:a16="http://schemas.microsoft.com/office/drawing/2014/main" id="{CCF9CA27-7B3A-492D-9AE2-0C0B7001C235}"/>
            </a:ext>
          </a:extLst>
        </xdr:cNvPr>
        <xdr:cNvSpPr txBox="1"/>
      </xdr:nvSpPr>
      <xdr:spPr>
        <a:xfrm>
          <a:off x="16357600" y="18236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570" name="フローチャート: 判断 569">
          <a:extLst>
            <a:ext uri="{FF2B5EF4-FFF2-40B4-BE49-F238E27FC236}">
              <a16:creationId xmlns:a16="http://schemas.microsoft.com/office/drawing/2014/main" id="{8083A193-EF92-4823-B1E3-D91F8D55292C}"/>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571" name="フローチャート: 判断 570">
          <a:extLst>
            <a:ext uri="{FF2B5EF4-FFF2-40B4-BE49-F238E27FC236}">
              <a16:creationId xmlns:a16="http://schemas.microsoft.com/office/drawing/2014/main" id="{EE17ED14-9C24-4A0A-95C0-E13193AD2D65}"/>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572" name="フローチャート: 判断 571">
          <a:extLst>
            <a:ext uri="{FF2B5EF4-FFF2-40B4-BE49-F238E27FC236}">
              <a16:creationId xmlns:a16="http://schemas.microsoft.com/office/drawing/2014/main" id="{B6DF124B-DB56-41CF-874A-67A991D95053}"/>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573" name="フローチャート: 判断 572">
          <a:extLst>
            <a:ext uri="{FF2B5EF4-FFF2-40B4-BE49-F238E27FC236}">
              <a16:creationId xmlns:a16="http://schemas.microsoft.com/office/drawing/2014/main" id="{D19CE2B1-7508-4AD2-8A73-9720883A9470}"/>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574" name="フローチャート: 判断 573">
          <a:extLst>
            <a:ext uri="{FF2B5EF4-FFF2-40B4-BE49-F238E27FC236}">
              <a16:creationId xmlns:a16="http://schemas.microsoft.com/office/drawing/2014/main" id="{7CEB278A-2279-44A4-B873-D7F5CB3ADC1C}"/>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BB44CBD4-4FEF-4289-A09F-9608F4DBF5E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C2001C13-6AD2-4246-9157-4D61E1C6298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6634726A-7C9C-40CC-A5C7-F5BF01E4B5C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5928EBD4-45D0-494B-8713-CEC28C3B9C4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2A5956EA-5F89-4056-A161-B8A65C997D9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100512</xdr:rowOff>
    </xdr:from>
    <xdr:to>
      <xdr:col>85</xdr:col>
      <xdr:colOff>177800</xdr:colOff>
      <xdr:row>106</xdr:row>
      <xdr:rowOff>30662</xdr:rowOff>
    </xdr:to>
    <xdr:sp macro="" textlink="">
      <xdr:nvSpPr>
        <xdr:cNvPr id="580" name="楕円 579">
          <a:extLst>
            <a:ext uri="{FF2B5EF4-FFF2-40B4-BE49-F238E27FC236}">
              <a16:creationId xmlns:a16="http://schemas.microsoft.com/office/drawing/2014/main" id="{DB1BC2CB-E01C-4C21-A224-BC341763C24D}"/>
            </a:ext>
          </a:extLst>
        </xdr:cNvPr>
        <xdr:cNvSpPr/>
      </xdr:nvSpPr>
      <xdr:spPr>
        <a:xfrm>
          <a:off x="162687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123389</xdr:rowOff>
    </xdr:from>
    <xdr:ext cx="405111" cy="259045"/>
    <xdr:sp macro="" textlink="">
      <xdr:nvSpPr>
        <xdr:cNvPr id="581" name="【公民館】&#10;有形固定資産減価償却率該当値テキスト">
          <a:extLst>
            <a:ext uri="{FF2B5EF4-FFF2-40B4-BE49-F238E27FC236}">
              <a16:creationId xmlns:a16="http://schemas.microsoft.com/office/drawing/2014/main" id="{3A2ED2D5-7B14-4557-9C15-4C9650EAE575}"/>
            </a:ext>
          </a:extLst>
        </xdr:cNvPr>
        <xdr:cNvSpPr txBox="1"/>
      </xdr:nvSpPr>
      <xdr:spPr>
        <a:xfrm>
          <a:off x="16357600" y="17954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66221</xdr:rowOff>
    </xdr:from>
    <xdr:to>
      <xdr:col>81</xdr:col>
      <xdr:colOff>101600</xdr:colOff>
      <xdr:row>105</xdr:row>
      <xdr:rowOff>167821</xdr:rowOff>
    </xdr:to>
    <xdr:sp macro="" textlink="">
      <xdr:nvSpPr>
        <xdr:cNvPr id="582" name="楕円 581">
          <a:extLst>
            <a:ext uri="{FF2B5EF4-FFF2-40B4-BE49-F238E27FC236}">
              <a16:creationId xmlns:a16="http://schemas.microsoft.com/office/drawing/2014/main" id="{6AB0266C-D6E0-45A2-8E9B-C71D51CC0288}"/>
            </a:ext>
          </a:extLst>
        </xdr:cNvPr>
        <xdr:cNvSpPr/>
      </xdr:nvSpPr>
      <xdr:spPr>
        <a:xfrm>
          <a:off x="15430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117021</xdr:rowOff>
    </xdr:from>
    <xdr:to>
      <xdr:col>85</xdr:col>
      <xdr:colOff>127000</xdr:colOff>
      <xdr:row>105</xdr:row>
      <xdr:rowOff>151312</xdr:rowOff>
    </xdr:to>
    <xdr:cxnSp macro="">
      <xdr:nvCxnSpPr>
        <xdr:cNvPr id="583" name="直線コネクタ 582">
          <a:extLst>
            <a:ext uri="{FF2B5EF4-FFF2-40B4-BE49-F238E27FC236}">
              <a16:creationId xmlns:a16="http://schemas.microsoft.com/office/drawing/2014/main" id="{31D1F214-0FB0-4278-9B5A-7D043B40AA92}"/>
            </a:ext>
          </a:extLst>
        </xdr:cNvPr>
        <xdr:cNvCxnSpPr/>
      </xdr:nvCxnSpPr>
      <xdr:spPr>
        <a:xfrm>
          <a:off x="15481300" y="1811927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35198</xdr:rowOff>
    </xdr:from>
    <xdr:to>
      <xdr:col>76</xdr:col>
      <xdr:colOff>165100</xdr:colOff>
      <xdr:row>105</xdr:row>
      <xdr:rowOff>136798</xdr:rowOff>
    </xdr:to>
    <xdr:sp macro="" textlink="">
      <xdr:nvSpPr>
        <xdr:cNvPr id="584" name="楕円 583">
          <a:extLst>
            <a:ext uri="{FF2B5EF4-FFF2-40B4-BE49-F238E27FC236}">
              <a16:creationId xmlns:a16="http://schemas.microsoft.com/office/drawing/2014/main" id="{A686BA67-56B0-4CD7-ABCF-8DE64CC5636B}"/>
            </a:ext>
          </a:extLst>
        </xdr:cNvPr>
        <xdr:cNvSpPr/>
      </xdr:nvSpPr>
      <xdr:spPr>
        <a:xfrm>
          <a:off x="14541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85998</xdr:rowOff>
    </xdr:from>
    <xdr:to>
      <xdr:col>81</xdr:col>
      <xdr:colOff>50800</xdr:colOff>
      <xdr:row>105</xdr:row>
      <xdr:rowOff>117021</xdr:rowOff>
    </xdr:to>
    <xdr:cxnSp macro="">
      <xdr:nvCxnSpPr>
        <xdr:cNvPr id="585" name="直線コネクタ 584">
          <a:extLst>
            <a:ext uri="{FF2B5EF4-FFF2-40B4-BE49-F238E27FC236}">
              <a16:creationId xmlns:a16="http://schemas.microsoft.com/office/drawing/2014/main" id="{16CD72D9-A7CE-4F21-849B-D37EF3463C5C}"/>
            </a:ext>
          </a:extLst>
        </xdr:cNvPr>
        <xdr:cNvCxnSpPr/>
      </xdr:nvCxnSpPr>
      <xdr:spPr>
        <a:xfrm>
          <a:off x="14592300" y="18088248"/>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162561</xdr:rowOff>
    </xdr:from>
    <xdr:to>
      <xdr:col>72</xdr:col>
      <xdr:colOff>38100</xdr:colOff>
      <xdr:row>105</xdr:row>
      <xdr:rowOff>92711</xdr:rowOff>
    </xdr:to>
    <xdr:sp macro="" textlink="">
      <xdr:nvSpPr>
        <xdr:cNvPr id="586" name="楕円 585">
          <a:extLst>
            <a:ext uri="{FF2B5EF4-FFF2-40B4-BE49-F238E27FC236}">
              <a16:creationId xmlns:a16="http://schemas.microsoft.com/office/drawing/2014/main" id="{9E522963-B35E-472B-AEC5-B6EA340F433C}"/>
            </a:ext>
          </a:extLst>
        </xdr:cNvPr>
        <xdr:cNvSpPr/>
      </xdr:nvSpPr>
      <xdr:spPr>
        <a:xfrm>
          <a:off x="13652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41911</xdr:rowOff>
    </xdr:from>
    <xdr:to>
      <xdr:col>76</xdr:col>
      <xdr:colOff>114300</xdr:colOff>
      <xdr:row>105</xdr:row>
      <xdr:rowOff>85998</xdr:rowOff>
    </xdr:to>
    <xdr:cxnSp macro="">
      <xdr:nvCxnSpPr>
        <xdr:cNvPr id="587" name="直線コネクタ 586">
          <a:extLst>
            <a:ext uri="{FF2B5EF4-FFF2-40B4-BE49-F238E27FC236}">
              <a16:creationId xmlns:a16="http://schemas.microsoft.com/office/drawing/2014/main" id="{5A5949F2-9BCC-4969-9ED6-B0A11D9AF9E7}"/>
            </a:ext>
          </a:extLst>
        </xdr:cNvPr>
        <xdr:cNvCxnSpPr/>
      </xdr:nvCxnSpPr>
      <xdr:spPr>
        <a:xfrm>
          <a:off x="13703300" y="1804416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125005</xdr:rowOff>
    </xdr:from>
    <xdr:to>
      <xdr:col>67</xdr:col>
      <xdr:colOff>101600</xdr:colOff>
      <xdr:row>105</xdr:row>
      <xdr:rowOff>55155</xdr:rowOff>
    </xdr:to>
    <xdr:sp macro="" textlink="">
      <xdr:nvSpPr>
        <xdr:cNvPr id="588" name="楕円 587">
          <a:extLst>
            <a:ext uri="{FF2B5EF4-FFF2-40B4-BE49-F238E27FC236}">
              <a16:creationId xmlns:a16="http://schemas.microsoft.com/office/drawing/2014/main" id="{AC4877E9-6F3A-449A-AB54-4F5E03BDE95C}"/>
            </a:ext>
          </a:extLst>
        </xdr:cNvPr>
        <xdr:cNvSpPr/>
      </xdr:nvSpPr>
      <xdr:spPr>
        <a:xfrm>
          <a:off x="12763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4355</xdr:rowOff>
    </xdr:from>
    <xdr:to>
      <xdr:col>71</xdr:col>
      <xdr:colOff>177800</xdr:colOff>
      <xdr:row>105</xdr:row>
      <xdr:rowOff>41911</xdr:rowOff>
    </xdr:to>
    <xdr:cxnSp macro="">
      <xdr:nvCxnSpPr>
        <xdr:cNvPr id="589" name="直線コネクタ 588">
          <a:extLst>
            <a:ext uri="{FF2B5EF4-FFF2-40B4-BE49-F238E27FC236}">
              <a16:creationId xmlns:a16="http://schemas.microsoft.com/office/drawing/2014/main" id="{447D9281-765A-4803-A168-95C6A451A082}"/>
            </a:ext>
          </a:extLst>
        </xdr:cNvPr>
        <xdr:cNvCxnSpPr/>
      </xdr:nvCxnSpPr>
      <xdr:spPr>
        <a:xfrm>
          <a:off x="12814300" y="1800660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33219</xdr:rowOff>
    </xdr:from>
    <xdr:ext cx="405111" cy="259045"/>
    <xdr:sp macro="" textlink="">
      <xdr:nvSpPr>
        <xdr:cNvPr id="590" name="n_1aveValue【公民館】&#10;有形固定資産減価償却率">
          <a:extLst>
            <a:ext uri="{FF2B5EF4-FFF2-40B4-BE49-F238E27FC236}">
              <a16:creationId xmlns:a16="http://schemas.microsoft.com/office/drawing/2014/main" id="{B8539D6B-09D3-4777-A631-C15D9F416AC3}"/>
            </a:ext>
          </a:extLst>
        </xdr:cNvPr>
        <xdr:cNvSpPr txBox="1"/>
      </xdr:nvSpPr>
      <xdr:spPr>
        <a:xfrm>
          <a:off x="152660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11991</xdr:rowOff>
    </xdr:from>
    <xdr:ext cx="405111" cy="259045"/>
    <xdr:sp macro="" textlink="">
      <xdr:nvSpPr>
        <xdr:cNvPr id="591" name="n_2aveValue【公民館】&#10;有形固定資産減価償却率">
          <a:extLst>
            <a:ext uri="{FF2B5EF4-FFF2-40B4-BE49-F238E27FC236}">
              <a16:creationId xmlns:a16="http://schemas.microsoft.com/office/drawing/2014/main" id="{56FED279-5CB5-4D93-9EC6-81993BE49E89}"/>
            </a:ext>
          </a:extLst>
        </xdr:cNvPr>
        <xdr:cNvSpPr txBox="1"/>
      </xdr:nvSpPr>
      <xdr:spPr>
        <a:xfrm>
          <a:off x="14389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592" name="n_3aveValue【公民館】&#10;有形固定資産減価償却率">
          <a:extLst>
            <a:ext uri="{FF2B5EF4-FFF2-40B4-BE49-F238E27FC236}">
              <a16:creationId xmlns:a16="http://schemas.microsoft.com/office/drawing/2014/main" id="{ECF0DA93-1022-44A3-97D3-6B37800FAA74}"/>
            </a:ext>
          </a:extLst>
        </xdr:cNvPr>
        <xdr:cNvSpPr txBox="1"/>
      </xdr:nvSpPr>
      <xdr:spPr>
        <a:xfrm>
          <a:off x="13500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593" name="n_4aveValue【公民館】&#10;有形固定資産減価償却率">
          <a:extLst>
            <a:ext uri="{FF2B5EF4-FFF2-40B4-BE49-F238E27FC236}">
              <a16:creationId xmlns:a16="http://schemas.microsoft.com/office/drawing/2014/main" id="{98E1F11E-0011-4F82-9B17-7E3E7A035669}"/>
            </a:ext>
          </a:extLst>
        </xdr:cNvPr>
        <xdr:cNvSpPr txBox="1"/>
      </xdr:nvSpPr>
      <xdr:spPr>
        <a:xfrm>
          <a:off x="12611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12898</xdr:rowOff>
    </xdr:from>
    <xdr:ext cx="405111" cy="259045"/>
    <xdr:sp macro="" textlink="">
      <xdr:nvSpPr>
        <xdr:cNvPr id="594" name="n_1mainValue【公民館】&#10;有形固定資産減価償却率">
          <a:extLst>
            <a:ext uri="{FF2B5EF4-FFF2-40B4-BE49-F238E27FC236}">
              <a16:creationId xmlns:a16="http://schemas.microsoft.com/office/drawing/2014/main" id="{FE0E0130-FEE6-4E26-B882-F0C148F8135C}"/>
            </a:ext>
          </a:extLst>
        </xdr:cNvPr>
        <xdr:cNvSpPr txBox="1"/>
      </xdr:nvSpPr>
      <xdr:spPr>
        <a:xfrm>
          <a:off x="15266044" y="1784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153325</xdr:rowOff>
    </xdr:from>
    <xdr:ext cx="405111" cy="259045"/>
    <xdr:sp macro="" textlink="">
      <xdr:nvSpPr>
        <xdr:cNvPr id="595" name="n_2mainValue【公民館】&#10;有形固定資産減価償却率">
          <a:extLst>
            <a:ext uri="{FF2B5EF4-FFF2-40B4-BE49-F238E27FC236}">
              <a16:creationId xmlns:a16="http://schemas.microsoft.com/office/drawing/2014/main" id="{50D0C1CE-3935-4DBA-B891-6C1C852FB7D1}"/>
            </a:ext>
          </a:extLst>
        </xdr:cNvPr>
        <xdr:cNvSpPr txBox="1"/>
      </xdr:nvSpPr>
      <xdr:spPr>
        <a:xfrm>
          <a:off x="14389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109238</xdr:rowOff>
    </xdr:from>
    <xdr:ext cx="405111" cy="259045"/>
    <xdr:sp macro="" textlink="">
      <xdr:nvSpPr>
        <xdr:cNvPr id="596" name="n_3mainValue【公民館】&#10;有形固定資産減価償却率">
          <a:extLst>
            <a:ext uri="{FF2B5EF4-FFF2-40B4-BE49-F238E27FC236}">
              <a16:creationId xmlns:a16="http://schemas.microsoft.com/office/drawing/2014/main" id="{9CA0E786-D160-4475-B318-163F978340A6}"/>
            </a:ext>
          </a:extLst>
        </xdr:cNvPr>
        <xdr:cNvSpPr txBox="1"/>
      </xdr:nvSpPr>
      <xdr:spPr>
        <a:xfrm>
          <a:off x="13500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71682</xdr:rowOff>
    </xdr:from>
    <xdr:ext cx="405111" cy="259045"/>
    <xdr:sp macro="" textlink="">
      <xdr:nvSpPr>
        <xdr:cNvPr id="597" name="n_4mainValue【公民館】&#10;有形固定資産減価償却率">
          <a:extLst>
            <a:ext uri="{FF2B5EF4-FFF2-40B4-BE49-F238E27FC236}">
              <a16:creationId xmlns:a16="http://schemas.microsoft.com/office/drawing/2014/main" id="{C2442FA5-AE30-4FCD-AF70-028D25300C60}"/>
            </a:ext>
          </a:extLst>
        </xdr:cNvPr>
        <xdr:cNvSpPr txBox="1"/>
      </xdr:nvSpPr>
      <xdr:spPr>
        <a:xfrm>
          <a:off x="12611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2083C388-895A-4B9F-AD33-FA841FE8214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71C360C8-CE76-486D-8169-7D3EDA9041B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2A6337A9-51C6-4AE2-A5A0-B11F247E6C5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98B71F78-32DC-4551-8A2E-58F2479D875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2C531499-D1A6-4145-BFF0-BEE87087F9C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D6FA972F-730D-44B1-9285-E4793364CCC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761E4915-0686-4320-BFD4-2A44987AD51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9BA2E8CB-B282-4189-8DD2-7D18CC996FC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6D325765-3BE8-4310-8F78-C5E1657F791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23EA33EB-95F4-44A2-BF9E-E6525C9F036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8" name="直線コネクタ 607">
          <a:extLst>
            <a:ext uri="{FF2B5EF4-FFF2-40B4-BE49-F238E27FC236}">
              <a16:creationId xmlns:a16="http://schemas.microsoft.com/office/drawing/2014/main" id="{8B0BD9BA-49D8-41B1-9A4C-893ED75365A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9" name="テキスト ボックス 608">
          <a:extLst>
            <a:ext uri="{FF2B5EF4-FFF2-40B4-BE49-F238E27FC236}">
              <a16:creationId xmlns:a16="http://schemas.microsoft.com/office/drawing/2014/main" id="{E638827B-0F4B-43BD-8F30-FD53C2E1360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0" name="直線コネクタ 609">
          <a:extLst>
            <a:ext uri="{FF2B5EF4-FFF2-40B4-BE49-F238E27FC236}">
              <a16:creationId xmlns:a16="http://schemas.microsoft.com/office/drawing/2014/main" id="{2461C8A6-BEF9-427F-9908-7A5F6C4A3D3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1" name="テキスト ボックス 610">
          <a:extLst>
            <a:ext uri="{FF2B5EF4-FFF2-40B4-BE49-F238E27FC236}">
              <a16:creationId xmlns:a16="http://schemas.microsoft.com/office/drawing/2014/main" id="{9B20931B-BABE-445A-8D8A-16AF4082C71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2" name="直線コネクタ 611">
          <a:extLst>
            <a:ext uri="{FF2B5EF4-FFF2-40B4-BE49-F238E27FC236}">
              <a16:creationId xmlns:a16="http://schemas.microsoft.com/office/drawing/2014/main" id="{8595CE10-4089-4E6B-89B8-910F6BBD3EA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613" name="テキスト ボックス 612">
          <a:extLst>
            <a:ext uri="{FF2B5EF4-FFF2-40B4-BE49-F238E27FC236}">
              <a16:creationId xmlns:a16="http://schemas.microsoft.com/office/drawing/2014/main" id="{53CAE9A7-C239-475B-90D7-47DB024635E7}"/>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4" name="直線コネクタ 613">
          <a:extLst>
            <a:ext uri="{FF2B5EF4-FFF2-40B4-BE49-F238E27FC236}">
              <a16:creationId xmlns:a16="http://schemas.microsoft.com/office/drawing/2014/main" id="{4D0D83D8-58E9-4B8A-A899-5256DF843F7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615" name="テキスト ボックス 614">
          <a:extLst>
            <a:ext uri="{FF2B5EF4-FFF2-40B4-BE49-F238E27FC236}">
              <a16:creationId xmlns:a16="http://schemas.microsoft.com/office/drawing/2014/main" id="{BEA05F26-C9F4-4DCD-85C1-2B89C710A31D}"/>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6" name="直線コネクタ 615">
          <a:extLst>
            <a:ext uri="{FF2B5EF4-FFF2-40B4-BE49-F238E27FC236}">
              <a16:creationId xmlns:a16="http://schemas.microsoft.com/office/drawing/2014/main" id="{C41AA784-7702-4601-A13A-E3D7830AAC9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17" name="テキスト ボックス 616">
          <a:extLst>
            <a:ext uri="{FF2B5EF4-FFF2-40B4-BE49-F238E27FC236}">
              <a16:creationId xmlns:a16="http://schemas.microsoft.com/office/drawing/2014/main" id="{AAD9126B-C0F9-45F0-8B4F-7DB42CC71ACB}"/>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a:extLst>
            <a:ext uri="{FF2B5EF4-FFF2-40B4-BE49-F238E27FC236}">
              <a16:creationId xmlns:a16="http://schemas.microsoft.com/office/drawing/2014/main" id="{4606858B-64D4-4502-A807-959E9F30291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19" name="テキスト ボックス 618">
          <a:extLst>
            <a:ext uri="{FF2B5EF4-FFF2-40B4-BE49-F238E27FC236}">
              <a16:creationId xmlns:a16="http://schemas.microsoft.com/office/drawing/2014/main" id="{20E3E685-35CE-48E7-AFBA-16DB83DB527E}"/>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公民館】&#10;一人当たり面積グラフ枠">
          <a:extLst>
            <a:ext uri="{FF2B5EF4-FFF2-40B4-BE49-F238E27FC236}">
              <a16:creationId xmlns:a16="http://schemas.microsoft.com/office/drawing/2014/main" id="{F022383B-126A-47B9-BD60-155872A9952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621" name="直線コネクタ 620">
          <a:extLst>
            <a:ext uri="{FF2B5EF4-FFF2-40B4-BE49-F238E27FC236}">
              <a16:creationId xmlns:a16="http://schemas.microsoft.com/office/drawing/2014/main" id="{30554E10-D608-4C02-94E4-04BF31B7AD6E}"/>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622" name="【公民館】&#10;一人当たり面積最小値テキスト">
          <a:extLst>
            <a:ext uri="{FF2B5EF4-FFF2-40B4-BE49-F238E27FC236}">
              <a16:creationId xmlns:a16="http://schemas.microsoft.com/office/drawing/2014/main" id="{F4673318-D760-429B-8E9C-303668220464}"/>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623" name="直線コネクタ 622">
          <a:extLst>
            <a:ext uri="{FF2B5EF4-FFF2-40B4-BE49-F238E27FC236}">
              <a16:creationId xmlns:a16="http://schemas.microsoft.com/office/drawing/2014/main" id="{6BE2585A-9C12-4146-BB6A-C9D68035C75B}"/>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624" name="【公民館】&#10;一人当たり面積最大値テキスト">
          <a:extLst>
            <a:ext uri="{FF2B5EF4-FFF2-40B4-BE49-F238E27FC236}">
              <a16:creationId xmlns:a16="http://schemas.microsoft.com/office/drawing/2014/main" id="{AD4F5387-A6FF-4902-9715-D472944946CC}"/>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625" name="直線コネクタ 624">
          <a:extLst>
            <a:ext uri="{FF2B5EF4-FFF2-40B4-BE49-F238E27FC236}">
              <a16:creationId xmlns:a16="http://schemas.microsoft.com/office/drawing/2014/main" id="{FE58171B-2BCF-4D75-982D-9F495EBFC68B}"/>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626" name="【公民館】&#10;一人当たり面積平均値テキスト">
          <a:extLst>
            <a:ext uri="{FF2B5EF4-FFF2-40B4-BE49-F238E27FC236}">
              <a16:creationId xmlns:a16="http://schemas.microsoft.com/office/drawing/2014/main" id="{2CD484A1-958B-4B77-BA45-857ECAF557DA}"/>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627" name="フローチャート: 判断 626">
          <a:extLst>
            <a:ext uri="{FF2B5EF4-FFF2-40B4-BE49-F238E27FC236}">
              <a16:creationId xmlns:a16="http://schemas.microsoft.com/office/drawing/2014/main" id="{36FE6615-BF01-484C-8C4A-E2101FAB149B}"/>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628" name="フローチャート: 判断 627">
          <a:extLst>
            <a:ext uri="{FF2B5EF4-FFF2-40B4-BE49-F238E27FC236}">
              <a16:creationId xmlns:a16="http://schemas.microsoft.com/office/drawing/2014/main" id="{046A5EFE-3ED7-47C6-82ED-671EB74AF5A8}"/>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629" name="フローチャート: 判断 628">
          <a:extLst>
            <a:ext uri="{FF2B5EF4-FFF2-40B4-BE49-F238E27FC236}">
              <a16:creationId xmlns:a16="http://schemas.microsoft.com/office/drawing/2014/main" id="{6284B69F-80BA-43D8-978E-7AFD55BE1CDA}"/>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630" name="フローチャート: 判断 629">
          <a:extLst>
            <a:ext uri="{FF2B5EF4-FFF2-40B4-BE49-F238E27FC236}">
              <a16:creationId xmlns:a16="http://schemas.microsoft.com/office/drawing/2014/main" id="{504E9F7E-61C2-4A99-833C-CFB1FB6AAA33}"/>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631" name="フローチャート: 判断 630">
          <a:extLst>
            <a:ext uri="{FF2B5EF4-FFF2-40B4-BE49-F238E27FC236}">
              <a16:creationId xmlns:a16="http://schemas.microsoft.com/office/drawing/2014/main" id="{01D3EB26-C353-49C3-AE50-8ADE6DD863EF}"/>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43B48F62-D5C9-4EC7-89DA-2E6808C6111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F5EB9F9B-E944-4EFC-B4D2-739EF4434BC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7C8911CB-E86A-464E-BABD-9247BC46D08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A6939102-9FB1-4E22-BDC5-8B32AF884DA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DC7DEF16-ED34-4A7B-B896-13DE0967B64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63881</xdr:rowOff>
    </xdr:from>
    <xdr:to>
      <xdr:col>116</xdr:col>
      <xdr:colOff>114300</xdr:colOff>
      <xdr:row>108</xdr:row>
      <xdr:rowOff>165481</xdr:rowOff>
    </xdr:to>
    <xdr:sp macro="" textlink="">
      <xdr:nvSpPr>
        <xdr:cNvPr id="637" name="楕円 636">
          <a:extLst>
            <a:ext uri="{FF2B5EF4-FFF2-40B4-BE49-F238E27FC236}">
              <a16:creationId xmlns:a16="http://schemas.microsoft.com/office/drawing/2014/main" id="{C4B2A22E-F7AA-4A22-B698-46111743F35C}"/>
            </a:ext>
          </a:extLst>
        </xdr:cNvPr>
        <xdr:cNvSpPr/>
      </xdr:nvSpPr>
      <xdr:spPr>
        <a:xfrm>
          <a:off x="22110700" y="1858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2074</xdr:rowOff>
    </xdr:from>
    <xdr:ext cx="469744" cy="259045"/>
    <xdr:sp macro="" textlink="">
      <xdr:nvSpPr>
        <xdr:cNvPr id="638" name="【公民館】&#10;一人当たり面積該当値テキスト">
          <a:extLst>
            <a:ext uri="{FF2B5EF4-FFF2-40B4-BE49-F238E27FC236}">
              <a16:creationId xmlns:a16="http://schemas.microsoft.com/office/drawing/2014/main" id="{FE4F64F4-E020-4922-86E7-89AAD198223A}"/>
            </a:ext>
          </a:extLst>
        </xdr:cNvPr>
        <xdr:cNvSpPr txBox="1"/>
      </xdr:nvSpPr>
      <xdr:spPr>
        <a:xfrm>
          <a:off x="22199600" y="1851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65481</xdr:rowOff>
    </xdr:from>
    <xdr:to>
      <xdr:col>112</xdr:col>
      <xdr:colOff>38100</xdr:colOff>
      <xdr:row>108</xdr:row>
      <xdr:rowOff>167081</xdr:rowOff>
    </xdr:to>
    <xdr:sp macro="" textlink="">
      <xdr:nvSpPr>
        <xdr:cNvPr id="639" name="楕円 638">
          <a:extLst>
            <a:ext uri="{FF2B5EF4-FFF2-40B4-BE49-F238E27FC236}">
              <a16:creationId xmlns:a16="http://schemas.microsoft.com/office/drawing/2014/main" id="{D76A98CE-73B3-4D58-8329-47AE71D8250F}"/>
            </a:ext>
          </a:extLst>
        </xdr:cNvPr>
        <xdr:cNvSpPr/>
      </xdr:nvSpPr>
      <xdr:spPr>
        <a:xfrm>
          <a:off x="21272500" y="1858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114681</xdr:rowOff>
    </xdr:from>
    <xdr:to>
      <xdr:col>116</xdr:col>
      <xdr:colOff>63500</xdr:colOff>
      <xdr:row>108</xdr:row>
      <xdr:rowOff>116281</xdr:rowOff>
    </xdr:to>
    <xdr:cxnSp macro="">
      <xdr:nvCxnSpPr>
        <xdr:cNvPr id="640" name="直線コネクタ 639">
          <a:extLst>
            <a:ext uri="{FF2B5EF4-FFF2-40B4-BE49-F238E27FC236}">
              <a16:creationId xmlns:a16="http://schemas.microsoft.com/office/drawing/2014/main" id="{B909D188-8594-4706-863D-C74DD6775709}"/>
            </a:ext>
          </a:extLst>
        </xdr:cNvPr>
        <xdr:cNvCxnSpPr/>
      </xdr:nvCxnSpPr>
      <xdr:spPr>
        <a:xfrm flipV="1">
          <a:off x="21323300" y="18631281"/>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66167</xdr:rowOff>
    </xdr:from>
    <xdr:to>
      <xdr:col>107</xdr:col>
      <xdr:colOff>101600</xdr:colOff>
      <xdr:row>108</xdr:row>
      <xdr:rowOff>167767</xdr:rowOff>
    </xdr:to>
    <xdr:sp macro="" textlink="">
      <xdr:nvSpPr>
        <xdr:cNvPr id="641" name="楕円 640">
          <a:extLst>
            <a:ext uri="{FF2B5EF4-FFF2-40B4-BE49-F238E27FC236}">
              <a16:creationId xmlns:a16="http://schemas.microsoft.com/office/drawing/2014/main" id="{55794215-4E57-49F2-B029-3A032D0D7BDA}"/>
            </a:ext>
          </a:extLst>
        </xdr:cNvPr>
        <xdr:cNvSpPr/>
      </xdr:nvSpPr>
      <xdr:spPr>
        <a:xfrm>
          <a:off x="20383500" y="1858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116281</xdr:rowOff>
    </xdr:from>
    <xdr:to>
      <xdr:col>111</xdr:col>
      <xdr:colOff>177800</xdr:colOff>
      <xdr:row>108</xdr:row>
      <xdr:rowOff>116967</xdr:rowOff>
    </xdr:to>
    <xdr:cxnSp macro="">
      <xdr:nvCxnSpPr>
        <xdr:cNvPr id="642" name="直線コネクタ 641">
          <a:extLst>
            <a:ext uri="{FF2B5EF4-FFF2-40B4-BE49-F238E27FC236}">
              <a16:creationId xmlns:a16="http://schemas.microsoft.com/office/drawing/2014/main" id="{B4375851-147A-4766-A0D8-F77F39547367}"/>
            </a:ext>
          </a:extLst>
        </xdr:cNvPr>
        <xdr:cNvCxnSpPr/>
      </xdr:nvCxnSpPr>
      <xdr:spPr>
        <a:xfrm flipV="1">
          <a:off x="20434300" y="1863288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67157</xdr:rowOff>
    </xdr:from>
    <xdr:to>
      <xdr:col>102</xdr:col>
      <xdr:colOff>165100</xdr:colOff>
      <xdr:row>108</xdr:row>
      <xdr:rowOff>168757</xdr:rowOff>
    </xdr:to>
    <xdr:sp macro="" textlink="">
      <xdr:nvSpPr>
        <xdr:cNvPr id="643" name="楕円 642">
          <a:extLst>
            <a:ext uri="{FF2B5EF4-FFF2-40B4-BE49-F238E27FC236}">
              <a16:creationId xmlns:a16="http://schemas.microsoft.com/office/drawing/2014/main" id="{B8EC4282-8751-44C0-AB50-080DC459FF9A}"/>
            </a:ext>
          </a:extLst>
        </xdr:cNvPr>
        <xdr:cNvSpPr/>
      </xdr:nvSpPr>
      <xdr:spPr>
        <a:xfrm>
          <a:off x="19494500" y="1858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116967</xdr:rowOff>
    </xdr:from>
    <xdr:to>
      <xdr:col>107</xdr:col>
      <xdr:colOff>50800</xdr:colOff>
      <xdr:row>108</xdr:row>
      <xdr:rowOff>117957</xdr:rowOff>
    </xdr:to>
    <xdr:cxnSp macro="">
      <xdr:nvCxnSpPr>
        <xdr:cNvPr id="644" name="直線コネクタ 643">
          <a:extLst>
            <a:ext uri="{FF2B5EF4-FFF2-40B4-BE49-F238E27FC236}">
              <a16:creationId xmlns:a16="http://schemas.microsoft.com/office/drawing/2014/main" id="{E2DC879E-1A6E-4A68-99E4-A92D2BF8767A}"/>
            </a:ext>
          </a:extLst>
        </xdr:cNvPr>
        <xdr:cNvCxnSpPr/>
      </xdr:nvCxnSpPr>
      <xdr:spPr>
        <a:xfrm flipV="1">
          <a:off x="19545300" y="18633567"/>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68301</xdr:rowOff>
    </xdr:from>
    <xdr:to>
      <xdr:col>98</xdr:col>
      <xdr:colOff>38100</xdr:colOff>
      <xdr:row>108</xdr:row>
      <xdr:rowOff>169901</xdr:rowOff>
    </xdr:to>
    <xdr:sp macro="" textlink="">
      <xdr:nvSpPr>
        <xdr:cNvPr id="645" name="楕円 644">
          <a:extLst>
            <a:ext uri="{FF2B5EF4-FFF2-40B4-BE49-F238E27FC236}">
              <a16:creationId xmlns:a16="http://schemas.microsoft.com/office/drawing/2014/main" id="{5FC2BDA0-EBDA-4A33-8990-11FE15705E42}"/>
            </a:ext>
          </a:extLst>
        </xdr:cNvPr>
        <xdr:cNvSpPr/>
      </xdr:nvSpPr>
      <xdr:spPr>
        <a:xfrm>
          <a:off x="18605500" y="1858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117957</xdr:rowOff>
    </xdr:from>
    <xdr:to>
      <xdr:col>102</xdr:col>
      <xdr:colOff>114300</xdr:colOff>
      <xdr:row>108</xdr:row>
      <xdr:rowOff>119101</xdr:rowOff>
    </xdr:to>
    <xdr:cxnSp macro="">
      <xdr:nvCxnSpPr>
        <xdr:cNvPr id="646" name="直線コネクタ 645">
          <a:extLst>
            <a:ext uri="{FF2B5EF4-FFF2-40B4-BE49-F238E27FC236}">
              <a16:creationId xmlns:a16="http://schemas.microsoft.com/office/drawing/2014/main" id="{589E276A-0210-4CEF-9232-15D0E67468B6}"/>
            </a:ext>
          </a:extLst>
        </xdr:cNvPr>
        <xdr:cNvCxnSpPr/>
      </xdr:nvCxnSpPr>
      <xdr:spPr>
        <a:xfrm flipV="1">
          <a:off x="18656300" y="18634557"/>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647" name="n_1aveValue【公民館】&#10;一人当たり面積">
          <a:extLst>
            <a:ext uri="{FF2B5EF4-FFF2-40B4-BE49-F238E27FC236}">
              <a16:creationId xmlns:a16="http://schemas.microsoft.com/office/drawing/2014/main" id="{71FDA60F-DEDA-4CCA-83F0-067441B66760}"/>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648" name="n_2aveValue【公民館】&#10;一人当たり面積">
          <a:extLst>
            <a:ext uri="{FF2B5EF4-FFF2-40B4-BE49-F238E27FC236}">
              <a16:creationId xmlns:a16="http://schemas.microsoft.com/office/drawing/2014/main" id="{F57D4745-59CA-4420-BF69-7ACE8F05457D}"/>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649" name="n_3aveValue【公民館】&#10;一人当たり面積">
          <a:extLst>
            <a:ext uri="{FF2B5EF4-FFF2-40B4-BE49-F238E27FC236}">
              <a16:creationId xmlns:a16="http://schemas.microsoft.com/office/drawing/2014/main" id="{1BBB5986-8E95-4BD3-877F-4E2318EF8722}"/>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650" name="n_4aveValue【公民館】&#10;一人当たり面積">
          <a:extLst>
            <a:ext uri="{FF2B5EF4-FFF2-40B4-BE49-F238E27FC236}">
              <a16:creationId xmlns:a16="http://schemas.microsoft.com/office/drawing/2014/main" id="{B64EC38D-82AA-4D93-907E-5A969F4DFF5C}"/>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158208</xdr:rowOff>
    </xdr:from>
    <xdr:ext cx="469744" cy="259045"/>
    <xdr:sp macro="" textlink="">
      <xdr:nvSpPr>
        <xdr:cNvPr id="651" name="n_1mainValue【公民館】&#10;一人当たり面積">
          <a:extLst>
            <a:ext uri="{FF2B5EF4-FFF2-40B4-BE49-F238E27FC236}">
              <a16:creationId xmlns:a16="http://schemas.microsoft.com/office/drawing/2014/main" id="{77EA6C5B-5913-4291-9E91-35C1F5490058}"/>
            </a:ext>
          </a:extLst>
        </xdr:cNvPr>
        <xdr:cNvSpPr txBox="1"/>
      </xdr:nvSpPr>
      <xdr:spPr>
        <a:xfrm>
          <a:off x="21075727" y="1867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158894</xdr:rowOff>
    </xdr:from>
    <xdr:ext cx="469744" cy="259045"/>
    <xdr:sp macro="" textlink="">
      <xdr:nvSpPr>
        <xdr:cNvPr id="652" name="n_2mainValue【公民館】&#10;一人当たり面積">
          <a:extLst>
            <a:ext uri="{FF2B5EF4-FFF2-40B4-BE49-F238E27FC236}">
              <a16:creationId xmlns:a16="http://schemas.microsoft.com/office/drawing/2014/main" id="{C17C5DE4-B3AB-4BCE-8F36-C8462F8AB321}"/>
            </a:ext>
          </a:extLst>
        </xdr:cNvPr>
        <xdr:cNvSpPr txBox="1"/>
      </xdr:nvSpPr>
      <xdr:spPr>
        <a:xfrm>
          <a:off x="20199427" y="1867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159884</xdr:rowOff>
    </xdr:from>
    <xdr:ext cx="469744" cy="259045"/>
    <xdr:sp macro="" textlink="">
      <xdr:nvSpPr>
        <xdr:cNvPr id="653" name="n_3mainValue【公民館】&#10;一人当たり面積">
          <a:extLst>
            <a:ext uri="{FF2B5EF4-FFF2-40B4-BE49-F238E27FC236}">
              <a16:creationId xmlns:a16="http://schemas.microsoft.com/office/drawing/2014/main" id="{749328E9-EEB3-477E-9AD7-9F714E5B4484}"/>
            </a:ext>
          </a:extLst>
        </xdr:cNvPr>
        <xdr:cNvSpPr txBox="1"/>
      </xdr:nvSpPr>
      <xdr:spPr>
        <a:xfrm>
          <a:off x="19310427" y="1867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161028</xdr:rowOff>
    </xdr:from>
    <xdr:ext cx="469744" cy="259045"/>
    <xdr:sp macro="" textlink="">
      <xdr:nvSpPr>
        <xdr:cNvPr id="654" name="n_4mainValue【公民館】&#10;一人当たり面積">
          <a:extLst>
            <a:ext uri="{FF2B5EF4-FFF2-40B4-BE49-F238E27FC236}">
              <a16:creationId xmlns:a16="http://schemas.microsoft.com/office/drawing/2014/main" id="{BF2B2C4F-ADA4-409B-BC84-51A99E972FC1}"/>
            </a:ext>
          </a:extLst>
        </xdr:cNvPr>
        <xdr:cNvSpPr txBox="1"/>
      </xdr:nvSpPr>
      <xdr:spPr>
        <a:xfrm>
          <a:off x="18421427" y="1867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B5ED5C8F-E9A6-4B92-BBF5-7255CA2F916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6FF8834D-05FE-4B56-8D78-27EDDCAF2C0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97D957F1-5D61-4DDA-899D-CD6F91EB9AF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道路及び学校施設、公民館の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下回ったが、</a:t>
          </a:r>
          <a:r>
            <a:rPr kumimoji="1" lang="ja-JP" altLang="en-US" sz="1300">
              <a:latin typeface="ＭＳ Ｐゴシック" panose="020B0600070205080204" pitchFamily="50" charset="-128"/>
              <a:ea typeface="ＭＳ Ｐゴシック" panose="020B0600070205080204" pitchFamily="50" charset="-128"/>
            </a:rPr>
            <a:t>認定こども園及び公営住宅の有形固定資産減価償却率は類似団体内平均値を上回った。公営住宅は平成５年から平成１９年にかけて建設されており、耐用年数を超過した建物があるためである。一部の公営住宅は除却予定である。認定こども園は平成６年度に建設された小学校を改築し使用しているため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84A2712-1BD7-4A07-908A-1F20ED47D6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4FD4363-C8B5-4733-8992-7CE6AAE96E2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691532-60A4-4E23-A60C-3F37A6541B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FFA9CA2-F9D6-4CBA-ACC4-422F0E1CD0D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福島県鮫川村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90C00E-48BB-4D45-92AF-8519AB4DC6F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FD9314-39A3-4E6A-A8E7-E363433581F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B75CB84-3FCA-4E06-AE6D-814FBC8403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828573-1892-4C25-8670-1ADC294CD3D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0854CC-A741-475C-A0B3-0A9E2E05AED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3D0A173-4435-489B-82FD-96948ACA1FA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2,846
2,820
131.34
4,059,889
3,698,701
182,972
2,161,311
1,953,520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0940C7-4744-4951-BEF5-793E785D3E7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A2507B-1DE5-4F48-9830-E2C85E0772A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8BEC779-B29C-49F8-A746-4A8364DA02E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21DC926-0D9C-462D-AB9B-3A156C45B2E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DCFE62-4F92-4DCB-A054-A5E243165A3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A904208-FBE2-4E4A-8B43-6C9C8023D34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353CF98-95FD-4B6B-A5E1-8C757948D8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E80D55-F5B8-40F4-B058-B74FDDB7DAA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40C7F00-539A-48F5-B42D-B468DD4EA8C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A344F52-5E6E-48A9-BDFC-EF12F0999AD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BAEB4FE-4C5E-461F-826A-7025BEAA8C4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5862A7C-BBE6-472D-8A8A-61AAB2D870A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F7267C-2EB0-4C29-B815-4372F1BBDBA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0741E2E-DAA6-41AF-91CE-371BB7357D7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359037-B5E4-4B70-AABD-C49656035C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9B28F8D-3109-46A1-9B3E-DD231562F23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4072B1-2A93-4A82-A8A7-1A4F1CC3541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E81C90-29FE-46E7-BF70-0E6A6455A14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03D94AD-4117-480F-835B-832D2CFB7E4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3176DCC-B4D9-4B79-A5A2-BD2AC779953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4FB3E9C-4E7A-4059-8BB1-666598B0CB6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1D5554C-BFD7-4798-8F98-DCF73FB323E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9FA1738-367C-4A6C-BD49-289BE3DF779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AA1CEF-B5CF-470E-90B2-B15D6543C6A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B29BC8-B9BC-4753-B80E-A20E2D86474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5943316-5E12-4715-97BA-72EAFABCA26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3A01CF3-5B51-4991-8EAE-584ED1087BF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15FE95C-EF42-45BD-A550-3895F83ECCA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5A20E5E-DF58-4422-8B3B-E53B73DEA1B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93482F4-B1A7-48CD-B42F-3AC6121BBA1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CEE5854-CEDE-4D50-87EC-011242B60A4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9051F5C-9C6A-47EA-8B33-502A9A1BE7E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4011A45-605D-4687-8986-259F5703CE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C839E61-F801-4791-875C-7972CE698B8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8833042-0A3A-4E90-9FC6-BB4AE0A6700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F0996CB-0BF2-4FFB-A054-16D950FE2EC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011FC4D-7517-4D99-A970-9F36E92E52A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51F32FF-56B8-4C49-A871-EE1323DF18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DDB831F-DC6B-4EDE-9002-B9AD79EB468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1B2B55F-C0D7-447C-8DE9-EB4DBB1C7BB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86A3E9A-5E5C-4616-B08D-76726011DA9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E29F512F-07B4-4A42-A681-AE6E98A632C5}"/>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AA57770-542B-4FAF-BCC9-5BFB6F29F3F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B97E8FCA-62DB-4FC7-88CE-7A5673E4B79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A348E4-28BE-494B-800D-5C5CA69E61EA}"/>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4F9DA38E-BC17-4051-8F25-DF07A5BEFC0B}"/>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8DD6FBA9-26DD-4E32-AFA4-F9E389B404E3}"/>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398FF52F-BDC5-4BAF-ADEA-90AD13F9EC91}"/>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E3BA5D46-9C97-4D2C-AFE9-CED7F8A67F0C}"/>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1" name="【図書館】&#10;有形固定資産減価償却率平均値テキスト">
          <a:extLst>
            <a:ext uri="{FF2B5EF4-FFF2-40B4-BE49-F238E27FC236}">
              <a16:creationId xmlns:a16="http://schemas.microsoft.com/office/drawing/2014/main" id="{DEB978F0-845A-4285-97EB-23B188468560}"/>
            </a:ext>
          </a:extLst>
        </xdr:cNvPr>
        <xdr:cNvSpPr txBox="1"/>
      </xdr:nvSpPr>
      <xdr:spPr>
        <a:xfrm>
          <a:off x="46736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B5AE9C63-5458-41A6-A9D3-D78ABA2F753A}"/>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849A9CAB-67A6-4139-98B7-FB073052D518}"/>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4F81FBBA-C7C2-4F9B-A99A-3772D81BA507}"/>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7F07432B-DA3F-4E3C-B4CA-13C69B8B893B}"/>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9EFE1D74-2F5F-4546-B85D-6A306FAEBD2B}"/>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39B353A-9C74-46C3-A9B4-D9E7A14BDC7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BCBF406-E692-4DF3-9FAE-2DE48BBAB0E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578B23A-2DDF-43A3-9440-D02ADC10FE7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025FC64-5245-4E8F-BD62-19183DF67F2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7A0EB2F-4693-405A-A428-74EACFB74EA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83820</xdr:rowOff>
    </xdr:from>
    <xdr:to>
      <xdr:col>24</xdr:col>
      <xdr:colOff>114300</xdr:colOff>
      <xdr:row>36</xdr:row>
      <xdr:rowOff>13970</xdr:rowOff>
    </xdr:to>
    <xdr:sp macro="" textlink="">
      <xdr:nvSpPr>
        <xdr:cNvPr id="72" name="楕円 71">
          <a:extLst>
            <a:ext uri="{FF2B5EF4-FFF2-40B4-BE49-F238E27FC236}">
              <a16:creationId xmlns:a16="http://schemas.microsoft.com/office/drawing/2014/main" id="{F8B99223-236D-4FE2-A1A5-70EA920CAAB8}"/>
            </a:ext>
          </a:extLst>
        </xdr:cNvPr>
        <xdr:cNvSpPr/>
      </xdr:nvSpPr>
      <xdr:spPr>
        <a:xfrm>
          <a:off x="45847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106697</xdr:rowOff>
    </xdr:from>
    <xdr:ext cx="405111" cy="259045"/>
    <xdr:sp macro="" textlink="">
      <xdr:nvSpPr>
        <xdr:cNvPr id="73" name="【図書館】&#10;有形固定資産減価償却率該当値テキスト">
          <a:extLst>
            <a:ext uri="{FF2B5EF4-FFF2-40B4-BE49-F238E27FC236}">
              <a16:creationId xmlns:a16="http://schemas.microsoft.com/office/drawing/2014/main" id="{28A368E2-3A52-4E57-834D-DF9153830534}"/>
            </a:ext>
          </a:extLst>
        </xdr:cNvPr>
        <xdr:cNvSpPr txBox="1"/>
      </xdr:nvSpPr>
      <xdr:spPr>
        <a:xfrm>
          <a:off x="4673600" y="593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52070</xdr:rowOff>
    </xdr:from>
    <xdr:to>
      <xdr:col>20</xdr:col>
      <xdr:colOff>38100</xdr:colOff>
      <xdr:row>35</xdr:row>
      <xdr:rowOff>153670</xdr:rowOff>
    </xdr:to>
    <xdr:sp macro="" textlink="">
      <xdr:nvSpPr>
        <xdr:cNvPr id="74" name="楕円 73">
          <a:extLst>
            <a:ext uri="{FF2B5EF4-FFF2-40B4-BE49-F238E27FC236}">
              <a16:creationId xmlns:a16="http://schemas.microsoft.com/office/drawing/2014/main" id="{A762A4A2-2572-487D-8AD0-C5938D6AF384}"/>
            </a:ext>
          </a:extLst>
        </xdr:cNvPr>
        <xdr:cNvSpPr/>
      </xdr:nvSpPr>
      <xdr:spPr>
        <a:xfrm>
          <a:off x="374650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102870</xdr:rowOff>
    </xdr:from>
    <xdr:to>
      <xdr:col>24</xdr:col>
      <xdr:colOff>63500</xdr:colOff>
      <xdr:row>35</xdr:row>
      <xdr:rowOff>134620</xdr:rowOff>
    </xdr:to>
    <xdr:cxnSp macro="">
      <xdr:nvCxnSpPr>
        <xdr:cNvPr id="75" name="直線コネクタ 74">
          <a:extLst>
            <a:ext uri="{FF2B5EF4-FFF2-40B4-BE49-F238E27FC236}">
              <a16:creationId xmlns:a16="http://schemas.microsoft.com/office/drawing/2014/main" id="{26149433-0EA4-48B7-BEE7-88F3E197F774}"/>
            </a:ext>
          </a:extLst>
        </xdr:cNvPr>
        <xdr:cNvCxnSpPr/>
      </xdr:nvCxnSpPr>
      <xdr:spPr>
        <a:xfrm>
          <a:off x="3797300" y="610362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25400</xdr:rowOff>
    </xdr:from>
    <xdr:to>
      <xdr:col>15</xdr:col>
      <xdr:colOff>101600</xdr:colOff>
      <xdr:row>35</xdr:row>
      <xdr:rowOff>127000</xdr:rowOff>
    </xdr:to>
    <xdr:sp macro="" textlink="">
      <xdr:nvSpPr>
        <xdr:cNvPr id="76" name="楕円 75">
          <a:extLst>
            <a:ext uri="{FF2B5EF4-FFF2-40B4-BE49-F238E27FC236}">
              <a16:creationId xmlns:a16="http://schemas.microsoft.com/office/drawing/2014/main" id="{7EA23400-2056-4EE0-B113-7D7736711B4E}"/>
            </a:ext>
          </a:extLst>
        </xdr:cNvPr>
        <xdr:cNvSpPr/>
      </xdr:nvSpPr>
      <xdr:spPr>
        <a:xfrm>
          <a:off x="2857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76200</xdr:rowOff>
    </xdr:from>
    <xdr:to>
      <xdr:col>19</xdr:col>
      <xdr:colOff>177800</xdr:colOff>
      <xdr:row>35</xdr:row>
      <xdr:rowOff>102870</xdr:rowOff>
    </xdr:to>
    <xdr:cxnSp macro="">
      <xdr:nvCxnSpPr>
        <xdr:cNvPr id="77" name="直線コネクタ 76">
          <a:extLst>
            <a:ext uri="{FF2B5EF4-FFF2-40B4-BE49-F238E27FC236}">
              <a16:creationId xmlns:a16="http://schemas.microsoft.com/office/drawing/2014/main" id="{6594B01B-19A0-4461-AA2D-D5AAA367976B}"/>
            </a:ext>
          </a:extLst>
        </xdr:cNvPr>
        <xdr:cNvCxnSpPr/>
      </xdr:nvCxnSpPr>
      <xdr:spPr>
        <a:xfrm>
          <a:off x="2908300" y="60769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168910</xdr:rowOff>
    </xdr:from>
    <xdr:to>
      <xdr:col>10</xdr:col>
      <xdr:colOff>165100</xdr:colOff>
      <xdr:row>35</xdr:row>
      <xdr:rowOff>99060</xdr:rowOff>
    </xdr:to>
    <xdr:sp macro="" textlink="">
      <xdr:nvSpPr>
        <xdr:cNvPr id="78" name="楕円 77">
          <a:extLst>
            <a:ext uri="{FF2B5EF4-FFF2-40B4-BE49-F238E27FC236}">
              <a16:creationId xmlns:a16="http://schemas.microsoft.com/office/drawing/2014/main" id="{B0D01382-45F8-4317-95FD-2B4EFC8BFC78}"/>
            </a:ext>
          </a:extLst>
        </xdr:cNvPr>
        <xdr:cNvSpPr/>
      </xdr:nvSpPr>
      <xdr:spPr>
        <a:xfrm>
          <a:off x="19685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48260</xdr:rowOff>
    </xdr:from>
    <xdr:to>
      <xdr:col>15</xdr:col>
      <xdr:colOff>50800</xdr:colOff>
      <xdr:row>35</xdr:row>
      <xdr:rowOff>76200</xdr:rowOff>
    </xdr:to>
    <xdr:cxnSp macro="">
      <xdr:nvCxnSpPr>
        <xdr:cNvPr id="79" name="直線コネクタ 78">
          <a:extLst>
            <a:ext uri="{FF2B5EF4-FFF2-40B4-BE49-F238E27FC236}">
              <a16:creationId xmlns:a16="http://schemas.microsoft.com/office/drawing/2014/main" id="{59725F34-CB6F-4034-A581-FB76F6CFEF41}"/>
            </a:ext>
          </a:extLst>
        </xdr:cNvPr>
        <xdr:cNvCxnSpPr/>
      </xdr:nvCxnSpPr>
      <xdr:spPr>
        <a:xfrm>
          <a:off x="2019300" y="604901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138430</xdr:rowOff>
    </xdr:from>
    <xdr:to>
      <xdr:col>6</xdr:col>
      <xdr:colOff>38100</xdr:colOff>
      <xdr:row>35</xdr:row>
      <xdr:rowOff>68580</xdr:rowOff>
    </xdr:to>
    <xdr:sp macro="" textlink="">
      <xdr:nvSpPr>
        <xdr:cNvPr id="80" name="楕円 79">
          <a:extLst>
            <a:ext uri="{FF2B5EF4-FFF2-40B4-BE49-F238E27FC236}">
              <a16:creationId xmlns:a16="http://schemas.microsoft.com/office/drawing/2014/main" id="{171425D0-FB39-4826-8760-56803999443A}"/>
            </a:ext>
          </a:extLst>
        </xdr:cNvPr>
        <xdr:cNvSpPr/>
      </xdr:nvSpPr>
      <xdr:spPr>
        <a:xfrm>
          <a:off x="1079500" y="59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17780</xdr:rowOff>
    </xdr:from>
    <xdr:to>
      <xdr:col>10</xdr:col>
      <xdr:colOff>114300</xdr:colOff>
      <xdr:row>35</xdr:row>
      <xdr:rowOff>48260</xdr:rowOff>
    </xdr:to>
    <xdr:cxnSp macro="">
      <xdr:nvCxnSpPr>
        <xdr:cNvPr id="81" name="直線コネクタ 80">
          <a:extLst>
            <a:ext uri="{FF2B5EF4-FFF2-40B4-BE49-F238E27FC236}">
              <a16:creationId xmlns:a16="http://schemas.microsoft.com/office/drawing/2014/main" id="{3013AD67-3287-4564-B08A-3C9FE92BFD0E}"/>
            </a:ext>
          </a:extLst>
        </xdr:cNvPr>
        <xdr:cNvCxnSpPr/>
      </xdr:nvCxnSpPr>
      <xdr:spPr>
        <a:xfrm>
          <a:off x="1130300" y="60185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97807</xdr:rowOff>
    </xdr:from>
    <xdr:ext cx="405111" cy="259045"/>
    <xdr:sp macro="" textlink="">
      <xdr:nvSpPr>
        <xdr:cNvPr id="82" name="n_1aveValue【図書館】&#10;有形固定資産減価償却率">
          <a:extLst>
            <a:ext uri="{FF2B5EF4-FFF2-40B4-BE49-F238E27FC236}">
              <a16:creationId xmlns:a16="http://schemas.microsoft.com/office/drawing/2014/main" id="{13FAFAA3-64ED-4EAA-983C-8FE462676CCE}"/>
            </a:ext>
          </a:extLst>
        </xdr:cNvPr>
        <xdr:cNvSpPr txBox="1"/>
      </xdr:nvSpPr>
      <xdr:spPr>
        <a:xfrm>
          <a:off x="35820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123207</xdr:rowOff>
    </xdr:from>
    <xdr:ext cx="405111" cy="259045"/>
    <xdr:sp macro="" textlink="">
      <xdr:nvSpPr>
        <xdr:cNvPr id="83" name="n_2aveValue【図書館】&#10;有形固定資産減価償却率">
          <a:extLst>
            <a:ext uri="{FF2B5EF4-FFF2-40B4-BE49-F238E27FC236}">
              <a16:creationId xmlns:a16="http://schemas.microsoft.com/office/drawing/2014/main" id="{E34E22F2-2BBA-4CA8-A3F6-927255FBF195}"/>
            </a:ext>
          </a:extLst>
        </xdr:cNvPr>
        <xdr:cNvSpPr txBox="1"/>
      </xdr:nvSpPr>
      <xdr:spPr>
        <a:xfrm>
          <a:off x="2705744"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96537</xdr:rowOff>
    </xdr:from>
    <xdr:ext cx="405111" cy="259045"/>
    <xdr:sp macro="" textlink="">
      <xdr:nvSpPr>
        <xdr:cNvPr id="84" name="n_3aveValue【図書館】&#10;有形固定資産減価償却率">
          <a:extLst>
            <a:ext uri="{FF2B5EF4-FFF2-40B4-BE49-F238E27FC236}">
              <a16:creationId xmlns:a16="http://schemas.microsoft.com/office/drawing/2014/main" id="{64F72ED1-A6A0-466B-B296-0BC9CF6D0C99}"/>
            </a:ext>
          </a:extLst>
        </xdr:cNvPr>
        <xdr:cNvSpPr txBox="1"/>
      </xdr:nvSpPr>
      <xdr:spPr>
        <a:xfrm>
          <a:off x="1816744" y="644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11447</xdr:rowOff>
    </xdr:from>
    <xdr:ext cx="405111" cy="259045"/>
    <xdr:sp macro="" textlink="">
      <xdr:nvSpPr>
        <xdr:cNvPr id="85" name="n_4aveValue【図書館】&#10;有形固定資産減価償却率">
          <a:extLst>
            <a:ext uri="{FF2B5EF4-FFF2-40B4-BE49-F238E27FC236}">
              <a16:creationId xmlns:a16="http://schemas.microsoft.com/office/drawing/2014/main" id="{D99C5668-42A3-4BD5-8D45-83DFDCA209AC}"/>
            </a:ext>
          </a:extLst>
        </xdr:cNvPr>
        <xdr:cNvSpPr txBox="1"/>
      </xdr:nvSpPr>
      <xdr:spPr>
        <a:xfrm>
          <a:off x="927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170197</xdr:rowOff>
    </xdr:from>
    <xdr:ext cx="405111" cy="259045"/>
    <xdr:sp macro="" textlink="">
      <xdr:nvSpPr>
        <xdr:cNvPr id="86" name="n_1mainValue【図書館】&#10;有形固定資産減価償却率">
          <a:extLst>
            <a:ext uri="{FF2B5EF4-FFF2-40B4-BE49-F238E27FC236}">
              <a16:creationId xmlns:a16="http://schemas.microsoft.com/office/drawing/2014/main" id="{C1B7061E-E59D-49F6-998F-0856E96380E5}"/>
            </a:ext>
          </a:extLst>
        </xdr:cNvPr>
        <xdr:cNvSpPr txBox="1"/>
      </xdr:nvSpPr>
      <xdr:spPr>
        <a:xfrm>
          <a:off x="3582044"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143527</xdr:rowOff>
    </xdr:from>
    <xdr:ext cx="405111" cy="259045"/>
    <xdr:sp macro="" textlink="">
      <xdr:nvSpPr>
        <xdr:cNvPr id="87" name="n_2mainValue【図書館】&#10;有形固定資産減価償却率">
          <a:extLst>
            <a:ext uri="{FF2B5EF4-FFF2-40B4-BE49-F238E27FC236}">
              <a16:creationId xmlns:a16="http://schemas.microsoft.com/office/drawing/2014/main" id="{E707A77A-511F-42F8-8EF4-8D7B140A0DAE}"/>
            </a:ext>
          </a:extLst>
        </xdr:cNvPr>
        <xdr:cNvSpPr txBox="1"/>
      </xdr:nvSpPr>
      <xdr:spPr>
        <a:xfrm>
          <a:off x="2705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115587</xdr:rowOff>
    </xdr:from>
    <xdr:ext cx="405111" cy="259045"/>
    <xdr:sp macro="" textlink="">
      <xdr:nvSpPr>
        <xdr:cNvPr id="88" name="n_3mainValue【図書館】&#10;有形固定資産減価償却率">
          <a:extLst>
            <a:ext uri="{FF2B5EF4-FFF2-40B4-BE49-F238E27FC236}">
              <a16:creationId xmlns:a16="http://schemas.microsoft.com/office/drawing/2014/main" id="{F53B32AD-116A-4FD6-92B8-8D665EB1A530}"/>
            </a:ext>
          </a:extLst>
        </xdr:cNvPr>
        <xdr:cNvSpPr txBox="1"/>
      </xdr:nvSpPr>
      <xdr:spPr>
        <a:xfrm>
          <a:off x="1816744" y="577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85107</xdr:rowOff>
    </xdr:from>
    <xdr:ext cx="405111" cy="259045"/>
    <xdr:sp macro="" textlink="">
      <xdr:nvSpPr>
        <xdr:cNvPr id="89" name="n_4mainValue【図書館】&#10;有形固定資産減価償却率">
          <a:extLst>
            <a:ext uri="{FF2B5EF4-FFF2-40B4-BE49-F238E27FC236}">
              <a16:creationId xmlns:a16="http://schemas.microsoft.com/office/drawing/2014/main" id="{32473FAF-F097-410F-9292-46563F7575FB}"/>
            </a:ext>
          </a:extLst>
        </xdr:cNvPr>
        <xdr:cNvSpPr txBox="1"/>
      </xdr:nvSpPr>
      <xdr:spPr>
        <a:xfrm>
          <a:off x="927744" y="574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26B99C98-884C-442C-A605-AFBBA954FA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D2A7510E-A5DC-4D9A-BCE1-3FD31D73095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9E89F626-ADF2-40DA-B8AC-E2171345E3D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6B2DED3-944B-4F5F-BC60-750C2D82731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F332EE8-5221-4ADE-AFD6-5511654D917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C1E992B1-B358-49F8-A64C-8B8F141AB5A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F13AA531-01CB-47C7-94BB-52B04A5061B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CAA0DEB9-BB01-40EA-83C5-66608091565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24C550E0-BD1D-47CD-850A-A34637C1E74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DBBA5786-71AF-4F50-B05E-20038AC5A50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A2609652-43D7-41D0-813B-3668EDC5F02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F28F9469-7117-412F-B14E-8A02B9F3462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1B4B2D3-7222-4FD2-BD6F-A05DCA9E691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10937763-479B-4E88-A896-95C527F83E0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9AB2D42B-1BF7-48E6-8550-B7B1CCFBD97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B15ED4B-C298-4F2A-9BC2-F56292CADD3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752F3C3-5D9E-4830-BBD4-CEB9A9270B6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84D46B3B-B16E-46B9-90D3-AC2AFAC8355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80D8EA21-2E7D-42DB-9EFE-270E8DB93B1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FD0C041C-1723-4719-B337-D60161506BD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76BA58E-A8A2-48CB-8624-803F866CC03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1705964-A98A-4FB0-BB05-EDFCB6D0CE2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318FAB4-A0EA-41EF-970C-5ACD539959E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3F5089C5-CAF2-40BF-8B51-052CB6E496FD}"/>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BFE1F47A-50F9-43B2-8B98-67EBAED220E5}"/>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3BB2456C-6E4F-424A-B6B3-F6021FCA1418}"/>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6CE08E62-63BE-41F6-9C61-EBD49C6791CD}"/>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95CDBD3D-F428-4137-9087-300E27486585}"/>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111142</xdr:rowOff>
    </xdr:from>
    <xdr:ext cx="469744" cy="259045"/>
    <xdr:sp macro="" textlink="">
      <xdr:nvSpPr>
        <xdr:cNvPr id="118" name="【図書館】&#10;一人当たり面積平均値テキスト">
          <a:extLst>
            <a:ext uri="{FF2B5EF4-FFF2-40B4-BE49-F238E27FC236}">
              <a16:creationId xmlns:a16="http://schemas.microsoft.com/office/drawing/2014/main" id="{61939832-1F51-4912-85B3-883FA2A4755A}"/>
            </a:ext>
          </a:extLst>
        </xdr:cNvPr>
        <xdr:cNvSpPr txBox="1"/>
      </xdr:nvSpPr>
      <xdr:spPr>
        <a:xfrm>
          <a:off x="10515600" y="6626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624A2936-1AC5-4DE6-9A98-CBE1C9B7A603}"/>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8203254D-9AEE-47C5-8025-9ABB529B71E1}"/>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E3F388ED-D9CE-455A-8C63-A71B3168E082}"/>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4E855CE1-1DA1-43E3-9614-8017B9B6ECBD}"/>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A4986E6D-78EF-4ACA-9BD7-673F7C567B4F}"/>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D07278F-E7B2-4A9D-B7F5-DE0F49A5D52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F30888F-7E68-4108-A54B-CBC038E487D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8359999-21A4-46A2-A529-21671431DDD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E4D5088-7CCB-4E25-AC4F-AF26B8EEAD1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72D0437-215D-4FEB-8998-F949EC6277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53975</xdr:rowOff>
    </xdr:from>
    <xdr:to>
      <xdr:col>55</xdr:col>
      <xdr:colOff>50800</xdr:colOff>
      <xdr:row>40</xdr:row>
      <xdr:rowOff>155575</xdr:rowOff>
    </xdr:to>
    <xdr:sp macro="" textlink="">
      <xdr:nvSpPr>
        <xdr:cNvPr id="129" name="楕円 128">
          <a:extLst>
            <a:ext uri="{FF2B5EF4-FFF2-40B4-BE49-F238E27FC236}">
              <a16:creationId xmlns:a16="http://schemas.microsoft.com/office/drawing/2014/main" id="{EABF6063-2641-4220-8650-22D41353CDCC}"/>
            </a:ext>
          </a:extLst>
        </xdr:cNvPr>
        <xdr:cNvSpPr/>
      </xdr:nvSpPr>
      <xdr:spPr>
        <a:xfrm>
          <a:off x="10426700" y="691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32402</xdr:rowOff>
    </xdr:from>
    <xdr:ext cx="469744" cy="259045"/>
    <xdr:sp macro="" textlink="">
      <xdr:nvSpPr>
        <xdr:cNvPr id="130" name="【図書館】&#10;一人当たり面積該当値テキスト">
          <a:extLst>
            <a:ext uri="{FF2B5EF4-FFF2-40B4-BE49-F238E27FC236}">
              <a16:creationId xmlns:a16="http://schemas.microsoft.com/office/drawing/2014/main" id="{F9F3468D-4500-4A25-B461-516049D555C7}"/>
            </a:ext>
          </a:extLst>
        </xdr:cNvPr>
        <xdr:cNvSpPr txBox="1"/>
      </xdr:nvSpPr>
      <xdr:spPr>
        <a:xfrm>
          <a:off x="10515600" y="689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65405</xdr:rowOff>
    </xdr:from>
    <xdr:to>
      <xdr:col>50</xdr:col>
      <xdr:colOff>165100</xdr:colOff>
      <xdr:row>40</xdr:row>
      <xdr:rowOff>167005</xdr:rowOff>
    </xdr:to>
    <xdr:sp macro="" textlink="">
      <xdr:nvSpPr>
        <xdr:cNvPr id="131" name="楕円 130">
          <a:extLst>
            <a:ext uri="{FF2B5EF4-FFF2-40B4-BE49-F238E27FC236}">
              <a16:creationId xmlns:a16="http://schemas.microsoft.com/office/drawing/2014/main" id="{0974E2EF-D0A3-4BC4-9206-15795FEB1C99}"/>
            </a:ext>
          </a:extLst>
        </xdr:cNvPr>
        <xdr:cNvSpPr/>
      </xdr:nvSpPr>
      <xdr:spPr>
        <a:xfrm>
          <a:off x="9588500" y="692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104775</xdr:rowOff>
    </xdr:from>
    <xdr:to>
      <xdr:col>55</xdr:col>
      <xdr:colOff>0</xdr:colOff>
      <xdr:row>40</xdr:row>
      <xdr:rowOff>116205</xdr:rowOff>
    </xdr:to>
    <xdr:cxnSp macro="">
      <xdr:nvCxnSpPr>
        <xdr:cNvPr id="132" name="直線コネクタ 131">
          <a:extLst>
            <a:ext uri="{FF2B5EF4-FFF2-40B4-BE49-F238E27FC236}">
              <a16:creationId xmlns:a16="http://schemas.microsoft.com/office/drawing/2014/main" id="{2F757096-B04F-460D-ACDE-CB141833D779}"/>
            </a:ext>
          </a:extLst>
        </xdr:cNvPr>
        <xdr:cNvCxnSpPr/>
      </xdr:nvCxnSpPr>
      <xdr:spPr>
        <a:xfrm flipV="1">
          <a:off x="9639300" y="696277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71120</xdr:rowOff>
    </xdr:from>
    <xdr:to>
      <xdr:col>46</xdr:col>
      <xdr:colOff>38100</xdr:colOff>
      <xdr:row>41</xdr:row>
      <xdr:rowOff>1270</xdr:rowOff>
    </xdr:to>
    <xdr:sp macro="" textlink="">
      <xdr:nvSpPr>
        <xdr:cNvPr id="133" name="楕円 132">
          <a:extLst>
            <a:ext uri="{FF2B5EF4-FFF2-40B4-BE49-F238E27FC236}">
              <a16:creationId xmlns:a16="http://schemas.microsoft.com/office/drawing/2014/main" id="{43461A33-8CE4-4E9A-AC5D-495FEC5CDF86}"/>
            </a:ext>
          </a:extLst>
        </xdr:cNvPr>
        <xdr:cNvSpPr/>
      </xdr:nvSpPr>
      <xdr:spPr>
        <a:xfrm>
          <a:off x="8699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116205</xdr:rowOff>
    </xdr:from>
    <xdr:to>
      <xdr:col>50</xdr:col>
      <xdr:colOff>114300</xdr:colOff>
      <xdr:row>40</xdr:row>
      <xdr:rowOff>121920</xdr:rowOff>
    </xdr:to>
    <xdr:cxnSp macro="">
      <xdr:nvCxnSpPr>
        <xdr:cNvPr id="134" name="直線コネクタ 133">
          <a:extLst>
            <a:ext uri="{FF2B5EF4-FFF2-40B4-BE49-F238E27FC236}">
              <a16:creationId xmlns:a16="http://schemas.microsoft.com/office/drawing/2014/main" id="{0802FBFC-7749-4AF2-A84B-925DA1D108D7}"/>
            </a:ext>
          </a:extLst>
        </xdr:cNvPr>
        <xdr:cNvCxnSpPr/>
      </xdr:nvCxnSpPr>
      <xdr:spPr>
        <a:xfrm flipV="1">
          <a:off x="8750300" y="69742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76835</xdr:rowOff>
    </xdr:from>
    <xdr:to>
      <xdr:col>41</xdr:col>
      <xdr:colOff>101600</xdr:colOff>
      <xdr:row>41</xdr:row>
      <xdr:rowOff>6985</xdr:rowOff>
    </xdr:to>
    <xdr:sp macro="" textlink="">
      <xdr:nvSpPr>
        <xdr:cNvPr id="135" name="楕円 134">
          <a:extLst>
            <a:ext uri="{FF2B5EF4-FFF2-40B4-BE49-F238E27FC236}">
              <a16:creationId xmlns:a16="http://schemas.microsoft.com/office/drawing/2014/main" id="{E19F886A-6945-4B1B-BC84-A6AC3D12857C}"/>
            </a:ext>
          </a:extLst>
        </xdr:cNvPr>
        <xdr:cNvSpPr/>
      </xdr:nvSpPr>
      <xdr:spPr>
        <a:xfrm>
          <a:off x="7810500" y="693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121920</xdr:rowOff>
    </xdr:from>
    <xdr:to>
      <xdr:col>45</xdr:col>
      <xdr:colOff>177800</xdr:colOff>
      <xdr:row>40</xdr:row>
      <xdr:rowOff>127635</xdr:rowOff>
    </xdr:to>
    <xdr:cxnSp macro="">
      <xdr:nvCxnSpPr>
        <xdr:cNvPr id="136" name="直線コネクタ 135">
          <a:extLst>
            <a:ext uri="{FF2B5EF4-FFF2-40B4-BE49-F238E27FC236}">
              <a16:creationId xmlns:a16="http://schemas.microsoft.com/office/drawing/2014/main" id="{E809E644-C34D-4142-9751-434845458661}"/>
            </a:ext>
          </a:extLst>
        </xdr:cNvPr>
        <xdr:cNvCxnSpPr/>
      </xdr:nvCxnSpPr>
      <xdr:spPr>
        <a:xfrm flipV="1">
          <a:off x="7861300" y="69799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86360</xdr:rowOff>
    </xdr:from>
    <xdr:to>
      <xdr:col>36</xdr:col>
      <xdr:colOff>165100</xdr:colOff>
      <xdr:row>41</xdr:row>
      <xdr:rowOff>16510</xdr:rowOff>
    </xdr:to>
    <xdr:sp macro="" textlink="">
      <xdr:nvSpPr>
        <xdr:cNvPr id="137" name="楕円 136">
          <a:extLst>
            <a:ext uri="{FF2B5EF4-FFF2-40B4-BE49-F238E27FC236}">
              <a16:creationId xmlns:a16="http://schemas.microsoft.com/office/drawing/2014/main" id="{5CEBEFD1-384C-4BC7-975F-33A092E9191E}"/>
            </a:ext>
          </a:extLst>
        </xdr:cNvPr>
        <xdr:cNvSpPr/>
      </xdr:nvSpPr>
      <xdr:spPr>
        <a:xfrm>
          <a:off x="6921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127635</xdr:rowOff>
    </xdr:from>
    <xdr:to>
      <xdr:col>41</xdr:col>
      <xdr:colOff>50800</xdr:colOff>
      <xdr:row>40</xdr:row>
      <xdr:rowOff>137160</xdr:rowOff>
    </xdr:to>
    <xdr:cxnSp macro="">
      <xdr:nvCxnSpPr>
        <xdr:cNvPr id="138" name="直線コネクタ 137">
          <a:extLst>
            <a:ext uri="{FF2B5EF4-FFF2-40B4-BE49-F238E27FC236}">
              <a16:creationId xmlns:a16="http://schemas.microsoft.com/office/drawing/2014/main" id="{37820945-CDE4-4E50-957A-4F6DA8E6C3BF}"/>
            </a:ext>
          </a:extLst>
        </xdr:cNvPr>
        <xdr:cNvCxnSpPr/>
      </xdr:nvCxnSpPr>
      <xdr:spPr>
        <a:xfrm flipV="1">
          <a:off x="6972300" y="69856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31132</xdr:rowOff>
    </xdr:from>
    <xdr:ext cx="469744" cy="259045"/>
    <xdr:sp macro="" textlink="">
      <xdr:nvSpPr>
        <xdr:cNvPr id="139" name="n_1aveValue【図書館】&#10;一人当たり面積">
          <a:extLst>
            <a:ext uri="{FF2B5EF4-FFF2-40B4-BE49-F238E27FC236}">
              <a16:creationId xmlns:a16="http://schemas.microsoft.com/office/drawing/2014/main" id="{CB2D3B0D-30C6-49E8-8A24-85AEE8E24833}"/>
            </a:ext>
          </a:extLst>
        </xdr:cNvPr>
        <xdr:cNvSpPr txBox="1"/>
      </xdr:nvSpPr>
      <xdr:spPr>
        <a:xfrm>
          <a:off x="93917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57802</xdr:rowOff>
    </xdr:from>
    <xdr:ext cx="469744" cy="259045"/>
    <xdr:sp macro="" textlink="">
      <xdr:nvSpPr>
        <xdr:cNvPr id="140" name="n_2aveValue【図書館】&#10;一人当たり面積">
          <a:extLst>
            <a:ext uri="{FF2B5EF4-FFF2-40B4-BE49-F238E27FC236}">
              <a16:creationId xmlns:a16="http://schemas.microsoft.com/office/drawing/2014/main" id="{B720F2EB-ED68-422A-8030-49465F0FF705}"/>
            </a:ext>
          </a:extLst>
        </xdr:cNvPr>
        <xdr:cNvSpPr txBox="1"/>
      </xdr:nvSpPr>
      <xdr:spPr>
        <a:xfrm>
          <a:off x="8515427" y="657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61612</xdr:rowOff>
    </xdr:from>
    <xdr:ext cx="469744" cy="259045"/>
    <xdr:sp macro="" textlink="">
      <xdr:nvSpPr>
        <xdr:cNvPr id="141" name="n_3aveValue【図書館】&#10;一人当たり面積">
          <a:extLst>
            <a:ext uri="{FF2B5EF4-FFF2-40B4-BE49-F238E27FC236}">
              <a16:creationId xmlns:a16="http://schemas.microsoft.com/office/drawing/2014/main" id="{02C3C781-5EBC-4F94-9294-AD4D7BCB0804}"/>
            </a:ext>
          </a:extLst>
        </xdr:cNvPr>
        <xdr:cNvSpPr txBox="1"/>
      </xdr:nvSpPr>
      <xdr:spPr>
        <a:xfrm>
          <a:off x="7626427" y="65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42" name="n_4aveValue【図書館】&#10;一人当たり面積">
          <a:extLst>
            <a:ext uri="{FF2B5EF4-FFF2-40B4-BE49-F238E27FC236}">
              <a16:creationId xmlns:a16="http://schemas.microsoft.com/office/drawing/2014/main" id="{570DBE15-A291-4869-BB64-4F6C47A391A7}"/>
            </a:ext>
          </a:extLst>
        </xdr:cNvPr>
        <xdr:cNvSpPr txBox="1"/>
      </xdr:nvSpPr>
      <xdr:spPr>
        <a:xfrm>
          <a:off x="67374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158132</xdr:rowOff>
    </xdr:from>
    <xdr:ext cx="469744" cy="259045"/>
    <xdr:sp macro="" textlink="">
      <xdr:nvSpPr>
        <xdr:cNvPr id="143" name="n_1mainValue【図書館】&#10;一人当たり面積">
          <a:extLst>
            <a:ext uri="{FF2B5EF4-FFF2-40B4-BE49-F238E27FC236}">
              <a16:creationId xmlns:a16="http://schemas.microsoft.com/office/drawing/2014/main" id="{5C379239-E85B-4777-87A3-CE7E0317160D}"/>
            </a:ext>
          </a:extLst>
        </xdr:cNvPr>
        <xdr:cNvSpPr txBox="1"/>
      </xdr:nvSpPr>
      <xdr:spPr>
        <a:xfrm>
          <a:off x="939172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163847</xdr:rowOff>
    </xdr:from>
    <xdr:ext cx="469744" cy="259045"/>
    <xdr:sp macro="" textlink="">
      <xdr:nvSpPr>
        <xdr:cNvPr id="144" name="n_2mainValue【図書館】&#10;一人当たり面積">
          <a:extLst>
            <a:ext uri="{FF2B5EF4-FFF2-40B4-BE49-F238E27FC236}">
              <a16:creationId xmlns:a16="http://schemas.microsoft.com/office/drawing/2014/main" id="{37FED2FD-C1A2-4CAB-9A05-7D4829AFE5F3}"/>
            </a:ext>
          </a:extLst>
        </xdr:cNvPr>
        <xdr:cNvSpPr txBox="1"/>
      </xdr:nvSpPr>
      <xdr:spPr>
        <a:xfrm>
          <a:off x="8515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169562</xdr:rowOff>
    </xdr:from>
    <xdr:ext cx="469744" cy="259045"/>
    <xdr:sp macro="" textlink="">
      <xdr:nvSpPr>
        <xdr:cNvPr id="145" name="n_3mainValue【図書館】&#10;一人当たり面積">
          <a:extLst>
            <a:ext uri="{FF2B5EF4-FFF2-40B4-BE49-F238E27FC236}">
              <a16:creationId xmlns:a16="http://schemas.microsoft.com/office/drawing/2014/main" id="{857922E3-45CA-4F2D-8D06-9D486BB1D36B}"/>
            </a:ext>
          </a:extLst>
        </xdr:cNvPr>
        <xdr:cNvSpPr txBox="1"/>
      </xdr:nvSpPr>
      <xdr:spPr>
        <a:xfrm>
          <a:off x="7626427" y="7027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7637</xdr:rowOff>
    </xdr:from>
    <xdr:ext cx="469744" cy="259045"/>
    <xdr:sp macro="" textlink="">
      <xdr:nvSpPr>
        <xdr:cNvPr id="146" name="n_4mainValue【図書館】&#10;一人当たり面積">
          <a:extLst>
            <a:ext uri="{FF2B5EF4-FFF2-40B4-BE49-F238E27FC236}">
              <a16:creationId xmlns:a16="http://schemas.microsoft.com/office/drawing/2014/main" id="{9574FE3D-8687-4B1B-A8CD-A6635C5E6B38}"/>
            </a:ext>
          </a:extLst>
        </xdr:cNvPr>
        <xdr:cNvSpPr txBox="1"/>
      </xdr:nvSpPr>
      <xdr:spPr>
        <a:xfrm>
          <a:off x="6737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4413389-9877-4841-9B43-6B2E72F3E98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A975741-23FF-4F44-B47F-4D324BE451C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A725D0F-BEAC-454B-86F7-63ABB654560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066F4D0-DA75-467A-AB9F-566F76ADA9F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A2898F9-005A-47A7-8089-8DD135BBA3D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C1236E2-5468-4AAF-9553-B487E75A5E6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0DEFA5F-B796-489B-8FC7-640EAE57B54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6170563-7D23-40BA-9BCE-1A0D0C48537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A7AFB21-6B2D-449F-BC17-7ACB8DAC744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1E43646-9DE4-4A27-8399-483B74F36F0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A394AAF-3700-40C6-8E6A-793E38E9BBA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9710711-6B4B-404D-BB11-F8159683BEC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755FB5B-B4E1-4769-8057-5699B8B7ECB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B5BF6BF-F001-4565-BAFE-5694B84AC60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1DCC9EB-0777-4CF9-9FA7-B4E5B83B0E7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845AA22-D2A7-4E4C-822A-3130BDFCCAD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0A08094-E352-49A3-B68E-25FDE77ED7D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2E72ED8-2695-4B65-9FF8-7498C42763B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D1D3905-C50C-430E-9A19-3EB77D3A609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EE2C7D8-7DA1-4A15-9373-786949BB408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E6B8AAE6-7B08-4487-A17B-FCA7D5D5C0B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BB1CF57-7C8F-45FE-9F02-D967D285FA9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9FD1EA5-AE94-4BE5-B99C-A9589AA0B01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F3C3E14-1C30-45C4-AA57-8B250785CCB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1A1BFD88-73A1-4770-86A8-D9C946A7BF01}"/>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EDA05472-790B-40C9-9EE2-84E7E57C22E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CEA529B1-93E3-4B38-9B47-819EE4912FF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D8ECB4F-272D-48E3-86D9-253E4D889C81}"/>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E2100A71-488D-4B51-BF0D-87EE0811DBB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88EF26DB-8A64-44D8-8A9C-43B272D54456}"/>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4EA788F3-C7AC-424F-813D-03CFF8BE48B8}"/>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381B23E4-3FB2-413E-B173-9AAE0DD3AC74}"/>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1DA0E3D4-D71F-46F6-AEA5-7293FE1E3F40}"/>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82D33A52-DC40-4023-AEE5-60E435D8DE58}"/>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3AE732E7-2B79-41E2-A7B3-1583141014CA}"/>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127C6BB-AAC5-4890-A7A8-C57F029CFAE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E50C426-7307-4D70-9642-AACB43E9857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03EE3A2-52B4-4CD4-8738-9BBCEA62E92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1BAD235-741D-45B1-B27E-9140346475C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3B81B8-C0B3-4EB2-93CD-10EC6DCA750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113030</xdr:rowOff>
    </xdr:from>
    <xdr:to>
      <xdr:col>24</xdr:col>
      <xdr:colOff>114300</xdr:colOff>
      <xdr:row>62</xdr:row>
      <xdr:rowOff>43180</xdr:rowOff>
    </xdr:to>
    <xdr:sp macro="" textlink="">
      <xdr:nvSpPr>
        <xdr:cNvPr id="187" name="楕円 186">
          <a:extLst>
            <a:ext uri="{FF2B5EF4-FFF2-40B4-BE49-F238E27FC236}">
              <a16:creationId xmlns:a16="http://schemas.microsoft.com/office/drawing/2014/main" id="{DC11EF91-17C8-43F7-9B28-97023BE5684E}"/>
            </a:ext>
          </a:extLst>
        </xdr:cNvPr>
        <xdr:cNvSpPr/>
      </xdr:nvSpPr>
      <xdr:spPr>
        <a:xfrm>
          <a:off x="4584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91457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FEC1289-098D-44AB-BF6E-69753395060F}"/>
            </a:ext>
          </a:extLst>
        </xdr:cNvPr>
        <xdr:cNvSpPr txBox="1"/>
      </xdr:nvSpPr>
      <xdr:spPr>
        <a:xfrm>
          <a:off x="4673600"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88265</xdr:rowOff>
    </xdr:from>
    <xdr:to>
      <xdr:col>20</xdr:col>
      <xdr:colOff>38100</xdr:colOff>
      <xdr:row>62</xdr:row>
      <xdr:rowOff>18415</xdr:rowOff>
    </xdr:to>
    <xdr:sp macro="" textlink="">
      <xdr:nvSpPr>
        <xdr:cNvPr id="189" name="楕円 188">
          <a:extLst>
            <a:ext uri="{FF2B5EF4-FFF2-40B4-BE49-F238E27FC236}">
              <a16:creationId xmlns:a16="http://schemas.microsoft.com/office/drawing/2014/main" id="{17B9254F-DFC3-4CA5-B5C7-34B4CF87B97C}"/>
            </a:ext>
          </a:extLst>
        </xdr:cNvPr>
        <xdr:cNvSpPr/>
      </xdr:nvSpPr>
      <xdr:spPr>
        <a:xfrm>
          <a:off x="3746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139065</xdr:rowOff>
    </xdr:from>
    <xdr:to>
      <xdr:col>24</xdr:col>
      <xdr:colOff>63500</xdr:colOff>
      <xdr:row>61</xdr:row>
      <xdr:rowOff>163830</xdr:rowOff>
    </xdr:to>
    <xdr:cxnSp macro="">
      <xdr:nvCxnSpPr>
        <xdr:cNvPr id="190" name="直線コネクタ 189">
          <a:extLst>
            <a:ext uri="{FF2B5EF4-FFF2-40B4-BE49-F238E27FC236}">
              <a16:creationId xmlns:a16="http://schemas.microsoft.com/office/drawing/2014/main" id="{41B7383E-BC9A-491B-8F49-88B80AD6B710}"/>
            </a:ext>
          </a:extLst>
        </xdr:cNvPr>
        <xdr:cNvCxnSpPr/>
      </xdr:nvCxnSpPr>
      <xdr:spPr>
        <a:xfrm>
          <a:off x="3797300" y="1059751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48260</xdr:rowOff>
    </xdr:from>
    <xdr:to>
      <xdr:col>15</xdr:col>
      <xdr:colOff>101600</xdr:colOff>
      <xdr:row>61</xdr:row>
      <xdr:rowOff>149860</xdr:rowOff>
    </xdr:to>
    <xdr:sp macro="" textlink="">
      <xdr:nvSpPr>
        <xdr:cNvPr id="191" name="楕円 190">
          <a:extLst>
            <a:ext uri="{FF2B5EF4-FFF2-40B4-BE49-F238E27FC236}">
              <a16:creationId xmlns:a16="http://schemas.microsoft.com/office/drawing/2014/main" id="{042C8478-BBB4-478B-B55A-A286BDC4837E}"/>
            </a:ext>
          </a:extLst>
        </xdr:cNvPr>
        <xdr:cNvSpPr/>
      </xdr:nvSpPr>
      <xdr:spPr>
        <a:xfrm>
          <a:off x="28575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99060</xdr:rowOff>
    </xdr:from>
    <xdr:to>
      <xdr:col>19</xdr:col>
      <xdr:colOff>177800</xdr:colOff>
      <xdr:row>61</xdr:row>
      <xdr:rowOff>139065</xdr:rowOff>
    </xdr:to>
    <xdr:cxnSp macro="">
      <xdr:nvCxnSpPr>
        <xdr:cNvPr id="192" name="直線コネクタ 191">
          <a:extLst>
            <a:ext uri="{FF2B5EF4-FFF2-40B4-BE49-F238E27FC236}">
              <a16:creationId xmlns:a16="http://schemas.microsoft.com/office/drawing/2014/main" id="{9B983ABF-E048-43ED-B59F-3460BE99F4B6}"/>
            </a:ext>
          </a:extLst>
        </xdr:cNvPr>
        <xdr:cNvCxnSpPr/>
      </xdr:nvCxnSpPr>
      <xdr:spPr>
        <a:xfrm>
          <a:off x="2908300" y="105575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13970</xdr:rowOff>
    </xdr:from>
    <xdr:to>
      <xdr:col>10</xdr:col>
      <xdr:colOff>165100</xdr:colOff>
      <xdr:row>61</xdr:row>
      <xdr:rowOff>115570</xdr:rowOff>
    </xdr:to>
    <xdr:sp macro="" textlink="">
      <xdr:nvSpPr>
        <xdr:cNvPr id="193" name="楕円 192">
          <a:extLst>
            <a:ext uri="{FF2B5EF4-FFF2-40B4-BE49-F238E27FC236}">
              <a16:creationId xmlns:a16="http://schemas.microsoft.com/office/drawing/2014/main" id="{CACB526E-0D9D-468A-BED6-4210623023C3}"/>
            </a:ext>
          </a:extLst>
        </xdr:cNvPr>
        <xdr:cNvSpPr/>
      </xdr:nvSpPr>
      <xdr:spPr>
        <a:xfrm>
          <a:off x="1968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64770</xdr:rowOff>
    </xdr:from>
    <xdr:to>
      <xdr:col>15</xdr:col>
      <xdr:colOff>50800</xdr:colOff>
      <xdr:row>61</xdr:row>
      <xdr:rowOff>99060</xdr:rowOff>
    </xdr:to>
    <xdr:cxnSp macro="">
      <xdr:nvCxnSpPr>
        <xdr:cNvPr id="194" name="直線コネクタ 193">
          <a:extLst>
            <a:ext uri="{FF2B5EF4-FFF2-40B4-BE49-F238E27FC236}">
              <a16:creationId xmlns:a16="http://schemas.microsoft.com/office/drawing/2014/main" id="{765BF9F4-CF2A-4528-87FA-3DE28D8BEE21}"/>
            </a:ext>
          </a:extLst>
        </xdr:cNvPr>
        <xdr:cNvCxnSpPr/>
      </xdr:nvCxnSpPr>
      <xdr:spPr>
        <a:xfrm>
          <a:off x="2019300" y="105232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107315</xdr:rowOff>
    </xdr:from>
    <xdr:to>
      <xdr:col>6</xdr:col>
      <xdr:colOff>38100</xdr:colOff>
      <xdr:row>61</xdr:row>
      <xdr:rowOff>37465</xdr:rowOff>
    </xdr:to>
    <xdr:sp macro="" textlink="">
      <xdr:nvSpPr>
        <xdr:cNvPr id="195" name="楕円 194">
          <a:extLst>
            <a:ext uri="{FF2B5EF4-FFF2-40B4-BE49-F238E27FC236}">
              <a16:creationId xmlns:a16="http://schemas.microsoft.com/office/drawing/2014/main" id="{4ADF0593-CD00-48A6-9983-3C0240E555E3}"/>
            </a:ext>
          </a:extLst>
        </xdr:cNvPr>
        <xdr:cNvSpPr/>
      </xdr:nvSpPr>
      <xdr:spPr>
        <a:xfrm>
          <a:off x="1079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158115</xdr:rowOff>
    </xdr:from>
    <xdr:to>
      <xdr:col>10</xdr:col>
      <xdr:colOff>114300</xdr:colOff>
      <xdr:row>61</xdr:row>
      <xdr:rowOff>64770</xdr:rowOff>
    </xdr:to>
    <xdr:cxnSp macro="">
      <xdr:nvCxnSpPr>
        <xdr:cNvPr id="196" name="直線コネクタ 195">
          <a:extLst>
            <a:ext uri="{FF2B5EF4-FFF2-40B4-BE49-F238E27FC236}">
              <a16:creationId xmlns:a16="http://schemas.microsoft.com/office/drawing/2014/main" id="{35F2DC00-ABD4-45E6-A45D-EEFB1CA0F27C}"/>
            </a:ext>
          </a:extLst>
        </xdr:cNvPr>
        <xdr:cNvCxnSpPr/>
      </xdr:nvCxnSpPr>
      <xdr:spPr>
        <a:xfrm>
          <a:off x="1130300" y="1044511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55FAD0EA-625D-440F-A780-B0B28507BF41}"/>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64B4C7DF-8BEA-4B02-96A0-87C231744C49}"/>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3951DF51-29E7-4E2A-BF96-639076A581DC}"/>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200" name="n_4aveValue【体育館・プール】&#10;有形固定資産減価償却率">
          <a:extLst>
            <a:ext uri="{FF2B5EF4-FFF2-40B4-BE49-F238E27FC236}">
              <a16:creationId xmlns:a16="http://schemas.microsoft.com/office/drawing/2014/main" id="{61BBE415-98AF-46F6-A77F-38311A9D36CE}"/>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9542</xdr:rowOff>
    </xdr:from>
    <xdr:ext cx="405111" cy="259045"/>
    <xdr:sp macro="" textlink="">
      <xdr:nvSpPr>
        <xdr:cNvPr id="201" name="n_1mainValue【体育館・プール】&#10;有形固定資産減価償却率">
          <a:extLst>
            <a:ext uri="{FF2B5EF4-FFF2-40B4-BE49-F238E27FC236}">
              <a16:creationId xmlns:a16="http://schemas.microsoft.com/office/drawing/2014/main" id="{E8D091AB-7C1B-4008-A8C9-2F75A031A841}"/>
            </a:ext>
          </a:extLst>
        </xdr:cNvPr>
        <xdr:cNvSpPr txBox="1"/>
      </xdr:nvSpPr>
      <xdr:spPr>
        <a:xfrm>
          <a:off x="35820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140987</xdr:rowOff>
    </xdr:from>
    <xdr:ext cx="405111" cy="259045"/>
    <xdr:sp macro="" textlink="">
      <xdr:nvSpPr>
        <xdr:cNvPr id="202" name="n_2mainValue【体育館・プール】&#10;有形固定資産減価償却率">
          <a:extLst>
            <a:ext uri="{FF2B5EF4-FFF2-40B4-BE49-F238E27FC236}">
              <a16:creationId xmlns:a16="http://schemas.microsoft.com/office/drawing/2014/main" id="{D6C3DCE5-7F9E-4985-8FBD-99192F3A8ECC}"/>
            </a:ext>
          </a:extLst>
        </xdr:cNvPr>
        <xdr:cNvSpPr txBox="1"/>
      </xdr:nvSpPr>
      <xdr:spPr>
        <a:xfrm>
          <a:off x="2705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106697</xdr:rowOff>
    </xdr:from>
    <xdr:ext cx="405111" cy="259045"/>
    <xdr:sp macro="" textlink="">
      <xdr:nvSpPr>
        <xdr:cNvPr id="203" name="n_3mainValue【体育館・プール】&#10;有形固定資産減価償却率">
          <a:extLst>
            <a:ext uri="{FF2B5EF4-FFF2-40B4-BE49-F238E27FC236}">
              <a16:creationId xmlns:a16="http://schemas.microsoft.com/office/drawing/2014/main" id="{F9701D08-3B63-4630-830F-623201469517}"/>
            </a:ext>
          </a:extLst>
        </xdr:cNvPr>
        <xdr:cNvSpPr txBox="1"/>
      </xdr:nvSpPr>
      <xdr:spPr>
        <a:xfrm>
          <a:off x="18167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53992</xdr:rowOff>
    </xdr:from>
    <xdr:ext cx="405111" cy="259045"/>
    <xdr:sp macro="" textlink="">
      <xdr:nvSpPr>
        <xdr:cNvPr id="204" name="n_4mainValue【体育館・プール】&#10;有形固定資産減価償却率">
          <a:extLst>
            <a:ext uri="{FF2B5EF4-FFF2-40B4-BE49-F238E27FC236}">
              <a16:creationId xmlns:a16="http://schemas.microsoft.com/office/drawing/2014/main" id="{87456A85-4938-4433-8519-2CC310C8164A}"/>
            </a:ext>
          </a:extLst>
        </xdr:cNvPr>
        <xdr:cNvSpPr txBox="1"/>
      </xdr:nvSpPr>
      <xdr:spPr>
        <a:xfrm>
          <a:off x="9277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0324E69-5578-44A0-8B5B-C400630F97C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11DAF21-AC09-47E5-8FB5-A8A1D0E3120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72F44B3-6216-4613-811F-8A723E8BBA3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C8939AE-DEA4-4D44-BA06-5B240952CDB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231F8C9-206C-427F-A732-042CF4CF8C4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E78BF9B-69CD-425A-A615-F18E79FF467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24CCF47-54AD-4BF8-8582-874C5DC614D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330C45F-1287-499D-84DA-035BC9F5757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C1EA18B-0064-4B8B-9276-10044D72A6A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0C584F0-65D9-4D98-85C9-BEB2419404C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22617873-E1B7-466B-80F1-AE3D7437AE5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B86FB40F-DDE5-4AAD-942A-EDCD48CC2CE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EA019C26-917F-4B76-A604-C21185DE0D7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925B3DA9-C294-40D6-8199-F2E059D0CDE7}"/>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ABE67B88-B952-4CC8-95C2-E582DA7F4EF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D39A739E-959E-4A7C-A0D3-5F6B03ACAD0F}"/>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A4EFB54D-64CD-43E3-96D4-1BB1BA99FAD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2D5FAD47-1F8E-49FC-A626-8F43A6531D3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4257700F-FE27-4010-A4AB-1B2AEECA137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EE85ACBA-78E7-4D04-AA33-B6FF0B60D56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44250152-84F3-4695-8A23-4BAB8286C14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B9CA53F5-178D-4015-BFDF-C1ACBBC53512}"/>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57F13427-77F3-4F20-B666-0F9415CB1C55}"/>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6CD62F65-0B56-468E-BC15-90F2AE881A4E}"/>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2E02C0D5-C92B-49B4-B267-110D939449F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A5430B61-41F3-4F46-98CB-BAE690E550DD}"/>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231" name="【体育館・プール】&#10;一人当たり面積平均値テキスト">
          <a:extLst>
            <a:ext uri="{FF2B5EF4-FFF2-40B4-BE49-F238E27FC236}">
              <a16:creationId xmlns:a16="http://schemas.microsoft.com/office/drawing/2014/main" id="{80E490BE-845F-4728-BC55-64BB0C7191C7}"/>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C04BE1AC-5581-40F3-9B93-255BB057AA79}"/>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BBBF8884-BB77-454F-A4C0-ECFDB4DA16FC}"/>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EBEC6BB4-95FF-48E3-A92E-3F8FF6E839C0}"/>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F2BA6358-209D-421F-8D66-F7D3672CEB24}"/>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714C8759-4F3F-4F69-8335-191225B7B205}"/>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336D475-F0D6-4E31-916C-8EB65B78FF8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15E2BFA-66B7-408B-889D-06F89610DAC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84B9726-A660-411C-89AE-06178D73E64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3024D2A-ACC0-45C4-A3BC-F8F1EB091A4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C4AAD81-CE5A-4016-A3C6-F4A4BB3C79F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8179</xdr:rowOff>
    </xdr:from>
    <xdr:to>
      <xdr:col>55</xdr:col>
      <xdr:colOff>50800</xdr:colOff>
      <xdr:row>62</xdr:row>
      <xdr:rowOff>109779</xdr:rowOff>
    </xdr:to>
    <xdr:sp macro="" textlink="">
      <xdr:nvSpPr>
        <xdr:cNvPr id="242" name="楕円 241">
          <a:extLst>
            <a:ext uri="{FF2B5EF4-FFF2-40B4-BE49-F238E27FC236}">
              <a16:creationId xmlns:a16="http://schemas.microsoft.com/office/drawing/2014/main" id="{9121D2FA-85CB-40BC-921E-3A0C4C6A1624}"/>
            </a:ext>
          </a:extLst>
        </xdr:cNvPr>
        <xdr:cNvSpPr/>
      </xdr:nvSpPr>
      <xdr:spPr>
        <a:xfrm>
          <a:off x="10426700" y="1063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31056</xdr:rowOff>
    </xdr:from>
    <xdr:ext cx="469744" cy="259045"/>
    <xdr:sp macro="" textlink="">
      <xdr:nvSpPr>
        <xdr:cNvPr id="243" name="【体育館・プール】&#10;一人当たり面積該当値テキスト">
          <a:extLst>
            <a:ext uri="{FF2B5EF4-FFF2-40B4-BE49-F238E27FC236}">
              <a16:creationId xmlns:a16="http://schemas.microsoft.com/office/drawing/2014/main" id="{C20FD861-1588-4FE6-929B-1915A59369DF}"/>
            </a:ext>
          </a:extLst>
        </xdr:cNvPr>
        <xdr:cNvSpPr txBox="1"/>
      </xdr:nvSpPr>
      <xdr:spPr>
        <a:xfrm>
          <a:off x="10515600" y="1048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20295</xdr:rowOff>
    </xdr:from>
    <xdr:to>
      <xdr:col>50</xdr:col>
      <xdr:colOff>165100</xdr:colOff>
      <xdr:row>62</xdr:row>
      <xdr:rowOff>121895</xdr:rowOff>
    </xdr:to>
    <xdr:sp macro="" textlink="">
      <xdr:nvSpPr>
        <xdr:cNvPr id="244" name="楕円 243">
          <a:extLst>
            <a:ext uri="{FF2B5EF4-FFF2-40B4-BE49-F238E27FC236}">
              <a16:creationId xmlns:a16="http://schemas.microsoft.com/office/drawing/2014/main" id="{82E6969F-23C9-45E4-8216-8FADE70C498A}"/>
            </a:ext>
          </a:extLst>
        </xdr:cNvPr>
        <xdr:cNvSpPr/>
      </xdr:nvSpPr>
      <xdr:spPr>
        <a:xfrm>
          <a:off x="9588500" y="1065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58979</xdr:rowOff>
    </xdr:from>
    <xdr:to>
      <xdr:col>55</xdr:col>
      <xdr:colOff>0</xdr:colOff>
      <xdr:row>62</xdr:row>
      <xdr:rowOff>71095</xdr:rowOff>
    </xdr:to>
    <xdr:cxnSp macro="">
      <xdr:nvCxnSpPr>
        <xdr:cNvPr id="245" name="直線コネクタ 244">
          <a:extLst>
            <a:ext uri="{FF2B5EF4-FFF2-40B4-BE49-F238E27FC236}">
              <a16:creationId xmlns:a16="http://schemas.microsoft.com/office/drawing/2014/main" id="{FE70AA0F-E414-4D03-8697-DAF3533170A6}"/>
            </a:ext>
          </a:extLst>
        </xdr:cNvPr>
        <xdr:cNvCxnSpPr/>
      </xdr:nvCxnSpPr>
      <xdr:spPr>
        <a:xfrm flipV="1">
          <a:off x="9639300" y="10688879"/>
          <a:ext cx="8382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25553</xdr:rowOff>
    </xdr:from>
    <xdr:to>
      <xdr:col>46</xdr:col>
      <xdr:colOff>38100</xdr:colOff>
      <xdr:row>62</xdr:row>
      <xdr:rowOff>127153</xdr:rowOff>
    </xdr:to>
    <xdr:sp macro="" textlink="">
      <xdr:nvSpPr>
        <xdr:cNvPr id="246" name="楕円 245">
          <a:extLst>
            <a:ext uri="{FF2B5EF4-FFF2-40B4-BE49-F238E27FC236}">
              <a16:creationId xmlns:a16="http://schemas.microsoft.com/office/drawing/2014/main" id="{AD24B038-AA6E-4FC0-8AB4-BA1BD33C893A}"/>
            </a:ext>
          </a:extLst>
        </xdr:cNvPr>
        <xdr:cNvSpPr/>
      </xdr:nvSpPr>
      <xdr:spPr>
        <a:xfrm>
          <a:off x="8699500" y="1065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71095</xdr:rowOff>
    </xdr:from>
    <xdr:to>
      <xdr:col>50</xdr:col>
      <xdr:colOff>114300</xdr:colOff>
      <xdr:row>62</xdr:row>
      <xdr:rowOff>76353</xdr:rowOff>
    </xdr:to>
    <xdr:cxnSp macro="">
      <xdr:nvCxnSpPr>
        <xdr:cNvPr id="247" name="直線コネクタ 246">
          <a:extLst>
            <a:ext uri="{FF2B5EF4-FFF2-40B4-BE49-F238E27FC236}">
              <a16:creationId xmlns:a16="http://schemas.microsoft.com/office/drawing/2014/main" id="{2EDD45A7-D933-4DC7-8680-78E930F2ADEB}"/>
            </a:ext>
          </a:extLst>
        </xdr:cNvPr>
        <xdr:cNvCxnSpPr/>
      </xdr:nvCxnSpPr>
      <xdr:spPr>
        <a:xfrm flipV="1">
          <a:off x="8750300" y="10700995"/>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33096</xdr:rowOff>
    </xdr:from>
    <xdr:to>
      <xdr:col>41</xdr:col>
      <xdr:colOff>101600</xdr:colOff>
      <xdr:row>62</xdr:row>
      <xdr:rowOff>134696</xdr:rowOff>
    </xdr:to>
    <xdr:sp macro="" textlink="">
      <xdr:nvSpPr>
        <xdr:cNvPr id="248" name="楕円 247">
          <a:extLst>
            <a:ext uri="{FF2B5EF4-FFF2-40B4-BE49-F238E27FC236}">
              <a16:creationId xmlns:a16="http://schemas.microsoft.com/office/drawing/2014/main" id="{979C2880-8EC8-4DBC-93E8-3FF14C88C72E}"/>
            </a:ext>
          </a:extLst>
        </xdr:cNvPr>
        <xdr:cNvSpPr/>
      </xdr:nvSpPr>
      <xdr:spPr>
        <a:xfrm>
          <a:off x="7810500" y="1066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76353</xdr:rowOff>
    </xdr:from>
    <xdr:to>
      <xdr:col>45</xdr:col>
      <xdr:colOff>177800</xdr:colOff>
      <xdr:row>62</xdr:row>
      <xdr:rowOff>83896</xdr:rowOff>
    </xdr:to>
    <xdr:cxnSp macro="">
      <xdr:nvCxnSpPr>
        <xdr:cNvPr id="249" name="直線コネクタ 248">
          <a:extLst>
            <a:ext uri="{FF2B5EF4-FFF2-40B4-BE49-F238E27FC236}">
              <a16:creationId xmlns:a16="http://schemas.microsoft.com/office/drawing/2014/main" id="{CFC4AC4E-B157-4322-87E5-BCD4F1A5F609}"/>
            </a:ext>
          </a:extLst>
        </xdr:cNvPr>
        <xdr:cNvCxnSpPr/>
      </xdr:nvCxnSpPr>
      <xdr:spPr>
        <a:xfrm flipV="1">
          <a:off x="7861300" y="10706253"/>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41326</xdr:rowOff>
    </xdr:from>
    <xdr:to>
      <xdr:col>36</xdr:col>
      <xdr:colOff>165100</xdr:colOff>
      <xdr:row>62</xdr:row>
      <xdr:rowOff>142926</xdr:rowOff>
    </xdr:to>
    <xdr:sp macro="" textlink="">
      <xdr:nvSpPr>
        <xdr:cNvPr id="250" name="楕円 249">
          <a:extLst>
            <a:ext uri="{FF2B5EF4-FFF2-40B4-BE49-F238E27FC236}">
              <a16:creationId xmlns:a16="http://schemas.microsoft.com/office/drawing/2014/main" id="{D09C9D03-9EC8-465D-8918-690FA7D2D1B9}"/>
            </a:ext>
          </a:extLst>
        </xdr:cNvPr>
        <xdr:cNvSpPr/>
      </xdr:nvSpPr>
      <xdr:spPr>
        <a:xfrm>
          <a:off x="6921500" y="1067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83896</xdr:rowOff>
    </xdr:from>
    <xdr:to>
      <xdr:col>41</xdr:col>
      <xdr:colOff>50800</xdr:colOff>
      <xdr:row>62</xdr:row>
      <xdr:rowOff>92126</xdr:rowOff>
    </xdr:to>
    <xdr:cxnSp macro="">
      <xdr:nvCxnSpPr>
        <xdr:cNvPr id="251" name="直線コネクタ 250">
          <a:extLst>
            <a:ext uri="{FF2B5EF4-FFF2-40B4-BE49-F238E27FC236}">
              <a16:creationId xmlns:a16="http://schemas.microsoft.com/office/drawing/2014/main" id="{8CEC2641-A606-46ED-92DB-809809740FA6}"/>
            </a:ext>
          </a:extLst>
        </xdr:cNvPr>
        <xdr:cNvCxnSpPr/>
      </xdr:nvCxnSpPr>
      <xdr:spPr>
        <a:xfrm flipV="1">
          <a:off x="6972300" y="10713796"/>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252" name="n_1aveValue【体育館・プール】&#10;一人当たり面積">
          <a:extLst>
            <a:ext uri="{FF2B5EF4-FFF2-40B4-BE49-F238E27FC236}">
              <a16:creationId xmlns:a16="http://schemas.microsoft.com/office/drawing/2014/main" id="{E9FD4CF7-D9E8-4D86-B45E-C4FA2F60A148}"/>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253" name="n_2aveValue【体育館・プール】&#10;一人当たり面積">
          <a:extLst>
            <a:ext uri="{FF2B5EF4-FFF2-40B4-BE49-F238E27FC236}">
              <a16:creationId xmlns:a16="http://schemas.microsoft.com/office/drawing/2014/main" id="{86D91043-AAC3-4102-8861-4525D98B4019}"/>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254" name="n_3aveValue【体育館・プール】&#10;一人当たり面積">
          <a:extLst>
            <a:ext uri="{FF2B5EF4-FFF2-40B4-BE49-F238E27FC236}">
              <a16:creationId xmlns:a16="http://schemas.microsoft.com/office/drawing/2014/main" id="{189FF9F6-3878-48AC-B735-2EB51A020741}"/>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255" name="n_4aveValue【体育館・プール】&#10;一人当たり面積">
          <a:extLst>
            <a:ext uri="{FF2B5EF4-FFF2-40B4-BE49-F238E27FC236}">
              <a16:creationId xmlns:a16="http://schemas.microsoft.com/office/drawing/2014/main" id="{AD31A16A-0A96-4D7E-822D-F43684D03D5A}"/>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138422</xdr:rowOff>
    </xdr:from>
    <xdr:ext cx="469744" cy="259045"/>
    <xdr:sp macro="" textlink="">
      <xdr:nvSpPr>
        <xdr:cNvPr id="256" name="n_1mainValue【体育館・プール】&#10;一人当たり面積">
          <a:extLst>
            <a:ext uri="{FF2B5EF4-FFF2-40B4-BE49-F238E27FC236}">
              <a16:creationId xmlns:a16="http://schemas.microsoft.com/office/drawing/2014/main" id="{38B69A6B-0A57-4163-BC20-04C5786AB127}"/>
            </a:ext>
          </a:extLst>
        </xdr:cNvPr>
        <xdr:cNvSpPr txBox="1"/>
      </xdr:nvSpPr>
      <xdr:spPr>
        <a:xfrm>
          <a:off x="9391727" y="1042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143680</xdr:rowOff>
    </xdr:from>
    <xdr:ext cx="469744" cy="259045"/>
    <xdr:sp macro="" textlink="">
      <xdr:nvSpPr>
        <xdr:cNvPr id="257" name="n_2mainValue【体育館・プール】&#10;一人当たり面積">
          <a:extLst>
            <a:ext uri="{FF2B5EF4-FFF2-40B4-BE49-F238E27FC236}">
              <a16:creationId xmlns:a16="http://schemas.microsoft.com/office/drawing/2014/main" id="{0430C72A-E9F9-47CB-A137-389774635453}"/>
            </a:ext>
          </a:extLst>
        </xdr:cNvPr>
        <xdr:cNvSpPr txBox="1"/>
      </xdr:nvSpPr>
      <xdr:spPr>
        <a:xfrm>
          <a:off x="8515427" y="1043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151223</xdr:rowOff>
    </xdr:from>
    <xdr:ext cx="469744" cy="259045"/>
    <xdr:sp macro="" textlink="">
      <xdr:nvSpPr>
        <xdr:cNvPr id="258" name="n_3mainValue【体育館・プール】&#10;一人当たり面積">
          <a:extLst>
            <a:ext uri="{FF2B5EF4-FFF2-40B4-BE49-F238E27FC236}">
              <a16:creationId xmlns:a16="http://schemas.microsoft.com/office/drawing/2014/main" id="{388BD828-4F1B-4675-9C22-564FCF371F16}"/>
            </a:ext>
          </a:extLst>
        </xdr:cNvPr>
        <xdr:cNvSpPr txBox="1"/>
      </xdr:nvSpPr>
      <xdr:spPr>
        <a:xfrm>
          <a:off x="7626427" y="1043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159453</xdr:rowOff>
    </xdr:from>
    <xdr:ext cx="469744" cy="259045"/>
    <xdr:sp macro="" textlink="">
      <xdr:nvSpPr>
        <xdr:cNvPr id="259" name="n_4mainValue【体育館・プール】&#10;一人当たり面積">
          <a:extLst>
            <a:ext uri="{FF2B5EF4-FFF2-40B4-BE49-F238E27FC236}">
              <a16:creationId xmlns:a16="http://schemas.microsoft.com/office/drawing/2014/main" id="{6251183F-1D2B-4EE0-8C97-BC7349649042}"/>
            </a:ext>
          </a:extLst>
        </xdr:cNvPr>
        <xdr:cNvSpPr txBox="1"/>
      </xdr:nvSpPr>
      <xdr:spPr>
        <a:xfrm>
          <a:off x="6737427" y="1044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D614098-067C-4DDE-903E-335A94FEEFB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5C98472E-453C-4F3C-8B67-1D3EF54AA93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851BF1F-99DA-49FF-8523-6E3109C263C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B41B74C-23E5-47CC-8479-EF7071D8653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96B2F7A-1729-4114-9BE8-2A2ACE7F502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2321693-8C81-4310-8E71-CD9B000B0F5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FF203D7-3BCA-49DA-9E93-30EA2423BCD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706001E-A681-4F0F-9384-697B2475E0D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226537FB-6971-4042-BB38-357F8A5E20B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8475F574-DF30-46F5-9EB5-2B4E7D65787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38180476-F1DF-446F-927E-EDB9D1BF3F3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B7A3D3EB-E918-4D96-9AFD-663620ADA4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2720D247-E23A-41D7-9099-56F28DE2558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13D87A7F-DCFD-49C3-BA52-EE323DFBB9B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84DA1BA8-6E65-40AF-993A-8F4A52377F5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EB69F45C-1D9D-46B8-BCF4-B1FD5E30C2E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61C667F1-030F-4B6D-A33E-AA6021C594A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DBFB1567-FF89-4859-8AF2-C05F4DF5BD8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C1FCD9EC-2855-40FA-9FC5-9E38BC5418A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C3A685BB-5AEF-44EE-887A-FED9931A980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A3F92E68-B326-47CC-B0FA-B3E03918CAE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D361EF67-46B2-45FE-8B87-2CD101A02AC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89F00C7A-8FE3-4D8B-8105-E1E057F41DF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66B44B3A-55A5-4543-838A-6EFC93F4EDD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107DB7AE-5C46-461F-8FFE-0071D0379AD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24CBFF55-5EED-4F45-83DD-C5D26E77AF7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EF9705BD-68AC-4A6D-8C91-DEBA4BEB67A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CE11F279-81C6-4B89-87D1-8789DB49B74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E2FF3C17-E14B-46D7-B240-84F44F467B5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9A6EE345-51CA-478C-95CB-91417F2EBA9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7922A7F5-8349-482B-AA33-04534463E0B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7FE22A94-8BF1-43DC-A688-4CA64BAC014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6C7B6606-89E6-4402-9757-4E48C9C6E83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A12FB844-FF14-4C91-8D60-0CB60EC5999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CEE7CEB0-E945-46EE-97DF-1C648C5B277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9CB094AC-18E3-4344-91F5-2C6A9A7F63B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7DE10939-3C78-412B-9717-13A2DD7B20F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DFFAF556-B0A3-4F8C-9EE5-33F1704AB8A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45029EE6-6C4D-437A-9B38-5B75F900960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0962147A-BCF4-4F36-A43C-2C27BB923D4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0" name="正方形/長方形 299">
          <a:extLst>
            <a:ext uri="{FF2B5EF4-FFF2-40B4-BE49-F238E27FC236}">
              <a16:creationId xmlns:a16="http://schemas.microsoft.com/office/drawing/2014/main" id="{1289CACE-2DB1-48A2-92F2-F4D2E5402AF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1" name="正方形/長方形 300">
          <a:extLst>
            <a:ext uri="{FF2B5EF4-FFF2-40B4-BE49-F238E27FC236}">
              <a16:creationId xmlns:a16="http://schemas.microsoft.com/office/drawing/2014/main" id="{7C647E40-1FB4-4B4D-A318-8438A95DD79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2" name="正方形/長方形 301">
          <a:extLst>
            <a:ext uri="{FF2B5EF4-FFF2-40B4-BE49-F238E27FC236}">
              <a16:creationId xmlns:a16="http://schemas.microsoft.com/office/drawing/2014/main" id="{D189A3A0-85C1-48D0-A857-5806F896EA7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3" name="正方形/長方形 302">
          <a:extLst>
            <a:ext uri="{FF2B5EF4-FFF2-40B4-BE49-F238E27FC236}">
              <a16:creationId xmlns:a16="http://schemas.microsoft.com/office/drawing/2014/main" id="{E7AD6190-5E7E-44F7-80FE-6E609C2CDA1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4" name="正方形/長方形 303">
          <a:extLst>
            <a:ext uri="{FF2B5EF4-FFF2-40B4-BE49-F238E27FC236}">
              <a16:creationId xmlns:a16="http://schemas.microsoft.com/office/drawing/2014/main" id="{E0CBB02B-8566-4671-B25C-F8F48E63DEF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5" name="正方形/長方形 304">
          <a:extLst>
            <a:ext uri="{FF2B5EF4-FFF2-40B4-BE49-F238E27FC236}">
              <a16:creationId xmlns:a16="http://schemas.microsoft.com/office/drawing/2014/main" id="{97B225C3-080E-4BE2-8620-8C7E611EBF6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6" name="正方形/長方形 305">
          <a:extLst>
            <a:ext uri="{FF2B5EF4-FFF2-40B4-BE49-F238E27FC236}">
              <a16:creationId xmlns:a16="http://schemas.microsoft.com/office/drawing/2014/main" id="{9E68C955-A41C-473A-B7BF-7FBB77E3A4C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7" name="正方形/長方形 306">
          <a:extLst>
            <a:ext uri="{FF2B5EF4-FFF2-40B4-BE49-F238E27FC236}">
              <a16:creationId xmlns:a16="http://schemas.microsoft.com/office/drawing/2014/main" id="{500FADA8-DE3F-412C-8AB2-75D2270B4D2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343888C3-B298-4D3B-8F58-1577CDA7138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C89251EF-4698-4FD9-8E34-51B7A1CB27A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E3A45A56-39E1-42C0-9A03-6C84450361B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5D0B45A3-6338-4B29-982A-F1A4EC602CF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5D07A92E-60A9-4F9E-B9DB-0D52A87A0CC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A54C7C54-ECE6-44AA-BAE4-1F424625B8B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7D2A3FA4-ADB7-447D-9174-84D78227685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C8CAF5E3-06E0-4C2C-9A46-DBE6B34B37E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a:extLst>
            <a:ext uri="{FF2B5EF4-FFF2-40B4-BE49-F238E27FC236}">
              <a16:creationId xmlns:a16="http://schemas.microsoft.com/office/drawing/2014/main" id="{DD62A7A0-661D-4328-95B8-21928F2746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id="{48A1ED1A-A043-4572-801E-165D697EA7D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a:extLst>
            <a:ext uri="{FF2B5EF4-FFF2-40B4-BE49-F238E27FC236}">
              <a16:creationId xmlns:a16="http://schemas.microsoft.com/office/drawing/2014/main" id="{8200274E-2709-4806-8370-BBB14F468D7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19" name="直線コネクタ 318">
          <a:extLst>
            <a:ext uri="{FF2B5EF4-FFF2-40B4-BE49-F238E27FC236}">
              <a16:creationId xmlns:a16="http://schemas.microsoft.com/office/drawing/2014/main" id="{2212BCC9-0A08-4F4E-AF5C-C1FC21954C7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0" name="テキスト ボックス 319">
          <a:extLst>
            <a:ext uri="{FF2B5EF4-FFF2-40B4-BE49-F238E27FC236}">
              <a16:creationId xmlns:a16="http://schemas.microsoft.com/office/drawing/2014/main" id="{D2479DA4-4181-4709-A523-35DD8EE6E59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1" name="直線コネクタ 320">
          <a:extLst>
            <a:ext uri="{FF2B5EF4-FFF2-40B4-BE49-F238E27FC236}">
              <a16:creationId xmlns:a16="http://schemas.microsoft.com/office/drawing/2014/main" id="{C6EA9C6F-C1D6-4E14-BCBD-7B0905E4FAD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2" name="テキスト ボックス 321">
          <a:extLst>
            <a:ext uri="{FF2B5EF4-FFF2-40B4-BE49-F238E27FC236}">
              <a16:creationId xmlns:a16="http://schemas.microsoft.com/office/drawing/2014/main" id="{D1FD0EBA-1456-49D9-B188-BB8B884AF78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3" name="直線コネクタ 322">
          <a:extLst>
            <a:ext uri="{FF2B5EF4-FFF2-40B4-BE49-F238E27FC236}">
              <a16:creationId xmlns:a16="http://schemas.microsoft.com/office/drawing/2014/main" id="{9BA9490C-1F86-468E-AAC4-2F9359332B4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4" name="テキスト ボックス 323">
          <a:extLst>
            <a:ext uri="{FF2B5EF4-FFF2-40B4-BE49-F238E27FC236}">
              <a16:creationId xmlns:a16="http://schemas.microsoft.com/office/drawing/2014/main" id="{8C0FD118-7284-4951-AFF9-C10E501B88C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5" name="直線コネクタ 324">
          <a:extLst>
            <a:ext uri="{FF2B5EF4-FFF2-40B4-BE49-F238E27FC236}">
              <a16:creationId xmlns:a16="http://schemas.microsoft.com/office/drawing/2014/main" id="{A6C7D1E7-E3B4-4842-9528-5F4F7DABC35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6" name="テキスト ボックス 325">
          <a:extLst>
            <a:ext uri="{FF2B5EF4-FFF2-40B4-BE49-F238E27FC236}">
              <a16:creationId xmlns:a16="http://schemas.microsoft.com/office/drawing/2014/main" id="{96B0841D-254C-48D8-B5E0-5E4C10BAFAC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7" name="直線コネクタ 326">
          <a:extLst>
            <a:ext uri="{FF2B5EF4-FFF2-40B4-BE49-F238E27FC236}">
              <a16:creationId xmlns:a16="http://schemas.microsoft.com/office/drawing/2014/main" id="{5EF540B1-48FB-4261-91EA-925D9A592D5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8" name="テキスト ボックス 327">
          <a:extLst>
            <a:ext uri="{FF2B5EF4-FFF2-40B4-BE49-F238E27FC236}">
              <a16:creationId xmlns:a16="http://schemas.microsoft.com/office/drawing/2014/main" id="{7DFF9D1F-484E-40E5-BD86-AC53C0767DF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29" name="直線コネクタ 328">
          <a:extLst>
            <a:ext uri="{FF2B5EF4-FFF2-40B4-BE49-F238E27FC236}">
              <a16:creationId xmlns:a16="http://schemas.microsoft.com/office/drawing/2014/main" id="{D7310453-C908-4F51-9FB3-7B18E628ABA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0" name="テキスト ボックス 329">
          <a:extLst>
            <a:ext uri="{FF2B5EF4-FFF2-40B4-BE49-F238E27FC236}">
              <a16:creationId xmlns:a16="http://schemas.microsoft.com/office/drawing/2014/main" id="{F0097C16-2B8D-4C1B-9A83-CB87803BAB1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FB4E7B9E-B053-4291-8E3C-3AD94BCFBD5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2" name="【保健センター・保健所】&#10;有形固定資産減価償却率グラフ枠">
          <a:extLst>
            <a:ext uri="{FF2B5EF4-FFF2-40B4-BE49-F238E27FC236}">
              <a16:creationId xmlns:a16="http://schemas.microsoft.com/office/drawing/2014/main" id="{76F146FF-FFB5-4372-8E23-F8109714122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333" name="直線コネクタ 332">
          <a:extLst>
            <a:ext uri="{FF2B5EF4-FFF2-40B4-BE49-F238E27FC236}">
              <a16:creationId xmlns:a16="http://schemas.microsoft.com/office/drawing/2014/main" id="{41BB234A-A481-439C-A86C-8951D02675DB}"/>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4" name="【保健センター・保健所】&#10;有形固定資産減価償却率最小値テキスト">
          <a:extLst>
            <a:ext uri="{FF2B5EF4-FFF2-40B4-BE49-F238E27FC236}">
              <a16:creationId xmlns:a16="http://schemas.microsoft.com/office/drawing/2014/main" id="{2ECCF6EF-101E-48CE-9A8E-BD31BE930D5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5" name="直線コネクタ 334">
          <a:extLst>
            <a:ext uri="{FF2B5EF4-FFF2-40B4-BE49-F238E27FC236}">
              <a16:creationId xmlns:a16="http://schemas.microsoft.com/office/drawing/2014/main" id="{87273FBF-D012-4211-8990-E7A92CE7C69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336" name="【保健センター・保健所】&#10;有形固定資産減価償却率最大値テキスト">
          <a:extLst>
            <a:ext uri="{FF2B5EF4-FFF2-40B4-BE49-F238E27FC236}">
              <a16:creationId xmlns:a16="http://schemas.microsoft.com/office/drawing/2014/main" id="{84C35FD0-838F-447B-8A88-9C84060301DA}"/>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337" name="直線コネクタ 336">
          <a:extLst>
            <a:ext uri="{FF2B5EF4-FFF2-40B4-BE49-F238E27FC236}">
              <a16:creationId xmlns:a16="http://schemas.microsoft.com/office/drawing/2014/main" id="{26F98E79-D578-4C1C-BEA5-A53558C99A80}"/>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338" name="【保健センター・保健所】&#10;有形固定資産減価償却率平均値テキスト">
          <a:extLst>
            <a:ext uri="{FF2B5EF4-FFF2-40B4-BE49-F238E27FC236}">
              <a16:creationId xmlns:a16="http://schemas.microsoft.com/office/drawing/2014/main" id="{5F1A2309-C1A1-420A-982F-5B0C25D48436}"/>
            </a:ext>
          </a:extLst>
        </xdr:cNvPr>
        <xdr:cNvSpPr txBox="1"/>
      </xdr:nvSpPr>
      <xdr:spPr>
        <a:xfrm>
          <a:off x="16357600" y="1019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339" name="フローチャート: 判断 338">
          <a:extLst>
            <a:ext uri="{FF2B5EF4-FFF2-40B4-BE49-F238E27FC236}">
              <a16:creationId xmlns:a16="http://schemas.microsoft.com/office/drawing/2014/main" id="{EF9D3E4C-6DD7-4B1D-9F68-AA56E2F55FF6}"/>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340" name="フローチャート: 判断 339">
          <a:extLst>
            <a:ext uri="{FF2B5EF4-FFF2-40B4-BE49-F238E27FC236}">
              <a16:creationId xmlns:a16="http://schemas.microsoft.com/office/drawing/2014/main" id="{3F5BCE1D-4C90-4951-A3B9-E0DA3779DDEA}"/>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341" name="フローチャート: 判断 340">
          <a:extLst>
            <a:ext uri="{FF2B5EF4-FFF2-40B4-BE49-F238E27FC236}">
              <a16:creationId xmlns:a16="http://schemas.microsoft.com/office/drawing/2014/main" id="{8DAF460C-0EA8-4746-BABD-43E45D5C771B}"/>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342" name="フローチャート: 判断 341">
          <a:extLst>
            <a:ext uri="{FF2B5EF4-FFF2-40B4-BE49-F238E27FC236}">
              <a16:creationId xmlns:a16="http://schemas.microsoft.com/office/drawing/2014/main" id="{CE5BCA8E-7232-4F2D-B05C-178A5C37BD62}"/>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343" name="フローチャート: 判断 342">
          <a:extLst>
            <a:ext uri="{FF2B5EF4-FFF2-40B4-BE49-F238E27FC236}">
              <a16:creationId xmlns:a16="http://schemas.microsoft.com/office/drawing/2014/main" id="{DE17E844-FE71-41C2-BCCB-8551C6DD8D8B}"/>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E73F00DD-3D23-400B-BAFF-A079E5BEC17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2B0A341A-DCF7-4607-BF07-4AE3ECCF97F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49E674D1-855E-41EE-959E-BC2B73D8D62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E7739B6D-D872-4DF1-BA08-A9B44077C3F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F3FDA0AB-5D5A-427C-AB33-7BA312630DD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97790</xdr:rowOff>
    </xdr:from>
    <xdr:to>
      <xdr:col>85</xdr:col>
      <xdr:colOff>177800</xdr:colOff>
      <xdr:row>61</xdr:row>
      <xdr:rowOff>27940</xdr:rowOff>
    </xdr:to>
    <xdr:sp macro="" textlink="">
      <xdr:nvSpPr>
        <xdr:cNvPr id="349" name="楕円 348">
          <a:extLst>
            <a:ext uri="{FF2B5EF4-FFF2-40B4-BE49-F238E27FC236}">
              <a16:creationId xmlns:a16="http://schemas.microsoft.com/office/drawing/2014/main" id="{5E639A6D-8355-41A4-B2F9-27382DB89107}"/>
            </a:ext>
          </a:extLst>
        </xdr:cNvPr>
        <xdr:cNvSpPr/>
      </xdr:nvSpPr>
      <xdr:spPr>
        <a:xfrm>
          <a:off x="162687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76217</xdr:rowOff>
    </xdr:from>
    <xdr:ext cx="405111" cy="259045"/>
    <xdr:sp macro="" textlink="">
      <xdr:nvSpPr>
        <xdr:cNvPr id="350" name="【保健センター・保健所】&#10;有形固定資産減価償却率該当値テキスト">
          <a:extLst>
            <a:ext uri="{FF2B5EF4-FFF2-40B4-BE49-F238E27FC236}">
              <a16:creationId xmlns:a16="http://schemas.microsoft.com/office/drawing/2014/main" id="{9DEA7AB3-2453-44A4-B108-4C2F3C3BE53A}"/>
            </a:ext>
          </a:extLst>
        </xdr:cNvPr>
        <xdr:cNvSpPr txBox="1"/>
      </xdr:nvSpPr>
      <xdr:spPr>
        <a:xfrm>
          <a:off x="16357600"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53703</xdr:rowOff>
    </xdr:from>
    <xdr:to>
      <xdr:col>81</xdr:col>
      <xdr:colOff>101600</xdr:colOff>
      <xdr:row>60</xdr:row>
      <xdr:rowOff>155303</xdr:rowOff>
    </xdr:to>
    <xdr:sp macro="" textlink="">
      <xdr:nvSpPr>
        <xdr:cNvPr id="351" name="楕円 350">
          <a:extLst>
            <a:ext uri="{FF2B5EF4-FFF2-40B4-BE49-F238E27FC236}">
              <a16:creationId xmlns:a16="http://schemas.microsoft.com/office/drawing/2014/main" id="{502BA36E-88C2-410A-A971-B29E46ED9E59}"/>
            </a:ext>
          </a:extLst>
        </xdr:cNvPr>
        <xdr:cNvSpPr/>
      </xdr:nvSpPr>
      <xdr:spPr>
        <a:xfrm>
          <a:off x="15430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104503</xdr:rowOff>
    </xdr:from>
    <xdr:to>
      <xdr:col>85</xdr:col>
      <xdr:colOff>127000</xdr:colOff>
      <xdr:row>60</xdr:row>
      <xdr:rowOff>148590</xdr:rowOff>
    </xdr:to>
    <xdr:cxnSp macro="">
      <xdr:nvCxnSpPr>
        <xdr:cNvPr id="352" name="直線コネクタ 351">
          <a:extLst>
            <a:ext uri="{FF2B5EF4-FFF2-40B4-BE49-F238E27FC236}">
              <a16:creationId xmlns:a16="http://schemas.microsoft.com/office/drawing/2014/main" id="{4F56AF26-EAAB-4380-8072-9EB00869ACA5}"/>
            </a:ext>
          </a:extLst>
        </xdr:cNvPr>
        <xdr:cNvCxnSpPr/>
      </xdr:nvCxnSpPr>
      <xdr:spPr>
        <a:xfrm>
          <a:off x="15481300" y="1039150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4717</xdr:rowOff>
    </xdr:from>
    <xdr:to>
      <xdr:col>76</xdr:col>
      <xdr:colOff>165100</xdr:colOff>
      <xdr:row>60</xdr:row>
      <xdr:rowOff>106317</xdr:rowOff>
    </xdr:to>
    <xdr:sp macro="" textlink="">
      <xdr:nvSpPr>
        <xdr:cNvPr id="353" name="楕円 352">
          <a:extLst>
            <a:ext uri="{FF2B5EF4-FFF2-40B4-BE49-F238E27FC236}">
              <a16:creationId xmlns:a16="http://schemas.microsoft.com/office/drawing/2014/main" id="{4E8A1F8D-5EA2-43AD-AF60-BC9D8F2B865E}"/>
            </a:ext>
          </a:extLst>
        </xdr:cNvPr>
        <xdr:cNvSpPr/>
      </xdr:nvSpPr>
      <xdr:spPr>
        <a:xfrm>
          <a:off x="14541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55517</xdr:rowOff>
    </xdr:from>
    <xdr:to>
      <xdr:col>81</xdr:col>
      <xdr:colOff>50800</xdr:colOff>
      <xdr:row>60</xdr:row>
      <xdr:rowOff>104503</xdr:rowOff>
    </xdr:to>
    <xdr:cxnSp macro="">
      <xdr:nvCxnSpPr>
        <xdr:cNvPr id="354" name="直線コネクタ 353">
          <a:extLst>
            <a:ext uri="{FF2B5EF4-FFF2-40B4-BE49-F238E27FC236}">
              <a16:creationId xmlns:a16="http://schemas.microsoft.com/office/drawing/2014/main" id="{EC0CD107-ECFF-4FBA-877C-74419D29830C}"/>
            </a:ext>
          </a:extLst>
        </xdr:cNvPr>
        <xdr:cNvCxnSpPr/>
      </xdr:nvCxnSpPr>
      <xdr:spPr>
        <a:xfrm>
          <a:off x="14592300" y="1034251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125549</xdr:rowOff>
    </xdr:from>
    <xdr:to>
      <xdr:col>72</xdr:col>
      <xdr:colOff>38100</xdr:colOff>
      <xdr:row>60</xdr:row>
      <xdr:rowOff>55699</xdr:rowOff>
    </xdr:to>
    <xdr:sp macro="" textlink="">
      <xdr:nvSpPr>
        <xdr:cNvPr id="355" name="楕円 354">
          <a:extLst>
            <a:ext uri="{FF2B5EF4-FFF2-40B4-BE49-F238E27FC236}">
              <a16:creationId xmlns:a16="http://schemas.microsoft.com/office/drawing/2014/main" id="{AF1492E1-F300-4B04-ACAD-C6ACEA5511C3}"/>
            </a:ext>
          </a:extLst>
        </xdr:cNvPr>
        <xdr:cNvSpPr/>
      </xdr:nvSpPr>
      <xdr:spPr>
        <a:xfrm>
          <a:off x="13652500" y="102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4899</xdr:rowOff>
    </xdr:from>
    <xdr:to>
      <xdr:col>76</xdr:col>
      <xdr:colOff>114300</xdr:colOff>
      <xdr:row>60</xdr:row>
      <xdr:rowOff>55517</xdr:rowOff>
    </xdr:to>
    <xdr:cxnSp macro="">
      <xdr:nvCxnSpPr>
        <xdr:cNvPr id="356" name="直線コネクタ 355">
          <a:extLst>
            <a:ext uri="{FF2B5EF4-FFF2-40B4-BE49-F238E27FC236}">
              <a16:creationId xmlns:a16="http://schemas.microsoft.com/office/drawing/2014/main" id="{86FD5735-773C-42F9-8A6E-5A7C8F93575C}"/>
            </a:ext>
          </a:extLst>
        </xdr:cNvPr>
        <xdr:cNvCxnSpPr/>
      </xdr:nvCxnSpPr>
      <xdr:spPr>
        <a:xfrm>
          <a:off x="13703300" y="10291899"/>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79828</xdr:rowOff>
    </xdr:from>
    <xdr:to>
      <xdr:col>67</xdr:col>
      <xdr:colOff>101600</xdr:colOff>
      <xdr:row>60</xdr:row>
      <xdr:rowOff>9978</xdr:rowOff>
    </xdr:to>
    <xdr:sp macro="" textlink="">
      <xdr:nvSpPr>
        <xdr:cNvPr id="357" name="楕円 356">
          <a:extLst>
            <a:ext uri="{FF2B5EF4-FFF2-40B4-BE49-F238E27FC236}">
              <a16:creationId xmlns:a16="http://schemas.microsoft.com/office/drawing/2014/main" id="{97E97F1A-9CF1-42E6-819A-C108ACB262E0}"/>
            </a:ext>
          </a:extLst>
        </xdr:cNvPr>
        <xdr:cNvSpPr/>
      </xdr:nvSpPr>
      <xdr:spPr>
        <a:xfrm>
          <a:off x="12763500" y="10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130628</xdr:rowOff>
    </xdr:from>
    <xdr:to>
      <xdr:col>71</xdr:col>
      <xdr:colOff>177800</xdr:colOff>
      <xdr:row>60</xdr:row>
      <xdr:rowOff>4899</xdr:rowOff>
    </xdr:to>
    <xdr:cxnSp macro="">
      <xdr:nvCxnSpPr>
        <xdr:cNvPr id="358" name="直線コネクタ 357">
          <a:extLst>
            <a:ext uri="{FF2B5EF4-FFF2-40B4-BE49-F238E27FC236}">
              <a16:creationId xmlns:a16="http://schemas.microsoft.com/office/drawing/2014/main" id="{60C68E14-B428-4F64-9D7F-8C8823A1E2B6}"/>
            </a:ext>
          </a:extLst>
        </xdr:cNvPr>
        <xdr:cNvCxnSpPr/>
      </xdr:nvCxnSpPr>
      <xdr:spPr>
        <a:xfrm>
          <a:off x="12814300" y="10246178"/>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359" name="n_1aveValue【保健センター・保健所】&#10;有形固定資産減価償却率">
          <a:extLst>
            <a:ext uri="{FF2B5EF4-FFF2-40B4-BE49-F238E27FC236}">
              <a16:creationId xmlns:a16="http://schemas.microsoft.com/office/drawing/2014/main" id="{848A9974-BABF-4527-9F3A-CAB57B02361B}"/>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360" name="n_2aveValue【保健センター・保健所】&#10;有形固定資産減価償却率">
          <a:extLst>
            <a:ext uri="{FF2B5EF4-FFF2-40B4-BE49-F238E27FC236}">
              <a16:creationId xmlns:a16="http://schemas.microsoft.com/office/drawing/2014/main" id="{199F3D16-D6D2-4AC6-8CF9-863C31D9E4E9}"/>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361" name="n_3aveValue【保健センター・保健所】&#10;有形固定資産減価償却率">
          <a:extLst>
            <a:ext uri="{FF2B5EF4-FFF2-40B4-BE49-F238E27FC236}">
              <a16:creationId xmlns:a16="http://schemas.microsoft.com/office/drawing/2014/main" id="{6A71275C-6F45-46D2-BCBA-48DABC3B14F3}"/>
            </a:ext>
          </a:extLst>
        </xdr:cNvPr>
        <xdr:cNvSpPr txBox="1"/>
      </xdr:nvSpPr>
      <xdr:spPr>
        <a:xfrm>
          <a:off x="13500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362" name="n_4aveValue【保健センター・保健所】&#10;有形固定資産減価償却率">
          <a:extLst>
            <a:ext uri="{FF2B5EF4-FFF2-40B4-BE49-F238E27FC236}">
              <a16:creationId xmlns:a16="http://schemas.microsoft.com/office/drawing/2014/main" id="{AC1601C6-1174-4E9E-9FBF-2C03F319FBBF}"/>
            </a:ext>
          </a:extLst>
        </xdr:cNvPr>
        <xdr:cNvSpPr txBox="1"/>
      </xdr:nvSpPr>
      <xdr:spPr>
        <a:xfrm>
          <a:off x="12611744" y="1037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146430</xdr:rowOff>
    </xdr:from>
    <xdr:ext cx="405111" cy="259045"/>
    <xdr:sp macro="" textlink="">
      <xdr:nvSpPr>
        <xdr:cNvPr id="363" name="n_1mainValue【保健センター・保健所】&#10;有形固定資産減価償却率">
          <a:extLst>
            <a:ext uri="{FF2B5EF4-FFF2-40B4-BE49-F238E27FC236}">
              <a16:creationId xmlns:a16="http://schemas.microsoft.com/office/drawing/2014/main" id="{A946F0B7-240C-4740-99C2-5F7CF560B150}"/>
            </a:ext>
          </a:extLst>
        </xdr:cNvPr>
        <xdr:cNvSpPr txBox="1"/>
      </xdr:nvSpPr>
      <xdr:spPr>
        <a:xfrm>
          <a:off x="152660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97444</xdr:rowOff>
    </xdr:from>
    <xdr:ext cx="405111" cy="259045"/>
    <xdr:sp macro="" textlink="">
      <xdr:nvSpPr>
        <xdr:cNvPr id="364" name="n_2mainValue【保健センター・保健所】&#10;有形固定資産減価償却率">
          <a:extLst>
            <a:ext uri="{FF2B5EF4-FFF2-40B4-BE49-F238E27FC236}">
              <a16:creationId xmlns:a16="http://schemas.microsoft.com/office/drawing/2014/main" id="{187E5AA4-1487-43CF-870F-213787334934}"/>
            </a:ext>
          </a:extLst>
        </xdr:cNvPr>
        <xdr:cNvSpPr txBox="1"/>
      </xdr:nvSpPr>
      <xdr:spPr>
        <a:xfrm>
          <a:off x="143897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72226</xdr:rowOff>
    </xdr:from>
    <xdr:ext cx="405111" cy="259045"/>
    <xdr:sp macro="" textlink="">
      <xdr:nvSpPr>
        <xdr:cNvPr id="365" name="n_3mainValue【保健センター・保健所】&#10;有形固定資産減価償却率">
          <a:extLst>
            <a:ext uri="{FF2B5EF4-FFF2-40B4-BE49-F238E27FC236}">
              <a16:creationId xmlns:a16="http://schemas.microsoft.com/office/drawing/2014/main" id="{5A3CCE2E-2248-4FF8-A478-F8E0F7838F62}"/>
            </a:ext>
          </a:extLst>
        </xdr:cNvPr>
        <xdr:cNvSpPr txBox="1"/>
      </xdr:nvSpPr>
      <xdr:spPr>
        <a:xfrm>
          <a:off x="13500744" y="1001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366" name="n_4mainValue【保健センター・保健所】&#10;有形固定資産減価償却率">
          <a:extLst>
            <a:ext uri="{FF2B5EF4-FFF2-40B4-BE49-F238E27FC236}">
              <a16:creationId xmlns:a16="http://schemas.microsoft.com/office/drawing/2014/main" id="{222AAB50-6677-4C79-8AFA-C84AE825C2A5}"/>
            </a:ext>
          </a:extLst>
        </xdr:cNvPr>
        <xdr:cNvSpPr txBox="1"/>
      </xdr:nvSpPr>
      <xdr:spPr>
        <a:xfrm>
          <a:off x="126117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7" name="正方形/長方形 366">
          <a:extLst>
            <a:ext uri="{FF2B5EF4-FFF2-40B4-BE49-F238E27FC236}">
              <a16:creationId xmlns:a16="http://schemas.microsoft.com/office/drawing/2014/main" id="{7B815982-C6EF-4174-84E7-A6CC13782DB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8" name="正方形/長方形 367">
          <a:extLst>
            <a:ext uri="{FF2B5EF4-FFF2-40B4-BE49-F238E27FC236}">
              <a16:creationId xmlns:a16="http://schemas.microsoft.com/office/drawing/2014/main" id="{5A33B1D7-48E2-4B39-8675-48668F4B72E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9" name="正方形/長方形 368">
          <a:extLst>
            <a:ext uri="{FF2B5EF4-FFF2-40B4-BE49-F238E27FC236}">
              <a16:creationId xmlns:a16="http://schemas.microsoft.com/office/drawing/2014/main" id="{72596EFA-E383-41D9-A0F5-7B62587E409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0" name="正方形/長方形 369">
          <a:extLst>
            <a:ext uri="{FF2B5EF4-FFF2-40B4-BE49-F238E27FC236}">
              <a16:creationId xmlns:a16="http://schemas.microsoft.com/office/drawing/2014/main" id="{B935AFEC-1087-45ED-9452-2C8150B78F3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1" name="正方形/長方形 370">
          <a:extLst>
            <a:ext uri="{FF2B5EF4-FFF2-40B4-BE49-F238E27FC236}">
              <a16:creationId xmlns:a16="http://schemas.microsoft.com/office/drawing/2014/main" id="{3D841EBF-C247-4B7B-AB0A-9E12EEAB871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2" name="正方形/長方形 371">
          <a:extLst>
            <a:ext uri="{FF2B5EF4-FFF2-40B4-BE49-F238E27FC236}">
              <a16:creationId xmlns:a16="http://schemas.microsoft.com/office/drawing/2014/main" id="{91F59FD0-494D-4A29-87B5-7023D8E0AF0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3" name="正方形/長方形 372">
          <a:extLst>
            <a:ext uri="{FF2B5EF4-FFF2-40B4-BE49-F238E27FC236}">
              <a16:creationId xmlns:a16="http://schemas.microsoft.com/office/drawing/2014/main" id="{07BDD4A0-B249-4EF0-8B66-6D6B07E3582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4" name="正方形/長方形 373">
          <a:extLst>
            <a:ext uri="{FF2B5EF4-FFF2-40B4-BE49-F238E27FC236}">
              <a16:creationId xmlns:a16="http://schemas.microsoft.com/office/drawing/2014/main" id="{4D806C02-5B55-4689-800E-AA40B2A8FA4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5" name="テキスト ボックス 374">
          <a:extLst>
            <a:ext uri="{FF2B5EF4-FFF2-40B4-BE49-F238E27FC236}">
              <a16:creationId xmlns:a16="http://schemas.microsoft.com/office/drawing/2014/main" id="{87A53ED9-64A5-4CF1-946A-DAEA67437E5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6" name="直線コネクタ 375">
          <a:extLst>
            <a:ext uri="{FF2B5EF4-FFF2-40B4-BE49-F238E27FC236}">
              <a16:creationId xmlns:a16="http://schemas.microsoft.com/office/drawing/2014/main" id="{A09942A5-365E-4132-B1FE-5D834FC69EE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7" name="直線コネクタ 376">
          <a:extLst>
            <a:ext uri="{FF2B5EF4-FFF2-40B4-BE49-F238E27FC236}">
              <a16:creationId xmlns:a16="http://schemas.microsoft.com/office/drawing/2014/main" id="{7B09C6E5-B376-4A0F-B9EE-3F9760D20E0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8" name="テキスト ボックス 377">
          <a:extLst>
            <a:ext uri="{FF2B5EF4-FFF2-40B4-BE49-F238E27FC236}">
              <a16:creationId xmlns:a16="http://schemas.microsoft.com/office/drawing/2014/main" id="{B72D411C-C1EB-4C84-82CB-D405CA678DC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79" name="直線コネクタ 378">
          <a:extLst>
            <a:ext uri="{FF2B5EF4-FFF2-40B4-BE49-F238E27FC236}">
              <a16:creationId xmlns:a16="http://schemas.microsoft.com/office/drawing/2014/main" id="{70DCE410-5167-48EF-8BC1-B50DB8855A0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0" name="テキスト ボックス 379">
          <a:extLst>
            <a:ext uri="{FF2B5EF4-FFF2-40B4-BE49-F238E27FC236}">
              <a16:creationId xmlns:a16="http://schemas.microsoft.com/office/drawing/2014/main" id="{FEBB03C3-7872-4C35-AC8C-1C1606E3780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1" name="直線コネクタ 380">
          <a:extLst>
            <a:ext uri="{FF2B5EF4-FFF2-40B4-BE49-F238E27FC236}">
              <a16:creationId xmlns:a16="http://schemas.microsoft.com/office/drawing/2014/main" id="{10160FDA-9F88-4603-AE56-F70438DBE7A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2" name="テキスト ボックス 381">
          <a:extLst>
            <a:ext uri="{FF2B5EF4-FFF2-40B4-BE49-F238E27FC236}">
              <a16:creationId xmlns:a16="http://schemas.microsoft.com/office/drawing/2014/main" id="{25B9FDB3-A4D5-4658-949F-A90E9EBBA68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3" name="直線コネクタ 382">
          <a:extLst>
            <a:ext uri="{FF2B5EF4-FFF2-40B4-BE49-F238E27FC236}">
              <a16:creationId xmlns:a16="http://schemas.microsoft.com/office/drawing/2014/main" id="{CEFAA59C-2FF5-4D33-85D9-3FC037D8FF8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4" name="テキスト ボックス 383">
          <a:extLst>
            <a:ext uri="{FF2B5EF4-FFF2-40B4-BE49-F238E27FC236}">
              <a16:creationId xmlns:a16="http://schemas.microsoft.com/office/drawing/2014/main" id="{A40C0DB4-B0C1-4730-BC08-024FA34C513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5" name="直線コネクタ 384">
          <a:extLst>
            <a:ext uri="{FF2B5EF4-FFF2-40B4-BE49-F238E27FC236}">
              <a16:creationId xmlns:a16="http://schemas.microsoft.com/office/drawing/2014/main" id="{CDC44DA0-FF70-4BB6-A19D-113ED467AB5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6" name="テキスト ボックス 385">
          <a:extLst>
            <a:ext uri="{FF2B5EF4-FFF2-40B4-BE49-F238E27FC236}">
              <a16:creationId xmlns:a16="http://schemas.microsoft.com/office/drawing/2014/main" id="{0C3E8E64-2233-4F19-A306-A17A614F09B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7" name="【保健センター・保健所】&#10;一人当たり面積グラフ枠">
          <a:extLst>
            <a:ext uri="{FF2B5EF4-FFF2-40B4-BE49-F238E27FC236}">
              <a16:creationId xmlns:a16="http://schemas.microsoft.com/office/drawing/2014/main" id="{53A82895-0376-4B13-A336-35127A6598C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388" name="直線コネクタ 387">
          <a:extLst>
            <a:ext uri="{FF2B5EF4-FFF2-40B4-BE49-F238E27FC236}">
              <a16:creationId xmlns:a16="http://schemas.microsoft.com/office/drawing/2014/main" id="{F694C22B-0BE9-43E8-BD18-1D9E044EEC10}"/>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389" name="【保健センター・保健所】&#10;一人当たり面積最小値テキスト">
          <a:extLst>
            <a:ext uri="{FF2B5EF4-FFF2-40B4-BE49-F238E27FC236}">
              <a16:creationId xmlns:a16="http://schemas.microsoft.com/office/drawing/2014/main" id="{5A704E8B-0D66-4628-949F-99F1CAC478B3}"/>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390" name="直線コネクタ 389">
          <a:extLst>
            <a:ext uri="{FF2B5EF4-FFF2-40B4-BE49-F238E27FC236}">
              <a16:creationId xmlns:a16="http://schemas.microsoft.com/office/drawing/2014/main" id="{CADE3215-C237-484D-81A0-53F89DDB1F99}"/>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391" name="【保健センター・保健所】&#10;一人当たり面積最大値テキスト">
          <a:extLst>
            <a:ext uri="{FF2B5EF4-FFF2-40B4-BE49-F238E27FC236}">
              <a16:creationId xmlns:a16="http://schemas.microsoft.com/office/drawing/2014/main" id="{D88BB1E9-C940-4352-B84B-B8DC2BD8F346}"/>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392" name="直線コネクタ 391">
          <a:extLst>
            <a:ext uri="{FF2B5EF4-FFF2-40B4-BE49-F238E27FC236}">
              <a16:creationId xmlns:a16="http://schemas.microsoft.com/office/drawing/2014/main" id="{6013DB53-6C19-4882-949B-B2E314326DA0}"/>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393" name="【保健センター・保健所】&#10;一人当たり面積平均値テキスト">
          <a:extLst>
            <a:ext uri="{FF2B5EF4-FFF2-40B4-BE49-F238E27FC236}">
              <a16:creationId xmlns:a16="http://schemas.microsoft.com/office/drawing/2014/main" id="{00EF5270-303F-4416-AE68-1DC247BB35A5}"/>
            </a:ext>
          </a:extLst>
        </xdr:cNvPr>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394" name="フローチャート: 判断 393">
          <a:extLst>
            <a:ext uri="{FF2B5EF4-FFF2-40B4-BE49-F238E27FC236}">
              <a16:creationId xmlns:a16="http://schemas.microsoft.com/office/drawing/2014/main" id="{604536E6-BA38-4F93-81B0-B1564435F5B2}"/>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395" name="フローチャート: 判断 394">
          <a:extLst>
            <a:ext uri="{FF2B5EF4-FFF2-40B4-BE49-F238E27FC236}">
              <a16:creationId xmlns:a16="http://schemas.microsoft.com/office/drawing/2014/main" id="{D897D022-EB9B-4E00-B091-1F0EA65C07A8}"/>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396" name="フローチャート: 判断 395">
          <a:extLst>
            <a:ext uri="{FF2B5EF4-FFF2-40B4-BE49-F238E27FC236}">
              <a16:creationId xmlns:a16="http://schemas.microsoft.com/office/drawing/2014/main" id="{6A19159C-4493-464D-9664-623C5AD45BB5}"/>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397" name="フローチャート: 判断 396">
          <a:extLst>
            <a:ext uri="{FF2B5EF4-FFF2-40B4-BE49-F238E27FC236}">
              <a16:creationId xmlns:a16="http://schemas.microsoft.com/office/drawing/2014/main" id="{65576CA8-7A7B-4865-81EF-B1932214FEB3}"/>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398" name="フローチャート: 判断 397">
          <a:extLst>
            <a:ext uri="{FF2B5EF4-FFF2-40B4-BE49-F238E27FC236}">
              <a16:creationId xmlns:a16="http://schemas.microsoft.com/office/drawing/2014/main" id="{BECFEB55-9A48-47A7-83E0-7FFBE787D27A}"/>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17C66F8D-1507-411B-BD48-29858FBD017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67346411-0412-48A2-8B34-1269B4587E1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47E04F84-5199-4243-98D4-DC4F9CFC18E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EE67576A-EECD-4CB4-95AE-C8F646DAFFE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D8B5AEBE-4735-4017-B70D-729CD888C08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159969</xdr:rowOff>
    </xdr:from>
    <xdr:to>
      <xdr:col>116</xdr:col>
      <xdr:colOff>114300</xdr:colOff>
      <xdr:row>63</xdr:row>
      <xdr:rowOff>90119</xdr:rowOff>
    </xdr:to>
    <xdr:sp macro="" textlink="">
      <xdr:nvSpPr>
        <xdr:cNvPr id="404" name="楕円 403">
          <a:extLst>
            <a:ext uri="{FF2B5EF4-FFF2-40B4-BE49-F238E27FC236}">
              <a16:creationId xmlns:a16="http://schemas.microsoft.com/office/drawing/2014/main" id="{4E839DF9-7E53-4ABF-9527-B707927F2CBB}"/>
            </a:ext>
          </a:extLst>
        </xdr:cNvPr>
        <xdr:cNvSpPr/>
      </xdr:nvSpPr>
      <xdr:spPr>
        <a:xfrm>
          <a:off x="22110700" y="1078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74896</xdr:rowOff>
    </xdr:from>
    <xdr:ext cx="469744" cy="259045"/>
    <xdr:sp macro="" textlink="">
      <xdr:nvSpPr>
        <xdr:cNvPr id="405" name="【保健センター・保健所】&#10;一人当たり面積該当値テキスト">
          <a:extLst>
            <a:ext uri="{FF2B5EF4-FFF2-40B4-BE49-F238E27FC236}">
              <a16:creationId xmlns:a16="http://schemas.microsoft.com/office/drawing/2014/main" id="{54F96063-936F-45D7-9401-8CACC23CD5FC}"/>
            </a:ext>
          </a:extLst>
        </xdr:cNvPr>
        <xdr:cNvSpPr txBox="1"/>
      </xdr:nvSpPr>
      <xdr:spPr>
        <a:xfrm>
          <a:off x="22199600" y="1070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165913</xdr:rowOff>
    </xdr:from>
    <xdr:to>
      <xdr:col>112</xdr:col>
      <xdr:colOff>38100</xdr:colOff>
      <xdr:row>63</xdr:row>
      <xdr:rowOff>96063</xdr:rowOff>
    </xdr:to>
    <xdr:sp macro="" textlink="">
      <xdr:nvSpPr>
        <xdr:cNvPr id="406" name="楕円 405">
          <a:extLst>
            <a:ext uri="{FF2B5EF4-FFF2-40B4-BE49-F238E27FC236}">
              <a16:creationId xmlns:a16="http://schemas.microsoft.com/office/drawing/2014/main" id="{2C3A32DE-9A53-414D-8540-5F7C15AE0BA5}"/>
            </a:ext>
          </a:extLst>
        </xdr:cNvPr>
        <xdr:cNvSpPr/>
      </xdr:nvSpPr>
      <xdr:spPr>
        <a:xfrm>
          <a:off x="21272500" y="1079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39319</xdr:rowOff>
    </xdr:from>
    <xdr:to>
      <xdr:col>116</xdr:col>
      <xdr:colOff>63500</xdr:colOff>
      <xdr:row>63</xdr:row>
      <xdr:rowOff>45263</xdr:rowOff>
    </xdr:to>
    <xdr:cxnSp macro="">
      <xdr:nvCxnSpPr>
        <xdr:cNvPr id="407" name="直線コネクタ 406">
          <a:extLst>
            <a:ext uri="{FF2B5EF4-FFF2-40B4-BE49-F238E27FC236}">
              <a16:creationId xmlns:a16="http://schemas.microsoft.com/office/drawing/2014/main" id="{42F7B666-FEF7-44B7-8A0B-23F0ADC4840C}"/>
            </a:ext>
          </a:extLst>
        </xdr:cNvPr>
        <xdr:cNvCxnSpPr/>
      </xdr:nvCxnSpPr>
      <xdr:spPr>
        <a:xfrm flipV="1">
          <a:off x="21323300" y="10840669"/>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168199</xdr:rowOff>
    </xdr:from>
    <xdr:to>
      <xdr:col>107</xdr:col>
      <xdr:colOff>101600</xdr:colOff>
      <xdr:row>63</xdr:row>
      <xdr:rowOff>98349</xdr:rowOff>
    </xdr:to>
    <xdr:sp macro="" textlink="">
      <xdr:nvSpPr>
        <xdr:cNvPr id="408" name="楕円 407">
          <a:extLst>
            <a:ext uri="{FF2B5EF4-FFF2-40B4-BE49-F238E27FC236}">
              <a16:creationId xmlns:a16="http://schemas.microsoft.com/office/drawing/2014/main" id="{098358A8-A2C4-4CC1-B31B-A56E3CB508F6}"/>
            </a:ext>
          </a:extLst>
        </xdr:cNvPr>
        <xdr:cNvSpPr/>
      </xdr:nvSpPr>
      <xdr:spPr>
        <a:xfrm>
          <a:off x="20383500" y="1079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45263</xdr:rowOff>
    </xdr:from>
    <xdr:to>
      <xdr:col>111</xdr:col>
      <xdr:colOff>177800</xdr:colOff>
      <xdr:row>63</xdr:row>
      <xdr:rowOff>47549</xdr:rowOff>
    </xdr:to>
    <xdr:cxnSp macro="">
      <xdr:nvCxnSpPr>
        <xdr:cNvPr id="409" name="直線コネクタ 408">
          <a:extLst>
            <a:ext uri="{FF2B5EF4-FFF2-40B4-BE49-F238E27FC236}">
              <a16:creationId xmlns:a16="http://schemas.microsoft.com/office/drawing/2014/main" id="{23F6E865-184E-4B32-A821-B80C433F446E}"/>
            </a:ext>
          </a:extLst>
        </xdr:cNvPr>
        <xdr:cNvCxnSpPr/>
      </xdr:nvCxnSpPr>
      <xdr:spPr>
        <a:xfrm flipV="1">
          <a:off x="20434300" y="1084661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406</xdr:rowOff>
    </xdr:from>
    <xdr:to>
      <xdr:col>102</xdr:col>
      <xdr:colOff>165100</xdr:colOff>
      <xdr:row>63</xdr:row>
      <xdr:rowOff>102006</xdr:rowOff>
    </xdr:to>
    <xdr:sp macro="" textlink="">
      <xdr:nvSpPr>
        <xdr:cNvPr id="410" name="楕円 409">
          <a:extLst>
            <a:ext uri="{FF2B5EF4-FFF2-40B4-BE49-F238E27FC236}">
              <a16:creationId xmlns:a16="http://schemas.microsoft.com/office/drawing/2014/main" id="{9A9F5F52-2F2C-4E81-8C70-08D3949573E3}"/>
            </a:ext>
          </a:extLst>
        </xdr:cNvPr>
        <xdr:cNvSpPr/>
      </xdr:nvSpPr>
      <xdr:spPr>
        <a:xfrm>
          <a:off x="19494500" y="1080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47549</xdr:rowOff>
    </xdr:from>
    <xdr:to>
      <xdr:col>107</xdr:col>
      <xdr:colOff>50800</xdr:colOff>
      <xdr:row>63</xdr:row>
      <xdr:rowOff>51206</xdr:rowOff>
    </xdr:to>
    <xdr:cxnSp macro="">
      <xdr:nvCxnSpPr>
        <xdr:cNvPr id="411" name="直線コネクタ 410">
          <a:extLst>
            <a:ext uri="{FF2B5EF4-FFF2-40B4-BE49-F238E27FC236}">
              <a16:creationId xmlns:a16="http://schemas.microsoft.com/office/drawing/2014/main" id="{D4AF0009-6371-4DEB-938F-1A5C234934B8}"/>
            </a:ext>
          </a:extLst>
        </xdr:cNvPr>
        <xdr:cNvCxnSpPr/>
      </xdr:nvCxnSpPr>
      <xdr:spPr>
        <a:xfrm flipV="1">
          <a:off x="19545300" y="1084889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4064</xdr:rowOff>
    </xdr:from>
    <xdr:to>
      <xdr:col>98</xdr:col>
      <xdr:colOff>38100</xdr:colOff>
      <xdr:row>63</xdr:row>
      <xdr:rowOff>105664</xdr:rowOff>
    </xdr:to>
    <xdr:sp macro="" textlink="">
      <xdr:nvSpPr>
        <xdr:cNvPr id="412" name="楕円 411">
          <a:extLst>
            <a:ext uri="{FF2B5EF4-FFF2-40B4-BE49-F238E27FC236}">
              <a16:creationId xmlns:a16="http://schemas.microsoft.com/office/drawing/2014/main" id="{EF3582D6-106E-4999-8BEB-4347606CBBF3}"/>
            </a:ext>
          </a:extLst>
        </xdr:cNvPr>
        <xdr:cNvSpPr/>
      </xdr:nvSpPr>
      <xdr:spPr>
        <a:xfrm>
          <a:off x="186055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51206</xdr:rowOff>
    </xdr:from>
    <xdr:to>
      <xdr:col>102</xdr:col>
      <xdr:colOff>114300</xdr:colOff>
      <xdr:row>63</xdr:row>
      <xdr:rowOff>54864</xdr:rowOff>
    </xdr:to>
    <xdr:cxnSp macro="">
      <xdr:nvCxnSpPr>
        <xdr:cNvPr id="413" name="直線コネクタ 412">
          <a:extLst>
            <a:ext uri="{FF2B5EF4-FFF2-40B4-BE49-F238E27FC236}">
              <a16:creationId xmlns:a16="http://schemas.microsoft.com/office/drawing/2014/main" id="{C4DAF736-3A2D-423D-8BCD-4131FBF7EA18}"/>
            </a:ext>
          </a:extLst>
        </xdr:cNvPr>
        <xdr:cNvCxnSpPr/>
      </xdr:nvCxnSpPr>
      <xdr:spPr>
        <a:xfrm flipV="1">
          <a:off x="18656300" y="10852556"/>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414" name="n_1aveValue【保健センター・保健所】&#10;一人当たり面積">
          <a:extLst>
            <a:ext uri="{FF2B5EF4-FFF2-40B4-BE49-F238E27FC236}">
              <a16:creationId xmlns:a16="http://schemas.microsoft.com/office/drawing/2014/main" id="{E560C70A-68F1-4AF3-B194-1E1886977A67}"/>
            </a:ext>
          </a:extLst>
        </xdr:cNvPr>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415" name="n_2aveValue【保健センター・保健所】&#10;一人当たり面積">
          <a:extLst>
            <a:ext uri="{FF2B5EF4-FFF2-40B4-BE49-F238E27FC236}">
              <a16:creationId xmlns:a16="http://schemas.microsoft.com/office/drawing/2014/main" id="{4FD7C561-7A28-43F7-95B3-DF2FB786B932}"/>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416" name="n_3aveValue【保健センター・保健所】&#10;一人当たり面積">
          <a:extLst>
            <a:ext uri="{FF2B5EF4-FFF2-40B4-BE49-F238E27FC236}">
              <a16:creationId xmlns:a16="http://schemas.microsoft.com/office/drawing/2014/main" id="{231C69C4-380E-47FC-AB6A-DB8108A4A66C}"/>
            </a:ext>
          </a:extLst>
        </xdr:cNvPr>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417" name="n_4aveValue【保健センター・保健所】&#10;一人当たり面積">
          <a:extLst>
            <a:ext uri="{FF2B5EF4-FFF2-40B4-BE49-F238E27FC236}">
              <a16:creationId xmlns:a16="http://schemas.microsoft.com/office/drawing/2014/main" id="{F2FBC631-0954-44B2-9580-66B450F4ABEB}"/>
            </a:ext>
          </a:extLst>
        </xdr:cNvPr>
        <xdr:cNvSpPr txBox="1"/>
      </xdr:nvSpPr>
      <xdr:spPr>
        <a:xfrm>
          <a:off x="18421427" y="105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87190</xdr:rowOff>
    </xdr:from>
    <xdr:ext cx="469744" cy="259045"/>
    <xdr:sp macro="" textlink="">
      <xdr:nvSpPr>
        <xdr:cNvPr id="418" name="n_1mainValue【保健センター・保健所】&#10;一人当たり面積">
          <a:extLst>
            <a:ext uri="{FF2B5EF4-FFF2-40B4-BE49-F238E27FC236}">
              <a16:creationId xmlns:a16="http://schemas.microsoft.com/office/drawing/2014/main" id="{1A165623-9D3A-4B44-AA9D-57F4DE38C57A}"/>
            </a:ext>
          </a:extLst>
        </xdr:cNvPr>
        <xdr:cNvSpPr txBox="1"/>
      </xdr:nvSpPr>
      <xdr:spPr>
        <a:xfrm>
          <a:off x="21075727" y="1088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89476</xdr:rowOff>
    </xdr:from>
    <xdr:ext cx="469744" cy="259045"/>
    <xdr:sp macro="" textlink="">
      <xdr:nvSpPr>
        <xdr:cNvPr id="419" name="n_2mainValue【保健センター・保健所】&#10;一人当たり面積">
          <a:extLst>
            <a:ext uri="{FF2B5EF4-FFF2-40B4-BE49-F238E27FC236}">
              <a16:creationId xmlns:a16="http://schemas.microsoft.com/office/drawing/2014/main" id="{6FF6D8AF-09B9-4AA4-88EA-7ACA15A6A633}"/>
            </a:ext>
          </a:extLst>
        </xdr:cNvPr>
        <xdr:cNvSpPr txBox="1"/>
      </xdr:nvSpPr>
      <xdr:spPr>
        <a:xfrm>
          <a:off x="20199427" y="1089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93133</xdr:rowOff>
    </xdr:from>
    <xdr:ext cx="469744" cy="259045"/>
    <xdr:sp macro="" textlink="">
      <xdr:nvSpPr>
        <xdr:cNvPr id="420" name="n_3mainValue【保健センター・保健所】&#10;一人当たり面積">
          <a:extLst>
            <a:ext uri="{FF2B5EF4-FFF2-40B4-BE49-F238E27FC236}">
              <a16:creationId xmlns:a16="http://schemas.microsoft.com/office/drawing/2014/main" id="{13C05F86-8DC5-4960-B498-A60F27353427}"/>
            </a:ext>
          </a:extLst>
        </xdr:cNvPr>
        <xdr:cNvSpPr txBox="1"/>
      </xdr:nvSpPr>
      <xdr:spPr>
        <a:xfrm>
          <a:off x="19310427" y="1089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96791</xdr:rowOff>
    </xdr:from>
    <xdr:ext cx="469744" cy="259045"/>
    <xdr:sp macro="" textlink="">
      <xdr:nvSpPr>
        <xdr:cNvPr id="421" name="n_4mainValue【保健センター・保健所】&#10;一人当たり面積">
          <a:extLst>
            <a:ext uri="{FF2B5EF4-FFF2-40B4-BE49-F238E27FC236}">
              <a16:creationId xmlns:a16="http://schemas.microsoft.com/office/drawing/2014/main" id="{F6601159-4B54-4BF2-95DA-DC0A07061F80}"/>
            </a:ext>
          </a:extLst>
        </xdr:cNvPr>
        <xdr:cNvSpPr txBox="1"/>
      </xdr:nvSpPr>
      <xdr:spPr>
        <a:xfrm>
          <a:off x="18421427" y="1089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2" name="正方形/長方形 421">
          <a:extLst>
            <a:ext uri="{FF2B5EF4-FFF2-40B4-BE49-F238E27FC236}">
              <a16:creationId xmlns:a16="http://schemas.microsoft.com/office/drawing/2014/main" id="{9648B49F-8B16-4A31-B1D1-FFD419B7783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3" name="正方形/長方形 422">
          <a:extLst>
            <a:ext uri="{FF2B5EF4-FFF2-40B4-BE49-F238E27FC236}">
              <a16:creationId xmlns:a16="http://schemas.microsoft.com/office/drawing/2014/main" id="{3A2C3435-D3F1-4FD2-B9E1-7B92521E86C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4" name="正方形/長方形 423">
          <a:extLst>
            <a:ext uri="{FF2B5EF4-FFF2-40B4-BE49-F238E27FC236}">
              <a16:creationId xmlns:a16="http://schemas.microsoft.com/office/drawing/2014/main" id="{B69BE8D3-FD49-420D-83A9-278AB19E08B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5" name="正方形/長方形 424">
          <a:extLst>
            <a:ext uri="{FF2B5EF4-FFF2-40B4-BE49-F238E27FC236}">
              <a16:creationId xmlns:a16="http://schemas.microsoft.com/office/drawing/2014/main" id="{E1190D50-F5E9-4081-BC27-AAA22E0F6A7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6" name="正方形/長方形 425">
          <a:extLst>
            <a:ext uri="{FF2B5EF4-FFF2-40B4-BE49-F238E27FC236}">
              <a16:creationId xmlns:a16="http://schemas.microsoft.com/office/drawing/2014/main" id="{E7CE3214-5276-441C-85F0-543BE3DC47B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7" name="正方形/長方形 426">
          <a:extLst>
            <a:ext uri="{FF2B5EF4-FFF2-40B4-BE49-F238E27FC236}">
              <a16:creationId xmlns:a16="http://schemas.microsoft.com/office/drawing/2014/main" id="{458E7046-77DB-4733-9553-52D8E9976A8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8" name="正方形/長方形 427">
          <a:extLst>
            <a:ext uri="{FF2B5EF4-FFF2-40B4-BE49-F238E27FC236}">
              <a16:creationId xmlns:a16="http://schemas.microsoft.com/office/drawing/2014/main" id="{40AA079D-EFD2-4B95-AFE3-EE60668E80D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9" name="正方形/長方形 428">
          <a:extLst>
            <a:ext uri="{FF2B5EF4-FFF2-40B4-BE49-F238E27FC236}">
              <a16:creationId xmlns:a16="http://schemas.microsoft.com/office/drawing/2014/main" id="{40CA0560-EC04-4E73-AC91-0937DE39617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0" name="テキスト ボックス 429">
          <a:extLst>
            <a:ext uri="{FF2B5EF4-FFF2-40B4-BE49-F238E27FC236}">
              <a16:creationId xmlns:a16="http://schemas.microsoft.com/office/drawing/2014/main" id="{02613E46-B526-4979-9D8A-7C71CE43191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1" name="直線コネクタ 430">
          <a:extLst>
            <a:ext uri="{FF2B5EF4-FFF2-40B4-BE49-F238E27FC236}">
              <a16:creationId xmlns:a16="http://schemas.microsoft.com/office/drawing/2014/main" id="{377ECDAB-52A9-41B7-83BD-93FA7E516C7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2" name="テキスト ボックス 431">
          <a:extLst>
            <a:ext uri="{FF2B5EF4-FFF2-40B4-BE49-F238E27FC236}">
              <a16:creationId xmlns:a16="http://schemas.microsoft.com/office/drawing/2014/main" id="{729CFC57-6FD6-416A-B74E-F4FE507A895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3" name="直線コネクタ 432">
          <a:extLst>
            <a:ext uri="{FF2B5EF4-FFF2-40B4-BE49-F238E27FC236}">
              <a16:creationId xmlns:a16="http://schemas.microsoft.com/office/drawing/2014/main" id="{7235BE6A-2A78-41B8-9439-ED9998F43ABE}"/>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4" name="テキスト ボックス 433">
          <a:extLst>
            <a:ext uri="{FF2B5EF4-FFF2-40B4-BE49-F238E27FC236}">
              <a16:creationId xmlns:a16="http://schemas.microsoft.com/office/drawing/2014/main" id="{786A7240-D1DA-405E-8A25-281171B59CE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5" name="直線コネクタ 434">
          <a:extLst>
            <a:ext uri="{FF2B5EF4-FFF2-40B4-BE49-F238E27FC236}">
              <a16:creationId xmlns:a16="http://schemas.microsoft.com/office/drawing/2014/main" id="{124ADA0D-F103-41CC-8D11-8E8EC6A3D81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6" name="テキスト ボックス 435">
          <a:extLst>
            <a:ext uri="{FF2B5EF4-FFF2-40B4-BE49-F238E27FC236}">
              <a16:creationId xmlns:a16="http://schemas.microsoft.com/office/drawing/2014/main" id="{EAEF13B2-C85A-4A21-B0C2-2CF69D3B976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7" name="直線コネクタ 436">
          <a:extLst>
            <a:ext uri="{FF2B5EF4-FFF2-40B4-BE49-F238E27FC236}">
              <a16:creationId xmlns:a16="http://schemas.microsoft.com/office/drawing/2014/main" id="{9445193D-9204-4E52-AFE6-A4B345163F9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8" name="テキスト ボックス 437">
          <a:extLst>
            <a:ext uri="{FF2B5EF4-FFF2-40B4-BE49-F238E27FC236}">
              <a16:creationId xmlns:a16="http://schemas.microsoft.com/office/drawing/2014/main" id="{36BC4FD0-3287-412E-A42F-D05075981B7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9" name="直線コネクタ 438">
          <a:extLst>
            <a:ext uri="{FF2B5EF4-FFF2-40B4-BE49-F238E27FC236}">
              <a16:creationId xmlns:a16="http://schemas.microsoft.com/office/drawing/2014/main" id="{60EA581C-85CF-4FA3-AE22-A7E961B6A1A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0" name="テキスト ボックス 439">
          <a:extLst>
            <a:ext uri="{FF2B5EF4-FFF2-40B4-BE49-F238E27FC236}">
              <a16:creationId xmlns:a16="http://schemas.microsoft.com/office/drawing/2014/main" id="{0CF942CD-6986-4BC6-9182-F5694BB85F7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1" name="直線コネクタ 440">
          <a:extLst>
            <a:ext uri="{FF2B5EF4-FFF2-40B4-BE49-F238E27FC236}">
              <a16:creationId xmlns:a16="http://schemas.microsoft.com/office/drawing/2014/main" id="{B46B19F6-0A61-4E1C-818B-3966271D22B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2" name="テキスト ボックス 441">
          <a:extLst>
            <a:ext uri="{FF2B5EF4-FFF2-40B4-BE49-F238E27FC236}">
              <a16:creationId xmlns:a16="http://schemas.microsoft.com/office/drawing/2014/main" id="{2A51F479-321D-48A9-A0F1-11F01F5FF1A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3" name="直線コネクタ 442">
          <a:extLst>
            <a:ext uri="{FF2B5EF4-FFF2-40B4-BE49-F238E27FC236}">
              <a16:creationId xmlns:a16="http://schemas.microsoft.com/office/drawing/2014/main" id="{7813EBDC-DE4E-47AE-931B-3B492B432A8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4" name="テキスト ボックス 443">
          <a:extLst>
            <a:ext uri="{FF2B5EF4-FFF2-40B4-BE49-F238E27FC236}">
              <a16:creationId xmlns:a16="http://schemas.microsoft.com/office/drawing/2014/main" id="{2B2B05C6-15AE-4B3E-B10F-3C6026EF9C9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5" name="直線コネクタ 444">
          <a:extLst>
            <a:ext uri="{FF2B5EF4-FFF2-40B4-BE49-F238E27FC236}">
              <a16:creationId xmlns:a16="http://schemas.microsoft.com/office/drawing/2014/main" id="{880E5C56-BA44-4DF6-89EB-80959098DA1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6" name="【消防施設】&#10;有形固定資産減価償却率グラフ枠">
          <a:extLst>
            <a:ext uri="{FF2B5EF4-FFF2-40B4-BE49-F238E27FC236}">
              <a16:creationId xmlns:a16="http://schemas.microsoft.com/office/drawing/2014/main" id="{09A2D8D6-443B-4835-85DA-01BC11CA97D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47" name="直線コネクタ 446">
          <a:extLst>
            <a:ext uri="{FF2B5EF4-FFF2-40B4-BE49-F238E27FC236}">
              <a16:creationId xmlns:a16="http://schemas.microsoft.com/office/drawing/2014/main" id="{A048373E-5497-42DE-9408-F1EA7C98250B}"/>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8" name="【消防施設】&#10;有形固定資産減価償却率最小値テキスト">
          <a:extLst>
            <a:ext uri="{FF2B5EF4-FFF2-40B4-BE49-F238E27FC236}">
              <a16:creationId xmlns:a16="http://schemas.microsoft.com/office/drawing/2014/main" id="{E0F415DD-D914-4DF7-AD1E-79B28A2EBA4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9" name="直線コネクタ 448">
          <a:extLst>
            <a:ext uri="{FF2B5EF4-FFF2-40B4-BE49-F238E27FC236}">
              <a16:creationId xmlns:a16="http://schemas.microsoft.com/office/drawing/2014/main" id="{415F85B0-B310-4A2F-B0E9-A1C9C70697F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0" name="【消防施設】&#10;有形固定資産減価償却率最大値テキスト">
          <a:extLst>
            <a:ext uri="{FF2B5EF4-FFF2-40B4-BE49-F238E27FC236}">
              <a16:creationId xmlns:a16="http://schemas.microsoft.com/office/drawing/2014/main" id="{38118DB9-BA1A-4F61-8F34-10234453846D}"/>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1" name="直線コネクタ 450">
          <a:extLst>
            <a:ext uri="{FF2B5EF4-FFF2-40B4-BE49-F238E27FC236}">
              <a16:creationId xmlns:a16="http://schemas.microsoft.com/office/drawing/2014/main" id="{3B3F32D1-0FB8-45FC-B106-A174C6CB25B2}"/>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452" name="【消防施設】&#10;有形固定資産減価償却率平均値テキスト">
          <a:extLst>
            <a:ext uri="{FF2B5EF4-FFF2-40B4-BE49-F238E27FC236}">
              <a16:creationId xmlns:a16="http://schemas.microsoft.com/office/drawing/2014/main" id="{5E42844B-8487-4BE1-870E-3A6850A7D0D4}"/>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3" name="フローチャート: 判断 452">
          <a:extLst>
            <a:ext uri="{FF2B5EF4-FFF2-40B4-BE49-F238E27FC236}">
              <a16:creationId xmlns:a16="http://schemas.microsoft.com/office/drawing/2014/main" id="{543C0AE8-0217-4326-A112-13DC1CA141F8}"/>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4" name="フローチャート: 判断 453">
          <a:extLst>
            <a:ext uri="{FF2B5EF4-FFF2-40B4-BE49-F238E27FC236}">
              <a16:creationId xmlns:a16="http://schemas.microsoft.com/office/drawing/2014/main" id="{BC4D438E-A385-43A3-A5A4-6445A1A293AE}"/>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5" name="フローチャート: 判断 454">
          <a:extLst>
            <a:ext uri="{FF2B5EF4-FFF2-40B4-BE49-F238E27FC236}">
              <a16:creationId xmlns:a16="http://schemas.microsoft.com/office/drawing/2014/main" id="{6B54E09C-67F6-439A-BF82-A16C5D03E2B7}"/>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56" name="フローチャート: 判断 455">
          <a:extLst>
            <a:ext uri="{FF2B5EF4-FFF2-40B4-BE49-F238E27FC236}">
              <a16:creationId xmlns:a16="http://schemas.microsoft.com/office/drawing/2014/main" id="{B25450F6-55C9-4707-81BB-DC34399FE032}"/>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57" name="フローチャート: 判断 456">
          <a:extLst>
            <a:ext uri="{FF2B5EF4-FFF2-40B4-BE49-F238E27FC236}">
              <a16:creationId xmlns:a16="http://schemas.microsoft.com/office/drawing/2014/main" id="{2E515A11-F857-4886-90A9-3887283B0B41}"/>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7A9802D1-589C-42B4-9231-FED5DD68494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CDF33FF2-2650-42DB-91CA-3F5B1B84789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EDB3A5D5-2470-46CE-8E1A-ECBA57CF4CE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954316BD-CC61-4426-808B-F9E6A3C23A4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613E0B65-BC8E-4E8C-9BC6-12541751CD1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6894</xdr:rowOff>
    </xdr:from>
    <xdr:to>
      <xdr:col>85</xdr:col>
      <xdr:colOff>177800</xdr:colOff>
      <xdr:row>82</xdr:row>
      <xdr:rowOff>108494</xdr:rowOff>
    </xdr:to>
    <xdr:sp macro="" textlink="">
      <xdr:nvSpPr>
        <xdr:cNvPr id="463" name="楕円 462">
          <a:extLst>
            <a:ext uri="{FF2B5EF4-FFF2-40B4-BE49-F238E27FC236}">
              <a16:creationId xmlns:a16="http://schemas.microsoft.com/office/drawing/2014/main" id="{FA9BF052-B1BA-4BD9-94C0-4C5650353968}"/>
            </a:ext>
          </a:extLst>
        </xdr:cNvPr>
        <xdr:cNvSpPr/>
      </xdr:nvSpPr>
      <xdr:spPr>
        <a:xfrm>
          <a:off x="162687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29771</xdr:rowOff>
    </xdr:from>
    <xdr:ext cx="405111" cy="259045"/>
    <xdr:sp macro="" textlink="">
      <xdr:nvSpPr>
        <xdr:cNvPr id="464" name="【消防施設】&#10;有形固定資産減価償却率該当値テキスト">
          <a:extLst>
            <a:ext uri="{FF2B5EF4-FFF2-40B4-BE49-F238E27FC236}">
              <a16:creationId xmlns:a16="http://schemas.microsoft.com/office/drawing/2014/main" id="{330FAB90-FB93-423B-B672-E61466B990EA}"/>
            </a:ext>
          </a:extLst>
        </xdr:cNvPr>
        <xdr:cNvSpPr txBox="1"/>
      </xdr:nvSpPr>
      <xdr:spPr>
        <a:xfrm>
          <a:off x="16357600" y="1391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139156</xdr:rowOff>
    </xdr:from>
    <xdr:to>
      <xdr:col>81</xdr:col>
      <xdr:colOff>101600</xdr:colOff>
      <xdr:row>82</xdr:row>
      <xdr:rowOff>69306</xdr:rowOff>
    </xdr:to>
    <xdr:sp macro="" textlink="">
      <xdr:nvSpPr>
        <xdr:cNvPr id="465" name="楕円 464">
          <a:extLst>
            <a:ext uri="{FF2B5EF4-FFF2-40B4-BE49-F238E27FC236}">
              <a16:creationId xmlns:a16="http://schemas.microsoft.com/office/drawing/2014/main" id="{D96B6B2D-7681-4297-8042-58CC98836884}"/>
            </a:ext>
          </a:extLst>
        </xdr:cNvPr>
        <xdr:cNvSpPr/>
      </xdr:nvSpPr>
      <xdr:spPr>
        <a:xfrm>
          <a:off x="15430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18506</xdr:rowOff>
    </xdr:from>
    <xdr:to>
      <xdr:col>85</xdr:col>
      <xdr:colOff>127000</xdr:colOff>
      <xdr:row>82</xdr:row>
      <xdr:rowOff>57694</xdr:rowOff>
    </xdr:to>
    <xdr:cxnSp macro="">
      <xdr:nvCxnSpPr>
        <xdr:cNvPr id="466" name="直線コネクタ 465">
          <a:extLst>
            <a:ext uri="{FF2B5EF4-FFF2-40B4-BE49-F238E27FC236}">
              <a16:creationId xmlns:a16="http://schemas.microsoft.com/office/drawing/2014/main" id="{09243BAF-67E7-4986-BC8D-4D0F50B5D3D6}"/>
            </a:ext>
          </a:extLst>
        </xdr:cNvPr>
        <xdr:cNvCxnSpPr/>
      </xdr:nvCxnSpPr>
      <xdr:spPr>
        <a:xfrm>
          <a:off x="15481300" y="1407740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93436</xdr:rowOff>
    </xdr:from>
    <xdr:to>
      <xdr:col>76</xdr:col>
      <xdr:colOff>165100</xdr:colOff>
      <xdr:row>82</xdr:row>
      <xdr:rowOff>23586</xdr:rowOff>
    </xdr:to>
    <xdr:sp macro="" textlink="">
      <xdr:nvSpPr>
        <xdr:cNvPr id="467" name="楕円 466">
          <a:extLst>
            <a:ext uri="{FF2B5EF4-FFF2-40B4-BE49-F238E27FC236}">
              <a16:creationId xmlns:a16="http://schemas.microsoft.com/office/drawing/2014/main" id="{0CD7CA5E-6309-4F64-A9B0-5BDC7C3C9A53}"/>
            </a:ext>
          </a:extLst>
        </xdr:cNvPr>
        <xdr:cNvSpPr/>
      </xdr:nvSpPr>
      <xdr:spPr>
        <a:xfrm>
          <a:off x="14541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144236</xdr:rowOff>
    </xdr:from>
    <xdr:to>
      <xdr:col>81</xdr:col>
      <xdr:colOff>50800</xdr:colOff>
      <xdr:row>82</xdr:row>
      <xdr:rowOff>18506</xdr:rowOff>
    </xdr:to>
    <xdr:cxnSp macro="">
      <xdr:nvCxnSpPr>
        <xdr:cNvPr id="468" name="直線コネクタ 467">
          <a:extLst>
            <a:ext uri="{FF2B5EF4-FFF2-40B4-BE49-F238E27FC236}">
              <a16:creationId xmlns:a16="http://schemas.microsoft.com/office/drawing/2014/main" id="{1244F664-67C0-42F4-8322-F3CED672FC3F}"/>
            </a:ext>
          </a:extLst>
        </xdr:cNvPr>
        <xdr:cNvCxnSpPr/>
      </xdr:nvCxnSpPr>
      <xdr:spPr>
        <a:xfrm>
          <a:off x="14592300" y="1403168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46082</xdr:rowOff>
    </xdr:from>
    <xdr:to>
      <xdr:col>72</xdr:col>
      <xdr:colOff>38100</xdr:colOff>
      <xdr:row>81</xdr:row>
      <xdr:rowOff>147682</xdr:rowOff>
    </xdr:to>
    <xdr:sp macro="" textlink="">
      <xdr:nvSpPr>
        <xdr:cNvPr id="469" name="楕円 468">
          <a:extLst>
            <a:ext uri="{FF2B5EF4-FFF2-40B4-BE49-F238E27FC236}">
              <a16:creationId xmlns:a16="http://schemas.microsoft.com/office/drawing/2014/main" id="{116019A5-5F3B-4B87-A32A-AC4736F50A2F}"/>
            </a:ext>
          </a:extLst>
        </xdr:cNvPr>
        <xdr:cNvSpPr/>
      </xdr:nvSpPr>
      <xdr:spPr>
        <a:xfrm>
          <a:off x="13652500" y="1393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96882</xdr:rowOff>
    </xdr:from>
    <xdr:to>
      <xdr:col>76</xdr:col>
      <xdr:colOff>114300</xdr:colOff>
      <xdr:row>81</xdr:row>
      <xdr:rowOff>144236</xdr:rowOff>
    </xdr:to>
    <xdr:cxnSp macro="">
      <xdr:nvCxnSpPr>
        <xdr:cNvPr id="470" name="直線コネクタ 469">
          <a:extLst>
            <a:ext uri="{FF2B5EF4-FFF2-40B4-BE49-F238E27FC236}">
              <a16:creationId xmlns:a16="http://schemas.microsoft.com/office/drawing/2014/main" id="{C46FC5C8-342E-47D1-B276-7FF733596354}"/>
            </a:ext>
          </a:extLst>
        </xdr:cNvPr>
        <xdr:cNvCxnSpPr/>
      </xdr:nvCxnSpPr>
      <xdr:spPr>
        <a:xfrm>
          <a:off x="13703300" y="13984332"/>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33020</xdr:rowOff>
    </xdr:from>
    <xdr:to>
      <xdr:col>67</xdr:col>
      <xdr:colOff>101600</xdr:colOff>
      <xdr:row>81</xdr:row>
      <xdr:rowOff>134620</xdr:rowOff>
    </xdr:to>
    <xdr:sp macro="" textlink="">
      <xdr:nvSpPr>
        <xdr:cNvPr id="471" name="楕円 470">
          <a:extLst>
            <a:ext uri="{FF2B5EF4-FFF2-40B4-BE49-F238E27FC236}">
              <a16:creationId xmlns:a16="http://schemas.microsoft.com/office/drawing/2014/main" id="{9D2EDC30-A7A6-452A-BF09-2D8D7CFE2D5A}"/>
            </a:ext>
          </a:extLst>
        </xdr:cNvPr>
        <xdr:cNvSpPr/>
      </xdr:nvSpPr>
      <xdr:spPr>
        <a:xfrm>
          <a:off x="12763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83820</xdr:rowOff>
    </xdr:from>
    <xdr:to>
      <xdr:col>71</xdr:col>
      <xdr:colOff>177800</xdr:colOff>
      <xdr:row>81</xdr:row>
      <xdr:rowOff>96882</xdr:rowOff>
    </xdr:to>
    <xdr:cxnSp macro="">
      <xdr:nvCxnSpPr>
        <xdr:cNvPr id="472" name="直線コネクタ 471">
          <a:extLst>
            <a:ext uri="{FF2B5EF4-FFF2-40B4-BE49-F238E27FC236}">
              <a16:creationId xmlns:a16="http://schemas.microsoft.com/office/drawing/2014/main" id="{4FDDCD0E-BE14-4B14-BFB0-E3F49E587026}"/>
            </a:ext>
          </a:extLst>
        </xdr:cNvPr>
        <xdr:cNvCxnSpPr/>
      </xdr:nvCxnSpPr>
      <xdr:spPr>
        <a:xfrm>
          <a:off x="12814300" y="13971270"/>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473" name="n_1aveValue【消防施設】&#10;有形固定資産減価償却率">
          <a:extLst>
            <a:ext uri="{FF2B5EF4-FFF2-40B4-BE49-F238E27FC236}">
              <a16:creationId xmlns:a16="http://schemas.microsoft.com/office/drawing/2014/main" id="{2C91FFB4-6ED9-47B1-AD33-6268E542E269}"/>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474" name="n_2aveValue【消防施設】&#10;有形固定資産減価償却率">
          <a:extLst>
            <a:ext uri="{FF2B5EF4-FFF2-40B4-BE49-F238E27FC236}">
              <a16:creationId xmlns:a16="http://schemas.microsoft.com/office/drawing/2014/main" id="{50FF5744-73E7-478F-BDC2-F97668727EDF}"/>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475" name="n_3aveValue【消防施設】&#10;有形固定資産減価償却率">
          <a:extLst>
            <a:ext uri="{FF2B5EF4-FFF2-40B4-BE49-F238E27FC236}">
              <a16:creationId xmlns:a16="http://schemas.microsoft.com/office/drawing/2014/main" id="{DFE6B937-013A-435D-A945-9142312FDBC7}"/>
            </a:ext>
          </a:extLst>
        </xdr:cNvPr>
        <xdr:cNvSpPr txBox="1"/>
      </xdr:nvSpPr>
      <xdr:spPr>
        <a:xfrm>
          <a:off x="13500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476" name="n_4aveValue【消防施設】&#10;有形固定資産減価償却率">
          <a:extLst>
            <a:ext uri="{FF2B5EF4-FFF2-40B4-BE49-F238E27FC236}">
              <a16:creationId xmlns:a16="http://schemas.microsoft.com/office/drawing/2014/main" id="{D932CB84-2D6F-4B65-9AE6-F1223EB0AC78}"/>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85833</xdr:rowOff>
    </xdr:from>
    <xdr:ext cx="405111" cy="259045"/>
    <xdr:sp macro="" textlink="">
      <xdr:nvSpPr>
        <xdr:cNvPr id="477" name="n_1mainValue【消防施設】&#10;有形固定資産減価償却率">
          <a:extLst>
            <a:ext uri="{FF2B5EF4-FFF2-40B4-BE49-F238E27FC236}">
              <a16:creationId xmlns:a16="http://schemas.microsoft.com/office/drawing/2014/main" id="{B87A6B71-C960-4F4C-A28A-0ED2F1C4F98A}"/>
            </a:ext>
          </a:extLst>
        </xdr:cNvPr>
        <xdr:cNvSpPr txBox="1"/>
      </xdr:nvSpPr>
      <xdr:spPr>
        <a:xfrm>
          <a:off x="152660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40113</xdr:rowOff>
    </xdr:from>
    <xdr:ext cx="405111" cy="259045"/>
    <xdr:sp macro="" textlink="">
      <xdr:nvSpPr>
        <xdr:cNvPr id="478" name="n_2mainValue【消防施設】&#10;有形固定資産減価償却率">
          <a:extLst>
            <a:ext uri="{FF2B5EF4-FFF2-40B4-BE49-F238E27FC236}">
              <a16:creationId xmlns:a16="http://schemas.microsoft.com/office/drawing/2014/main" id="{DA6C1650-5B66-4C38-BAD2-CDA4CF6CE11C}"/>
            </a:ext>
          </a:extLst>
        </xdr:cNvPr>
        <xdr:cNvSpPr txBox="1"/>
      </xdr:nvSpPr>
      <xdr:spPr>
        <a:xfrm>
          <a:off x="14389744" y="1375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164209</xdr:rowOff>
    </xdr:from>
    <xdr:ext cx="405111" cy="259045"/>
    <xdr:sp macro="" textlink="">
      <xdr:nvSpPr>
        <xdr:cNvPr id="479" name="n_3mainValue【消防施設】&#10;有形固定資産減価償却率">
          <a:extLst>
            <a:ext uri="{FF2B5EF4-FFF2-40B4-BE49-F238E27FC236}">
              <a16:creationId xmlns:a16="http://schemas.microsoft.com/office/drawing/2014/main" id="{FC2FEB70-BCEB-4F73-BC6B-AADB06CA506F}"/>
            </a:ext>
          </a:extLst>
        </xdr:cNvPr>
        <xdr:cNvSpPr txBox="1"/>
      </xdr:nvSpPr>
      <xdr:spPr>
        <a:xfrm>
          <a:off x="13500744" y="1370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480" name="n_4mainValue【消防施設】&#10;有形固定資産減価償却率">
          <a:extLst>
            <a:ext uri="{FF2B5EF4-FFF2-40B4-BE49-F238E27FC236}">
              <a16:creationId xmlns:a16="http://schemas.microsoft.com/office/drawing/2014/main" id="{CDA39A3E-A944-4B89-A54E-6A80FF84EE99}"/>
            </a:ext>
          </a:extLst>
        </xdr:cNvPr>
        <xdr:cNvSpPr txBox="1"/>
      </xdr:nvSpPr>
      <xdr:spPr>
        <a:xfrm>
          <a:off x="12611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a:extLst>
            <a:ext uri="{FF2B5EF4-FFF2-40B4-BE49-F238E27FC236}">
              <a16:creationId xmlns:a16="http://schemas.microsoft.com/office/drawing/2014/main" id="{9F146939-A46B-4026-B653-F144ECECF7A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a:extLst>
            <a:ext uri="{FF2B5EF4-FFF2-40B4-BE49-F238E27FC236}">
              <a16:creationId xmlns:a16="http://schemas.microsoft.com/office/drawing/2014/main" id="{A510DCC6-547C-4ABE-866F-CA6EEA114F8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a:extLst>
            <a:ext uri="{FF2B5EF4-FFF2-40B4-BE49-F238E27FC236}">
              <a16:creationId xmlns:a16="http://schemas.microsoft.com/office/drawing/2014/main" id="{DE24FAC1-BB24-44B4-8413-FE39FA56DCB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a:extLst>
            <a:ext uri="{FF2B5EF4-FFF2-40B4-BE49-F238E27FC236}">
              <a16:creationId xmlns:a16="http://schemas.microsoft.com/office/drawing/2014/main" id="{E1F8EC30-D684-4866-B942-3167FA1B780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a:extLst>
            <a:ext uri="{FF2B5EF4-FFF2-40B4-BE49-F238E27FC236}">
              <a16:creationId xmlns:a16="http://schemas.microsoft.com/office/drawing/2014/main" id="{0A4CAFD4-77BD-4274-B2CD-81F75511FC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a:extLst>
            <a:ext uri="{FF2B5EF4-FFF2-40B4-BE49-F238E27FC236}">
              <a16:creationId xmlns:a16="http://schemas.microsoft.com/office/drawing/2014/main" id="{D8636C7D-F73D-46FC-8FC0-E99BAA18D88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a:extLst>
            <a:ext uri="{FF2B5EF4-FFF2-40B4-BE49-F238E27FC236}">
              <a16:creationId xmlns:a16="http://schemas.microsoft.com/office/drawing/2014/main" id="{32CB1218-2179-434B-A89B-8A70C5B250F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a:extLst>
            <a:ext uri="{FF2B5EF4-FFF2-40B4-BE49-F238E27FC236}">
              <a16:creationId xmlns:a16="http://schemas.microsoft.com/office/drawing/2014/main" id="{BFB1FCCA-1F4B-4692-A19C-C5E24FB6A92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9" name="テキスト ボックス 488">
          <a:extLst>
            <a:ext uri="{FF2B5EF4-FFF2-40B4-BE49-F238E27FC236}">
              <a16:creationId xmlns:a16="http://schemas.microsoft.com/office/drawing/2014/main" id="{4A9408D0-298C-4967-80BD-CE78688F7B2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0" name="直線コネクタ 489">
          <a:extLst>
            <a:ext uri="{FF2B5EF4-FFF2-40B4-BE49-F238E27FC236}">
              <a16:creationId xmlns:a16="http://schemas.microsoft.com/office/drawing/2014/main" id="{A7C62E7D-7A92-435B-B54D-A95FA887091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1" name="直線コネクタ 490">
          <a:extLst>
            <a:ext uri="{FF2B5EF4-FFF2-40B4-BE49-F238E27FC236}">
              <a16:creationId xmlns:a16="http://schemas.microsoft.com/office/drawing/2014/main" id="{50AE2A71-E2CD-44AC-B018-47B4E7620A7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2" name="テキスト ボックス 491">
          <a:extLst>
            <a:ext uri="{FF2B5EF4-FFF2-40B4-BE49-F238E27FC236}">
              <a16:creationId xmlns:a16="http://schemas.microsoft.com/office/drawing/2014/main" id="{6B8AE6A9-3C06-49CF-8975-7C4EADF25EE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3" name="直線コネクタ 492">
          <a:extLst>
            <a:ext uri="{FF2B5EF4-FFF2-40B4-BE49-F238E27FC236}">
              <a16:creationId xmlns:a16="http://schemas.microsoft.com/office/drawing/2014/main" id="{49E8470A-E17C-4D03-906C-446525C1BA2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4" name="テキスト ボックス 493">
          <a:extLst>
            <a:ext uri="{FF2B5EF4-FFF2-40B4-BE49-F238E27FC236}">
              <a16:creationId xmlns:a16="http://schemas.microsoft.com/office/drawing/2014/main" id="{CD471E35-17BB-4756-B83A-64440DD7722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5" name="直線コネクタ 494">
          <a:extLst>
            <a:ext uri="{FF2B5EF4-FFF2-40B4-BE49-F238E27FC236}">
              <a16:creationId xmlns:a16="http://schemas.microsoft.com/office/drawing/2014/main" id="{5619C005-D9BB-4859-8450-2BD53F0DC28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6" name="テキスト ボックス 495">
          <a:extLst>
            <a:ext uri="{FF2B5EF4-FFF2-40B4-BE49-F238E27FC236}">
              <a16:creationId xmlns:a16="http://schemas.microsoft.com/office/drawing/2014/main" id="{5D0FD159-F32E-4705-8DD4-3E58AB87383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7" name="直線コネクタ 496">
          <a:extLst>
            <a:ext uri="{FF2B5EF4-FFF2-40B4-BE49-F238E27FC236}">
              <a16:creationId xmlns:a16="http://schemas.microsoft.com/office/drawing/2014/main" id="{B3C91B85-C592-4D5B-9C1E-5B059647DF8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8" name="テキスト ボックス 497">
          <a:extLst>
            <a:ext uri="{FF2B5EF4-FFF2-40B4-BE49-F238E27FC236}">
              <a16:creationId xmlns:a16="http://schemas.microsoft.com/office/drawing/2014/main" id="{B592776F-1157-4039-A6BC-9F0A971294A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9" name="直線コネクタ 498">
          <a:extLst>
            <a:ext uri="{FF2B5EF4-FFF2-40B4-BE49-F238E27FC236}">
              <a16:creationId xmlns:a16="http://schemas.microsoft.com/office/drawing/2014/main" id="{CC08F5A0-BFCC-4337-BA0A-4EE6BC3D20B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0" name="テキスト ボックス 499">
          <a:extLst>
            <a:ext uri="{FF2B5EF4-FFF2-40B4-BE49-F238E27FC236}">
              <a16:creationId xmlns:a16="http://schemas.microsoft.com/office/drawing/2014/main" id="{63A12E7A-25BD-4750-A0BE-029D2AA671E4}"/>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1" name="直線コネクタ 500">
          <a:extLst>
            <a:ext uri="{FF2B5EF4-FFF2-40B4-BE49-F238E27FC236}">
              <a16:creationId xmlns:a16="http://schemas.microsoft.com/office/drawing/2014/main" id="{88AD24A3-830B-49B7-AE00-CF15454CD14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2" name="テキスト ボックス 501">
          <a:extLst>
            <a:ext uri="{FF2B5EF4-FFF2-40B4-BE49-F238E27FC236}">
              <a16:creationId xmlns:a16="http://schemas.microsoft.com/office/drawing/2014/main" id="{DB9784BF-910C-4DCB-9688-37B4C096CA75}"/>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B2E08D08-0139-471C-8E19-81CEB3A7877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4" name="テキスト ボックス 503">
          <a:extLst>
            <a:ext uri="{FF2B5EF4-FFF2-40B4-BE49-F238E27FC236}">
              <a16:creationId xmlns:a16="http://schemas.microsoft.com/office/drawing/2014/main" id="{1DB781D9-345F-4C92-AC61-3562C25B49B1}"/>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AFDF1338-98E1-42F4-91E7-89F77BB0052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06" name="直線コネクタ 505">
          <a:extLst>
            <a:ext uri="{FF2B5EF4-FFF2-40B4-BE49-F238E27FC236}">
              <a16:creationId xmlns:a16="http://schemas.microsoft.com/office/drawing/2014/main" id="{C1159FEE-F6BD-4813-99DC-1D2E886F0702}"/>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07" name="【消防施設】&#10;一人当たり面積最小値テキスト">
          <a:extLst>
            <a:ext uri="{FF2B5EF4-FFF2-40B4-BE49-F238E27FC236}">
              <a16:creationId xmlns:a16="http://schemas.microsoft.com/office/drawing/2014/main" id="{ABD3D0FF-6BB2-4DA9-9292-EA9315C55B36}"/>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08" name="直線コネクタ 507">
          <a:extLst>
            <a:ext uri="{FF2B5EF4-FFF2-40B4-BE49-F238E27FC236}">
              <a16:creationId xmlns:a16="http://schemas.microsoft.com/office/drawing/2014/main" id="{8C76070C-796C-48B7-8AEE-CC36C3AB59E4}"/>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09" name="【消防施設】&#10;一人当たり面積最大値テキスト">
          <a:extLst>
            <a:ext uri="{FF2B5EF4-FFF2-40B4-BE49-F238E27FC236}">
              <a16:creationId xmlns:a16="http://schemas.microsoft.com/office/drawing/2014/main" id="{29669FD3-2583-4D8D-A365-B708A206A6F9}"/>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0" name="直線コネクタ 509">
          <a:extLst>
            <a:ext uri="{FF2B5EF4-FFF2-40B4-BE49-F238E27FC236}">
              <a16:creationId xmlns:a16="http://schemas.microsoft.com/office/drawing/2014/main" id="{D411789F-BD04-40DA-A01E-4C3F02157CD3}"/>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11" name="【消防施設】&#10;一人当たり面積平均値テキスト">
          <a:extLst>
            <a:ext uri="{FF2B5EF4-FFF2-40B4-BE49-F238E27FC236}">
              <a16:creationId xmlns:a16="http://schemas.microsoft.com/office/drawing/2014/main" id="{7DB86980-0FB8-4414-9161-29802FE70994}"/>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2" name="フローチャート: 判断 511">
          <a:extLst>
            <a:ext uri="{FF2B5EF4-FFF2-40B4-BE49-F238E27FC236}">
              <a16:creationId xmlns:a16="http://schemas.microsoft.com/office/drawing/2014/main" id="{FC63D46F-69D3-44E4-968D-B3F650FA33F1}"/>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3" name="フローチャート: 判断 512">
          <a:extLst>
            <a:ext uri="{FF2B5EF4-FFF2-40B4-BE49-F238E27FC236}">
              <a16:creationId xmlns:a16="http://schemas.microsoft.com/office/drawing/2014/main" id="{80C04714-0DD8-4037-8A45-AFE266A93299}"/>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4" name="フローチャート: 判断 513">
          <a:extLst>
            <a:ext uri="{FF2B5EF4-FFF2-40B4-BE49-F238E27FC236}">
              <a16:creationId xmlns:a16="http://schemas.microsoft.com/office/drawing/2014/main" id="{50F8FFC1-F3A5-496E-918A-D1803FF0EE77}"/>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5" name="フローチャート: 判断 514">
          <a:extLst>
            <a:ext uri="{FF2B5EF4-FFF2-40B4-BE49-F238E27FC236}">
              <a16:creationId xmlns:a16="http://schemas.microsoft.com/office/drawing/2014/main" id="{DC3416E6-89F9-4014-BB4A-CC068E2A2AB4}"/>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16" name="フローチャート: 判断 515">
          <a:extLst>
            <a:ext uri="{FF2B5EF4-FFF2-40B4-BE49-F238E27FC236}">
              <a16:creationId xmlns:a16="http://schemas.microsoft.com/office/drawing/2014/main" id="{7BCC2915-E542-4A83-AA5C-D14B3F897AFB}"/>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EF7958FD-5A49-4204-823E-E78AA27ACFA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AF7BE42A-1305-4DE0-8405-2FCB5D3284C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8385FA40-4FEA-45A2-BCB6-5074F808B69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14B2AF81-275F-4E90-A26F-37FE5207607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19B788BD-42D8-4FED-B918-49D5AB54B33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98334</xdr:rowOff>
    </xdr:from>
    <xdr:to>
      <xdr:col>116</xdr:col>
      <xdr:colOff>114300</xdr:colOff>
      <xdr:row>87</xdr:row>
      <xdr:rowOff>28484</xdr:rowOff>
    </xdr:to>
    <xdr:sp macro="" textlink="">
      <xdr:nvSpPr>
        <xdr:cNvPr id="522" name="楕円 521">
          <a:extLst>
            <a:ext uri="{FF2B5EF4-FFF2-40B4-BE49-F238E27FC236}">
              <a16:creationId xmlns:a16="http://schemas.microsoft.com/office/drawing/2014/main" id="{D90891EE-97EC-45EB-9124-9AAB0CD49BC3}"/>
            </a:ext>
          </a:extLst>
        </xdr:cNvPr>
        <xdr:cNvSpPr/>
      </xdr:nvSpPr>
      <xdr:spPr>
        <a:xfrm>
          <a:off x="22110700" y="148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523" name="【消防施設】&#10;一人当たり面積該当値テキスト">
          <a:extLst>
            <a:ext uri="{FF2B5EF4-FFF2-40B4-BE49-F238E27FC236}">
              <a16:creationId xmlns:a16="http://schemas.microsoft.com/office/drawing/2014/main" id="{4ADA23D2-D760-4B8F-868D-6414F035037A}"/>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99205</xdr:rowOff>
    </xdr:from>
    <xdr:to>
      <xdr:col>112</xdr:col>
      <xdr:colOff>38100</xdr:colOff>
      <xdr:row>87</xdr:row>
      <xdr:rowOff>29355</xdr:rowOff>
    </xdr:to>
    <xdr:sp macro="" textlink="">
      <xdr:nvSpPr>
        <xdr:cNvPr id="524" name="楕円 523">
          <a:extLst>
            <a:ext uri="{FF2B5EF4-FFF2-40B4-BE49-F238E27FC236}">
              <a16:creationId xmlns:a16="http://schemas.microsoft.com/office/drawing/2014/main" id="{4782C2F2-1768-4242-8CC0-1EA3CC57CE15}"/>
            </a:ext>
          </a:extLst>
        </xdr:cNvPr>
        <xdr:cNvSpPr/>
      </xdr:nvSpPr>
      <xdr:spPr>
        <a:xfrm>
          <a:off x="21272500" y="1484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149134</xdr:rowOff>
    </xdr:from>
    <xdr:to>
      <xdr:col>116</xdr:col>
      <xdr:colOff>63500</xdr:colOff>
      <xdr:row>86</xdr:row>
      <xdr:rowOff>150005</xdr:rowOff>
    </xdr:to>
    <xdr:cxnSp macro="">
      <xdr:nvCxnSpPr>
        <xdr:cNvPr id="525" name="直線コネクタ 524">
          <a:extLst>
            <a:ext uri="{FF2B5EF4-FFF2-40B4-BE49-F238E27FC236}">
              <a16:creationId xmlns:a16="http://schemas.microsoft.com/office/drawing/2014/main" id="{D732800D-1496-4269-B336-0D38AA149A62}"/>
            </a:ext>
          </a:extLst>
        </xdr:cNvPr>
        <xdr:cNvCxnSpPr/>
      </xdr:nvCxnSpPr>
      <xdr:spPr>
        <a:xfrm flipV="1">
          <a:off x="21323300" y="14893834"/>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99532</xdr:rowOff>
    </xdr:from>
    <xdr:to>
      <xdr:col>107</xdr:col>
      <xdr:colOff>101600</xdr:colOff>
      <xdr:row>87</xdr:row>
      <xdr:rowOff>29682</xdr:rowOff>
    </xdr:to>
    <xdr:sp macro="" textlink="">
      <xdr:nvSpPr>
        <xdr:cNvPr id="526" name="楕円 525">
          <a:extLst>
            <a:ext uri="{FF2B5EF4-FFF2-40B4-BE49-F238E27FC236}">
              <a16:creationId xmlns:a16="http://schemas.microsoft.com/office/drawing/2014/main" id="{AD9C7FC8-BA61-4147-86DA-147D2214389B}"/>
            </a:ext>
          </a:extLst>
        </xdr:cNvPr>
        <xdr:cNvSpPr/>
      </xdr:nvSpPr>
      <xdr:spPr>
        <a:xfrm>
          <a:off x="20383500" y="1484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150005</xdr:rowOff>
    </xdr:from>
    <xdr:to>
      <xdr:col>111</xdr:col>
      <xdr:colOff>177800</xdr:colOff>
      <xdr:row>86</xdr:row>
      <xdr:rowOff>150332</xdr:rowOff>
    </xdr:to>
    <xdr:cxnSp macro="">
      <xdr:nvCxnSpPr>
        <xdr:cNvPr id="527" name="直線コネクタ 526">
          <a:extLst>
            <a:ext uri="{FF2B5EF4-FFF2-40B4-BE49-F238E27FC236}">
              <a16:creationId xmlns:a16="http://schemas.microsoft.com/office/drawing/2014/main" id="{1A5DCF05-BDDF-4C6D-B3A6-F35497937765}"/>
            </a:ext>
          </a:extLst>
        </xdr:cNvPr>
        <xdr:cNvCxnSpPr/>
      </xdr:nvCxnSpPr>
      <xdr:spPr>
        <a:xfrm flipV="1">
          <a:off x="20434300" y="14894705"/>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100076</xdr:rowOff>
    </xdr:from>
    <xdr:to>
      <xdr:col>102</xdr:col>
      <xdr:colOff>165100</xdr:colOff>
      <xdr:row>87</xdr:row>
      <xdr:rowOff>30226</xdr:rowOff>
    </xdr:to>
    <xdr:sp macro="" textlink="">
      <xdr:nvSpPr>
        <xdr:cNvPr id="528" name="楕円 527">
          <a:extLst>
            <a:ext uri="{FF2B5EF4-FFF2-40B4-BE49-F238E27FC236}">
              <a16:creationId xmlns:a16="http://schemas.microsoft.com/office/drawing/2014/main" id="{CFA5C111-D5F2-4E6F-8E14-16DC2F5B9C23}"/>
            </a:ext>
          </a:extLst>
        </xdr:cNvPr>
        <xdr:cNvSpPr/>
      </xdr:nvSpPr>
      <xdr:spPr>
        <a:xfrm>
          <a:off x="19494500" y="1484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150332</xdr:rowOff>
    </xdr:from>
    <xdr:to>
      <xdr:col>107</xdr:col>
      <xdr:colOff>50800</xdr:colOff>
      <xdr:row>86</xdr:row>
      <xdr:rowOff>150876</xdr:rowOff>
    </xdr:to>
    <xdr:cxnSp macro="">
      <xdr:nvCxnSpPr>
        <xdr:cNvPr id="529" name="直線コネクタ 528">
          <a:extLst>
            <a:ext uri="{FF2B5EF4-FFF2-40B4-BE49-F238E27FC236}">
              <a16:creationId xmlns:a16="http://schemas.microsoft.com/office/drawing/2014/main" id="{C98ED84C-9CEE-4C41-ADFF-A0CBE96D6B3A}"/>
            </a:ext>
          </a:extLst>
        </xdr:cNvPr>
        <xdr:cNvCxnSpPr/>
      </xdr:nvCxnSpPr>
      <xdr:spPr>
        <a:xfrm flipV="1">
          <a:off x="19545300" y="14895032"/>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100512</xdr:rowOff>
    </xdr:from>
    <xdr:to>
      <xdr:col>98</xdr:col>
      <xdr:colOff>38100</xdr:colOff>
      <xdr:row>87</xdr:row>
      <xdr:rowOff>30662</xdr:rowOff>
    </xdr:to>
    <xdr:sp macro="" textlink="">
      <xdr:nvSpPr>
        <xdr:cNvPr id="530" name="楕円 529">
          <a:extLst>
            <a:ext uri="{FF2B5EF4-FFF2-40B4-BE49-F238E27FC236}">
              <a16:creationId xmlns:a16="http://schemas.microsoft.com/office/drawing/2014/main" id="{E7D992E5-CF79-433A-B291-E08A55BF2CD6}"/>
            </a:ext>
          </a:extLst>
        </xdr:cNvPr>
        <xdr:cNvSpPr/>
      </xdr:nvSpPr>
      <xdr:spPr>
        <a:xfrm>
          <a:off x="18605500" y="148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150876</xdr:rowOff>
    </xdr:from>
    <xdr:to>
      <xdr:col>102</xdr:col>
      <xdr:colOff>114300</xdr:colOff>
      <xdr:row>86</xdr:row>
      <xdr:rowOff>151312</xdr:rowOff>
    </xdr:to>
    <xdr:cxnSp macro="">
      <xdr:nvCxnSpPr>
        <xdr:cNvPr id="531" name="直線コネクタ 530">
          <a:extLst>
            <a:ext uri="{FF2B5EF4-FFF2-40B4-BE49-F238E27FC236}">
              <a16:creationId xmlns:a16="http://schemas.microsoft.com/office/drawing/2014/main" id="{40E3DDEF-5751-4E13-9358-124EFF7741C3}"/>
            </a:ext>
          </a:extLst>
        </xdr:cNvPr>
        <xdr:cNvCxnSpPr/>
      </xdr:nvCxnSpPr>
      <xdr:spPr>
        <a:xfrm flipV="1">
          <a:off x="18656300" y="14895576"/>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32" name="n_1aveValue【消防施設】&#10;一人当たり面積">
          <a:extLst>
            <a:ext uri="{FF2B5EF4-FFF2-40B4-BE49-F238E27FC236}">
              <a16:creationId xmlns:a16="http://schemas.microsoft.com/office/drawing/2014/main" id="{31E65773-37AD-4E22-8D41-E88A5160E604}"/>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533" name="n_2aveValue【消防施設】&#10;一人当たり面積">
          <a:extLst>
            <a:ext uri="{FF2B5EF4-FFF2-40B4-BE49-F238E27FC236}">
              <a16:creationId xmlns:a16="http://schemas.microsoft.com/office/drawing/2014/main" id="{1EA26D5E-77AD-4FA6-A41D-86EA17FA6126}"/>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4" name="n_3aveValue【消防施設】&#10;一人当たり面積">
          <a:extLst>
            <a:ext uri="{FF2B5EF4-FFF2-40B4-BE49-F238E27FC236}">
              <a16:creationId xmlns:a16="http://schemas.microsoft.com/office/drawing/2014/main" id="{92AFB89A-2D4F-4C71-ADF0-E074290B8161}"/>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535" name="n_4aveValue【消防施設】&#10;一人当たり面積">
          <a:extLst>
            <a:ext uri="{FF2B5EF4-FFF2-40B4-BE49-F238E27FC236}">
              <a16:creationId xmlns:a16="http://schemas.microsoft.com/office/drawing/2014/main" id="{7395981C-3A43-4ADD-A651-C187CE5E1EB2}"/>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20482</xdr:rowOff>
    </xdr:from>
    <xdr:ext cx="469744" cy="259045"/>
    <xdr:sp macro="" textlink="">
      <xdr:nvSpPr>
        <xdr:cNvPr id="536" name="n_1mainValue【消防施設】&#10;一人当たり面積">
          <a:extLst>
            <a:ext uri="{FF2B5EF4-FFF2-40B4-BE49-F238E27FC236}">
              <a16:creationId xmlns:a16="http://schemas.microsoft.com/office/drawing/2014/main" id="{E2F48AAF-4372-439E-BD19-CCBF38BA1C65}"/>
            </a:ext>
          </a:extLst>
        </xdr:cNvPr>
        <xdr:cNvSpPr txBox="1"/>
      </xdr:nvSpPr>
      <xdr:spPr>
        <a:xfrm>
          <a:off x="21075727" y="149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20809</xdr:rowOff>
    </xdr:from>
    <xdr:ext cx="469744" cy="259045"/>
    <xdr:sp macro="" textlink="">
      <xdr:nvSpPr>
        <xdr:cNvPr id="537" name="n_2mainValue【消防施設】&#10;一人当たり面積">
          <a:extLst>
            <a:ext uri="{FF2B5EF4-FFF2-40B4-BE49-F238E27FC236}">
              <a16:creationId xmlns:a16="http://schemas.microsoft.com/office/drawing/2014/main" id="{06C79ACB-4551-4CEC-AC0C-6F97E6521B16}"/>
            </a:ext>
          </a:extLst>
        </xdr:cNvPr>
        <xdr:cNvSpPr txBox="1"/>
      </xdr:nvSpPr>
      <xdr:spPr>
        <a:xfrm>
          <a:off x="20199427" y="14936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21353</xdr:rowOff>
    </xdr:from>
    <xdr:ext cx="469744" cy="259045"/>
    <xdr:sp macro="" textlink="">
      <xdr:nvSpPr>
        <xdr:cNvPr id="538" name="n_3mainValue【消防施設】&#10;一人当たり面積">
          <a:extLst>
            <a:ext uri="{FF2B5EF4-FFF2-40B4-BE49-F238E27FC236}">
              <a16:creationId xmlns:a16="http://schemas.microsoft.com/office/drawing/2014/main" id="{D10BD6BC-C632-4AF5-A0F6-F3B26496DC59}"/>
            </a:ext>
          </a:extLst>
        </xdr:cNvPr>
        <xdr:cNvSpPr txBox="1"/>
      </xdr:nvSpPr>
      <xdr:spPr>
        <a:xfrm>
          <a:off x="19310427" y="1493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21789</xdr:rowOff>
    </xdr:from>
    <xdr:ext cx="469744" cy="259045"/>
    <xdr:sp macro="" textlink="">
      <xdr:nvSpPr>
        <xdr:cNvPr id="539" name="n_4mainValue【消防施設】&#10;一人当たり面積">
          <a:extLst>
            <a:ext uri="{FF2B5EF4-FFF2-40B4-BE49-F238E27FC236}">
              <a16:creationId xmlns:a16="http://schemas.microsoft.com/office/drawing/2014/main" id="{A0580202-1756-42CC-B3DE-55E6CC64BCAE}"/>
            </a:ext>
          </a:extLst>
        </xdr:cNvPr>
        <xdr:cNvSpPr txBox="1"/>
      </xdr:nvSpPr>
      <xdr:spPr>
        <a:xfrm>
          <a:off x="18421427" y="1493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6AF51AE0-D6E1-4562-8A36-6212A71DE04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28786305-AE99-48A3-95A1-E8797BF61CA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EEE09E70-3861-4FDC-8AE3-C9ECADD3974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1BC08C47-E764-4A3A-9B79-98DBEFC6794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5314A2DC-27E8-4369-8D95-9AF2EA62C48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7AFEBC7E-C4D8-4B6E-9A84-485A47EFC15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72B19D3C-F36D-4EE5-AE11-ABEFA07E3E6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59B5B1EF-FE38-4190-83D6-23E7ED40FFA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10DD5021-4FA9-404B-B607-C98F5975C26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CB503800-D052-4455-999E-28DBA71BEC3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B6B50DB9-8B42-417E-BC13-6353EC89DD1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D5F5D39F-8881-44DD-A482-235392CDDF5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5DFA984A-7CB4-441F-AE63-26AB0EC2F3F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16C4F54B-5F8A-476D-A216-319A41420B8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C4591719-8520-4CAC-9116-E4982AE8499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9F122B51-0E9C-4E10-BFD8-2C9289B96D6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C63C60F2-33CD-4410-BE54-43B294598B6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437C0D98-B665-49FD-8F92-FC8D375486A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456D2F98-D16D-4195-B4FB-2495D54BE88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D7A41573-C358-4EF7-A42F-AE05EE615C7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4C08D00B-5029-4F3D-8451-4298497A161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E08C9B0C-C6F7-47C2-AB4E-72F70A075ED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15F933AC-E7F2-4808-B1C2-20D1E0D48C5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52E52D60-17EC-4801-B68A-D477ADBFA16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2BC98172-57D5-446A-865B-1CE8C8874AB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5" name="直線コネクタ 564">
          <a:extLst>
            <a:ext uri="{FF2B5EF4-FFF2-40B4-BE49-F238E27FC236}">
              <a16:creationId xmlns:a16="http://schemas.microsoft.com/office/drawing/2014/main" id="{6941BDDA-8D8D-46F8-86F7-18473BC26745}"/>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6" name="【庁舎】&#10;有形固定資産減価償却率最小値テキスト">
          <a:extLst>
            <a:ext uri="{FF2B5EF4-FFF2-40B4-BE49-F238E27FC236}">
              <a16:creationId xmlns:a16="http://schemas.microsoft.com/office/drawing/2014/main" id="{7B3464ED-36F6-48BF-9144-D2AB083D255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7" name="直線コネクタ 566">
          <a:extLst>
            <a:ext uri="{FF2B5EF4-FFF2-40B4-BE49-F238E27FC236}">
              <a16:creationId xmlns:a16="http://schemas.microsoft.com/office/drawing/2014/main" id="{B746D941-CBAF-405D-B294-93993D4A834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68" name="【庁舎】&#10;有形固定資産減価償却率最大値テキスト">
          <a:extLst>
            <a:ext uri="{FF2B5EF4-FFF2-40B4-BE49-F238E27FC236}">
              <a16:creationId xmlns:a16="http://schemas.microsoft.com/office/drawing/2014/main" id="{036FBD10-7DF2-431F-86F9-61B398A9465B}"/>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69" name="直線コネクタ 568">
          <a:extLst>
            <a:ext uri="{FF2B5EF4-FFF2-40B4-BE49-F238E27FC236}">
              <a16:creationId xmlns:a16="http://schemas.microsoft.com/office/drawing/2014/main" id="{DA2BD1A6-58FA-4561-BC96-E64AB156AD57}"/>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570" name="【庁舎】&#10;有形固定資産減価償却率平均値テキスト">
          <a:extLst>
            <a:ext uri="{FF2B5EF4-FFF2-40B4-BE49-F238E27FC236}">
              <a16:creationId xmlns:a16="http://schemas.microsoft.com/office/drawing/2014/main" id="{389A10D7-BA4B-46F3-B64D-AD6E0613F976}"/>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1" name="フローチャート: 判断 570">
          <a:extLst>
            <a:ext uri="{FF2B5EF4-FFF2-40B4-BE49-F238E27FC236}">
              <a16:creationId xmlns:a16="http://schemas.microsoft.com/office/drawing/2014/main" id="{398AD672-8919-4CD4-BA5A-76D600EBEB4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2" name="フローチャート: 判断 571">
          <a:extLst>
            <a:ext uri="{FF2B5EF4-FFF2-40B4-BE49-F238E27FC236}">
              <a16:creationId xmlns:a16="http://schemas.microsoft.com/office/drawing/2014/main" id="{4C564727-48F9-4B1E-9CC3-E2519312AE2B}"/>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3" name="フローチャート: 判断 572">
          <a:extLst>
            <a:ext uri="{FF2B5EF4-FFF2-40B4-BE49-F238E27FC236}">
              <a16:creationId xmlns:a16="http://schemas.microsoft.com/office/drawing/2014/main" id="{84FB0F1B-4425-47B6-8C71-72F68A38D7CE}"/>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4" name="フローチャート: 判断 573">
          <a:extLst>
            <a:ext uri="{FF2B5EF4-FFF2-40B4-BE49-F238E27FC236}">
              <a16:creationId xmlns:a16="http://schemas.microsoft.com/office/drawing/2014/main" id="{6615043C-A9D1-44C2-BEF7-53DE519E0D43}"/>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5" name="フローチャート: 判断 574">
          <a:extLst>
            <a:ext uri="{FF2B5EF4-FFF2-40B4-BE49-F238E27FC236}">
              <a16:creationId xmlns:a16="http://schemas.microsoft.com/office/drawing/2014/main" id="{B5DC2A4B-1639-43F2-B5DE-BD237E45BA0F}"/>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CD89D527-61AC-4EEE-A0DE-D2917189945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2657CA99-E27E-4216-BDC5-CB198F02F35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2A5E77D0-AF08-4A0E-8191-41385F9AE4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4EE367DC-0B5C-4DD9-BB74-7F9945E1FC0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11B414B0-CDE0-4F47-B159-0E46B6F16C4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128270</xdr:rowOff>
    </xdr:from>
    <xdr:to>
      <xdr:col>85</xdr:col>
      <xdr:colOff>177800</xdr:colOff>
      <xdr:row>104</xdr:row>
      <xdr:rowOff>58420</xdr:rowOff>
    </xdr:to>
    <xdr:sp macro="" textlink="">
      <xdr:nvSpPr>
        <xdr:cNvPr id="581" name="楕円 580">
          <a:extLst>
            <a:ext uri="{FF2B5EF4-FFF2-40B4-BE49-F238E27FC236}">
              <a16:creationId xmlns:a16="http://schemas.microsoft.com/office/drawing/2014/main" id="{62913A08-5E2B-4285-81B0-6B53BD816E7D}"/>
            </a:ext>
          </a:extLst>
        </xdr:cNvPr>
        <xdr:cNvSpPr/>
      </xdr:nvSpPr>
      <xdr:spPr>
        <a:xfrm>
          <a:off x="162687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151147</xdr:rowOff>
    </xdr:from>
    <xdr:ext cx="405111" cy="259045"/>
    <xdr:sp macro="" textlink="">
      <xdr:nvSpPr>
        <xdr:cNvPr id="582" name="【庁舎】&#10;有形固定資産減価償却率該当値テキスト">
          <a:extLst>
            <a:ext uri="{FF2B5EF4-FFF2-40B4-BE49-F238E27FC236}">
              <a16:creationId xmlns:a16="http://schemas.microsoft.com/office/drawing/2014/main" id="{18DDD267-6E63-4F14-A5A7-3C9771779F4D}"/>
            </a:ext>
          </a:extLst>
        </xdr:cNvPr>
        <xdr:cNvSpPr txBox="1"/>
      </xdr:nvSpPr>
      <xdr:spPr>
        <a:xfrm>
          <a:off x="16357600" y="176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97245</xdr:rowOff>
    </xdr:from>
    <xdr:to>
      <xdr:col>81</xdr:col>
      <xdr:colOff>101600</xdr:colOff>
      <xdr:row>104</xdr:row>
      <xdr:rowOff>27395</xdr:rowOff>
    </xdr:to>
    <xdr:sp macro="" textlink="">
      <xdr:nvSpPr>
        <xdr:cNvPr id="583" name="楕円 582">
          <a:extLst>
            <a:ext uri="{FF2B5EF4-FFF2-40B4-BE49-F238E27FC236}">
              <a16:creationId xmlns:a16="http://schemas.microsoft.com/office/drawing/2014/main" id="{0A752BF4-1A89-49A3-AC71-657159E7CFDF}"/>
            </a:ext>
          </a:extLst>
        </xdr:cNvPr>
        <xdr:cNvSpPr/>
      </xdr:nvSpPr>
      <xdr:spPr>
        <a:xfrm>
          <a:off x="15430500" y="177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148045</xdr:rowOff>
    </xdr:from>
    <xdr:to>
      <xdr:col>85</xdr:col>
      <xdr:colOff>127000</xdr:colOff>
      <xdr:row>104</xdr:row>
      <xdr:rowOff>7620</xdr:rowOff>
    </xdr:to>
    <xdr:cxnSp macro="">
      <xdr:nvCxnSpPr>
        <xdr:cNvPr id="584" name="直線コネクタ 583">
          <a:extLst>
            <a:ext uri="{FF2B5EF4-FFF2-40B4-BE49-F238E27FC236}">
              <a16:creationId xmlns:a16="http://schemas.microsoft.com/office/drawing/2014/main" id="{CBA4F665-15AB-462C-981D-47B2896F64D9}"/>
            </a:ext>
          </a:extLst>
        </xdr:cNvPr>
        <xdr:cNvCxnSpPr/>
      </xdr:nvCxnSpPr>
      <xdr:spPr>
        <a:xfrm>
          <a:off x="15481300" y="17807395"/>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59689</xdr:rowOff>
    </xdr:from>
    <xdr:to>
      <xdr:col>76</xdr:col>
      <xdr:colOff>165100</xdr:colOff>
      <xdr:row>103</xdr:row>
      <xdr:rowOff>161289</xdr:rowOff>
    </xdr:to>
    <xdr:sp macro="" textlink="">
      <xdr:nvSpPr>
        <xdr:cNvPr id="585" name="楕円 584">
          <a:extLst>
            <a:ext uri="{FF2B5EF4-FFF2-40B4-BE49-F238E27FC236}">
              <a16:creationId xmlns:a16="http://schemas.microsoft.com/office/drawing/2014/main" id="{84EC7158-D4A1-4744-B70B-DBFBA4803475}"/>
            </a:ext>
          </a:extLst>
        </xdr:cNvPr>
        <xdr:cNvSpPr/>
      </xdr:nvSpPr>
      <xdr:spPr>
        <a:xfrm>
          <a:off x="14541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110489</xdr:rowOff>
    </xdr:from>
    <xdr:to>
      <xdr:col>81</xdr:col>
      <xdr:colOff>50800</xdr:colOff>
      <xdr:row>103</xdr:row>
      <xdr:rowOff>148045</xdr:rowOff>
    </xdr:to>
    <xdr:cxnSp macro="">
      <xdr:nvCxnSpPr>
        <xdr:cNvPr id="586" name="直線コネクタ 585">
          <a:extLst>
            <a:ext uri="{FF2B5EF4-FFF2-40B4-BE49-F238E27FC236}">
              <a16:creationId xmlns:a16="http://schemas.microsoft.com/office/drawing/2014/main" id="{B0AEDA31-DCF9-4DD8-9ADC-4532444AF5EC}"/>
            </a:ext>
          </a:extLst>
        </xdr:cNvPr>
        <xdr:cNvCxnSpPr/>
      </xdr:nvCxnSpPr>
      <xdr:spPr>
        <a:xfrm>
          <a:off x="14592300" y="1776983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35198</xdr:rowOff>
    </xdr:from>
    <xdr:to>
      <xdr:col>72</xdr:col>
      <xdr:colOff>38100</xdr:colOff>
      <xdr:row>103</xdr:row>
      <xdr:rowOff>136798</xdr:rowOff>
    </xdr:to>
    <xdr:sp macro="" textlink="">
      <xdr:nvSpPr>
        <xdr:cNvPr id="587" name="楕円 586">
          <a:extLst>
            <a:ext uri="{FF2B5EF4-FFF2-40B4-BE49-F238E27FC236}">
              <a16:creationId xmlns:a16="http://schemas.microsoft.com/office/drawing/2014/main" id="{6EC25E1D-705A-4549-AE14-DC552C26AA66}"/>
            </a:ext>
          </a:extLst>
        </xdr:cNvPr>
        <xdr:cNvSpPr/>
      </xdr:nvSpPr>
      <xdr:spPr>
        <a:xfrm>
          <a:off x="13652500" y="1769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85998</xdr:rowOff>
    </xdr:from>
    <xdr:to>
      <xdr:col>76</xdr:col>
      <xdr:colOff>114300</xdr:colOff>
      <xdr:row>103</xdr:row>
      <xdr:rowOff>110489</xdr:rowOff>
    </xdr:to>
    <xdr:cxnSp macro="">
      <xdr:nvCxnSpPr>
        <xdr:cNvPr id="588" name="直線コネクタ 587">
          <a:extLst>
            <a:ext uri="{FF2B5EF4-FFF2-40B4-BE49-F238E27FC236}">
              <a16:creationId xmlns:a16="http://schemas.microsoft.com/office/drawing/2014/main" id="{633E47A6-10EF-4A4C-BB16-BEB7C3269F9C}"/>
            </a:ext>
          </a:extLst>
        </xdr:cNvPr>
        <xdr:cNvCxnSpPr/>
      </xdr:nvCxnSpPr>
      <xdr:spPr>
        <a:xfrm>
          <a:off x="13703300" y="17745348"/>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167458</xdr:rowOff>
    </xdr:from>
    <xdr:to>
      <xdr:col>67</xdr:col>
      <xdr:colOff>101600</xdr:colOff>
      <xdr:row>103</xdr:row>
      <xdr:rowOff>97608</xdr:rowOff>
    </xdr:to>
    <xdr:sp macro="" textlink="">
      <xdr:nvSpPr>
        <xdr:cNvPr id="589" name="楕円 588">
          <a:extLst>
            <a:ext uri="{FF2B5EF4-FFF2-40B4-BE49-F238E27FC236}">
              <a16:creationId xmlns:a16="http://schemas.microsoft.com/office/drawing/2014/main" id="{CC7D7942-4B81-4887-A4DE-7060298D8D6E}"/>
            </a:ext>
          </a:extLst>
        </xdr:cNvPr>
        <xdr:cNvSpPr/>
      </xdr:nvSpPr>
      <xdr:spPr>
        <a:xfrm>
          <a:off x="12763500" y="176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46808</xdr:rowOff>
    </xdr:from>
    <xdr:to>
      <xdr:col>71</xdr:col>
      <xdr:colOff>177800</xdr:colOff>
      <xdr:row>103</xdr:row>
      <xdr:rowOff>85998</xdr:rowOff>
    </xdr:to>
    <xdr:cxnSp macro="">
      <xdr:nvCxnSpPr>
        <xdr:cNvPr id="590" name="直線コネクタ 589">
          <a:extLst>
            <a:ext uri="{FF2B5EF4-FFF2-40B4-BE49-F238E27FC236}">
              <a16:creationId xmlns:a16="http://schemas.microsoft.com/office/drawing/2014/main" id="{65BA5C6A-FE91-4239-9216-EF5BFF04612C}"/>
            </a:ext>
          </a:extLst>
        </xdr:cNvPr>
        <xdr:cNvCxnSpPr/>
      </xdr:nvCxnSpPr>
      <xdr:spPr>
        <a:xfrm>
          <a:off x="12814300" y="17706158"/>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591" name="n_1aveValue【庁舎】&#10;有形固定資産減価償却率">
          <a:extLst>
            <a:ext uri="{FF2B5EF4-FFF2-40B4-BE49-F238E27FC236}">
              <a16:creationId xmlns:a16="http://schemas.microsoft.com/office/drawing/2014/main" id="{EB4B75E3-67EB-4C27-B06A-D46D609F4D5F}"/>
            </a:ext>
          </a:extLst>
        </xdr:cNvPr>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592" name="n_2aveValue【庁舎】&#10;有形固定資産減価償却率">
          <a:extLst>
            <a:ext uri="{FF2B5EF4-FFF2-40B4-BE49-F238E27FC236}">
              <a16:creationId xmlns:a16="http://schemas.microsoft.com/office/drawing/2014/main" id="{98C17443-CCAA-43F0-8A2F-612D83F32FA2}"/>
            </a:ext>
          </a:extLst>
        </xdr:cNvPr>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593" name="n_3aveValue【庁舎】&#10;有形固定資産減価償却率">
          <a:extLst>
            <a:ext uri="{FF2B5EF4-FFF2-40B4-BE49-F238E27FC236}">
              <a16:creationId xmlns:a16="http://schemas.microsoft.com/office/drawing/2014/main" id="{EA03077F-BCB9-4C04-884A-3E9CF01F87A7}"/>
            </a:ext>
          </a:extLst>
        </xdr:cNvPr>
        <xdr:cNvSpPr txBox="1"/>
      </xdr:nvSpPr>
      <xdr:spPr>
        <a:xfrm>
          <a:off x="13500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594" name="n_4aveValue【庁舎】&#10;有形固定資産減価償却率">
          <a:extLst>
            <a:ext uri="{FF2B5EF4-FFF2-40B4-BE49-F238E27FC236}">
              <a16:creationId xmlns:a16="http://schemas.microsoft.com/office/drawing/2014/main" id="{439228AB-CA98-4EE1-BB8A-DA251CFF2D85}"/>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43922</xdr:rowOff>
    </xdr:from>
    <xdr:ext cx="405111" cy="259045"/>
    <xdr:sp macro="" textlink="">
      <xdr:nvSpPr>
        <xdr:cNvPr id="595" name="n_1mainValue【庁舎】&#10;有形固定資産減価償却率">
          <a:extLst>
            <a:ext uri="{FF2B5EF4-FFF2-40B4-BE49-F238E27FC236}">
              <a16:creationId xmlns:a16="http://schemas.microsoft.com/office/drawing/2014/main" id="{D9803A84-7E0E-4472-B158-1A08914994E5}"/>
            </a:ext>
          </a:extLst>
        </xdr:cNvPr>
        <xdr:cNvSpPr txBox="1"/>
      </xdr:nvSpPr>
      <xdr:spPr>
        <a:xfrm>
          <a:off x="15266044" y="175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6366</xdr:rowOff>
    </xdr:from>
    <xdr:ext cx="405111" cy="259045"/>
    <xdr:sp macro="" textlink="">
      <xdr:nvSpPr>
        <xdr:cNvPr id="596" name="n_2mainValue【庁舎】&#10;有形固定資産減価償却率">
          <a:extLst>
            <a:ext uri="{FF2B5EF4-FFF2-40B4-BE49-F238E27FC236}">
              <a16:creationId xmlns:a16="http://schemas.microsoft.com/office/drawing/2014/main" id="{338474E6-0DD4-4224-A735-CEE769DE8DAD}"/>
            </a:ext>
          </a:extLst>
        </xdr:cNvPr>
        <xdr:cNvSpPr txBox="1"/>
      </xdr:nvSpPr>
      <xdr:spPr>
        <a:xfrm>
          <a:off x="14389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153325</xdr:rowOff>
    </xdr:from>
    <xdr:ext cx="405111" cy="259045"/>
    <xdr:sp macro="" textlink="">
      <xdr:nvSpPr>
        <xdr:cNvPr id="597" name="n_3mainValue【庁舎】&#10;有形固定資産減価償却率">
          <a:extLst>
            <a:ext uri="{FF2B5EF4-FFF2-40B4-BE49-F238E27FC236}">
              <a16:creationId xmlns:a16="http://schemas.microsoft.com/office/drawing/2014/main" id="{BAB93410-33F8-4C91-8628-399E31729B4E}"/>
            </a:ext>
          </a:extLst>
        </xdr:cNvPr>
        <xdr:cNvSpPr txBox="1"/>
      </xdr:nvSpPr>
      <xdr:spPr>
        <a:xfrm>
          <a:off x="13500744" y="1746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114135</xdr:rowOff>
    </xdr:from>
    <xdr:ext cx="405111" cy="259045"/>
    <xdr:sp macro="" textlink="">
      <xdr:nvSpPr>
        <xdr:cNvPr id="598" name="n_4mainValue【庁舎】&#10;有形固定資産減価償却率">
          <a:extLst>
            <a:ext uri="{FF2B5EF4-FFF2-40B4-BE49-F238E27FC236}">
              <a16:creationId xmlns:a16="http://schemas.microsoft.com/office/drawing/2014/main" id="{8F2CD878-485B-447F-BCC6-D9070BFC83D8}"/>
            </a:ext>
          </a:extLst>
        </xdr:cNvPr>
        <xdr:cNvSpPr txBox="1"/>
      </xdr:nvSpPr>
      <xdr:spPr>
        <a:xfrm>
          <a:off x="12611744" y="1743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D05AC76B-DFCA-46A0-BBBA-6E0A82AF574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670D98B1-E6F4-4AE5-A700-D36CA890EA6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F23FF9E4-B7A2-4C67-89D9-10D3B874860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E1606625-3A1E-49A1-AD93-3BD76582075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8844D03B-955B-46FC-B18E-E633CA04DE9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64243FCA-34C8-4C3A-B00D-1F353353D86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59FF5D7C-6931-43DB-848D-3A24769B8E6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3A84E583-19B9-49C8-B88B-676E8EC2C63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183B3928-4543-47AF-9F13-03B2B68850A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E703D7B1-F888-437E-86E9-543A202AF35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a:extLst>
            <a:ext uri="{FF2B5EF4-FFF2-40B4-BE49-F238E27FC236}">
              <a16:creationId xmlns:a16="http://schemas.microsoft.com/office/drawing/2014/main" id="{9B18A22D-ABD3-4EF8-AECD-C5F3118F004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a:extLst>
            <a:ext uri="{FF2B5EF4-FFF2-40B4-BE49-F238E27FC236}">
              <a16:creationId xmlns:a16="http://schemas.microsoft.com/office/drawing/2014/main" id="{050FE7A0-26B5-4A9D-805C-903F33C48FA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a:extLst>
            <a:ext uri="{FF2B5EF4-FFF2-40B4-BE49-F238E27FC236}">
              <a16:creationId xmlns:a16="http://schemas.microsoft.com/office/drawing/2014/main" id="{E4BF3B7A-C41A-49A4-A6F9-3140B612629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a:extLst>
            <a:ext uri="{FF2B5EF4-FFF2-40B4-BE49-F238E27FC236}">
              <a16:creationId xmlns:a16="http://schemas.microsoft.com/office/drawing/2014/main" id="{8BC944E9-6185-4F93-860A-1DFCB12F86C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a:extLst>
            <a:ext uri="{FF2B5EF4-FFF2-40B4-BE49-F238E27FC236}">
              <a16:creationId xmlns:a16="http://schemas.microsoft.com/office/drawing/2014/main" id="{BD4F70AF-7B43-4CED-84AF-6AB2702D84D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a:extLst>
            <a:ext uri="{FF2B5EF4-FFF2-40B4-BE49-F238E27FC236}">
              <a16:creationId xmlns:a16="http://schemas.microsoft.com/office/drawing/2014/main" id="{7A7C7582-EEE0-4C65-8F2B-7F330ABE947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a:extLst>
            <a:ext uri="{FF2B5EF4-FFF2-40B4-BE49-F238E27FC236}">
              <a16:creationId xmlns:a16="http://schemas.microsoft.com/office/drawing/2014/main" id="{DF3876FF-84E3-4F53-9D34-02662347DCF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a:extLst>
            <a:ext uri="{FF2B5EF4-FFF2-40B4-BE49-F238E27FC236}">
              <a16:creationId xmlns:a16="http://schemas.microsoft.com/office/drawing/2014/main" id="{24739AFC-EE06-454D-9A63-DEA79A8C8F9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CD2114F1-3512-46B0-BF30-A012E9FEF70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E183BF35-4E82-4FD0-935A-8F40C14030A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id="{E9A86FF5-94DA-4814-8B07-ABD92070A38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0" name="直線コネクタ 619">
          <a:extLst>
            <a:ext uri="{FF2B5EF4-FFF2-40B4-BE49-F238E27FC236}">
              <a16:creationId xmlns:a16="http://schemas.microsoft.com/office/drawing/2014/main" id="{E1502418-7D9A-4E7C-8627-216C8F26D0AD}"/>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1" name="【庁舎】&#10;一人当たり面積最小値テキスト">
          <a:extLst>
            <a:ext uri="{FF2B5EF4-FFF2-40B4-BE49-F238E27FC236}">
              <a16:creationId xmlns:a16="http://schemas.microsoft.com/office/drawing/2014/main" id="{33E993B8-7BC1-4CA2-9502-E02E8A383F43}"/>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2" name="直線コネクタ 621">
          <a:extLst>
            <a:ext uri="{FF2B5EF4-FFF2-40B4-BE49-F238E27FC236}">
              <a16:creationId xmlns:a16="http://schemas.microsoft.com/office/drawing/2014/main" id="{9881F1D5-4CCB-446B-AB79-4AE2D8674B41}"/>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3" name="【庁舎】&#10;一人当たり面積最大値テキスト">
          <a:extLst>
            <a:ext uri="{FF2B5EF4-FFF2-40B4-BE49-F238E27FC236}">
              <a16:creationId xmlns:a16="http://schemas.microsoft.com/office/drawing/2014/main" id="{F3068903-F59D-4693-A94B-59F643D9F332}"/>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4" name="直線コネクタ 623">
          <a:extLst>
            <a:ext uri="{FF2B5EF4-FFF2-40B4-BE49-F238E27FC236}">
              <a16:creationId xmlns:a16="http://schemas.microsoft.com/office/drawing/2014/main" id="{6B3EC3FA-6CDE-47A5-B67B-D7EF5DEE0AE6}"/>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5" name="【庁舎】&#10;一人当たり面積平均値テキスト">
          <a:extLst>
            <a:ext uri="{FF2B5EF4-FFF2-40B4-BE49-F238E27FC236}">
              <a16:creationId xmlns:a16="http://schemas.microsoft.com/office/drawing/2014/main" id="{4DCA4896-DA63-425E-9639-BF4CAA8A332B}"/>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26" name="フローチャート: 判断 625">
          <a:extLst>
            <a:ext uri="{FF2B5EF4-FFF2-40B4-BE49-F238E27FC236}">
              <a16:creationId xmlns:a16="http://schemas.microsoft.com/office/drawing/2014/main" id="{61D2646F-F403-45C2-8F96-D730941A6B15}"/>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27" name="フローチャート: 判断 626">
          <a:extLst>
            <a:ext uri="{FF2B5EF4-FFF2-40B4-BE49-F238E27FC236}">
              <a16:creationId xmlns:a16="http://schemas.microsoft.com/office/drawing/2014/main" id="{83FB9BFF-2608-49F0-BE40-1C4BE760567E}"/>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28" name="フローチャート: 判断 627">
          <a:extLst>
            <a:ext uri="{FF2B5EF4-FFF2-40B4-BE49-F238E27FC236}">
              <a16:creationId xmlns:a16="http://schemas.microsoft.com/office/drawing/2014/main" id="{E16BF00E-F4BF-443B-A56F-A145B8699C54}"/>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29" name="フローチャート: 判断 628">
          <a:extLst>
            <a:ext uri="{FF2B5EF4-FFF2-40B4-BE49-F238E27FC236}">
              <a16:creationId xmlns:a16="http://schemas.microsoft.com/office/drawing/2014/main" id="{FCB50EE5-75D1-46D4-B5DE-5F40C64D5814}"/>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0" name="フローチャート: 判断 629">
          <a:extLst>
            <a:ext uri="{FF2B5EF4-FFF2-40B4-BE49-F238E27FC236}">
              <a16:creationId xmlns:a16="http://schemas.microsoft.com/office/drawing/2014/main" id="{D9937AB2-97DD-4615-B1F8-7F17731362CD}"/>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5F95239C-4DB7-4C78-98C8-308273F6685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9D8DB627-3E4C-4CA0-BEA6-B564D2887C5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21D801F6-3517-41DB-992B-993194830A3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1CF5C3F7-E771-4535-A7B9-7D8FF527692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1CB2ED44-107E-4745-93D8-74B9CBB9C11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36830</xdr:rowOff>
    </xdr:from>
    <xdr:to>
      <xdr:col>116</xdr:col>
      <xdr:colOff>114300</xdr:colOff>
      <xdr:row>107</xdr:row>
      <xdr:rowOff>138430</xdr:rowOff>
    </xdr:to>
    <xdr:sp macro="" textlink="">
      <xdr:nvSpPr>
        <xdr:cNvPr id="636" name="楕円 635">
          <a:extLst>
            <a:ext uri="{FF2B5EF4-FFF2-40B4-BE49-F238E27FC236}">
              <a16:creationId xmlns:a16="http://schemas.microsoft.com/office/drawing/2014/main" id="{D2453213-1411-436A-81A2-01F080AB0274}"/>
            </a:ext>
          </a:extLst>
        </xdr:cNvPr>
        <xdr:cNvSpPr/>
      </xdr:nvSpPr>
      <xdr:spPr>
        <a:xfrm>
          <a:off x="22110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123207</xdr:rowOff>
    </xdr:from>
    <xdr:ext cx="469744" cy="259045"/>
    <xdr:sp macro="" textlink="">
      <xdr:nvSpPr>
        <xdr:cNvPr id="637" name="【庁舎】&#10;一人当たり面積該当値テキスト">
          <a:extLst>
            <a:ext uri="{FF2B5EF4-FFF2-40B4-BE49-F238E27FC236}">
              <a16:creationId xmlns:a16="http://schemas.microsoft.com/office/drawing/2014/main" id="{5DFE4E96-D364-485D-8659-2230BD7AB8B3}"/>
            </a:ext>
          </a:extLst>
        </xdr:cNvPr>
        <xdr:cNvSpPr txBox="1"/>
      </xdr:nvSpPr>
      <xdr:spPr>
        <a:xfrm>
          <a:off x="22199600" y="1829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43687</xdr:rowOff>
    </xdr:from>
    <xdr:to>
      <xdr:col>112</xdr:col>
      <xdr:colOff>38100</xdr:colOff>
      <xdr:row>107</xdr:row>
      <xdr:rowOff>145287</xdr:rowOff>
    </xdr:to>
    <xdr:sp macro="" textlink="">
      <xdr:nvSpPr>
        <xdr:cNvPr id="638" name="楕円 637">
          <a:extLst>
            <a:ext uri="{FF2B5EF4-FFF2-40B4-BE49-F238E27FC236}">
              <a16:creationId xmlns:a16="http://schemas.microsoft.com/office/drawing/2014/main" id="{D4CD1F8C-8985-4FCC-B3F2-80093BCB2E78}"/>
            </a:ext>
          </a:extLst>
        </xdr:cNvPr>
        <xdr:cNvSpPr/>
      </xdr:nvSpPr>
      <xdr:spPr>
        <a:xfrm>
          <a:off x="21272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87630</xdr:rowOff>
    </xdr:from>
    <xdr:to>
      <xdr:col>116</xdr:col>
      <xdr:colOff>63500</xdr:colOff>
      <xdr:row>107</xdr:row>
      <xdr:rowOff>94487</xdr:rowOff>
    </xdr:to>
    <xdr:cxnSp macro="">
      <xdr:nvCxnSpPr>
        <xdr:cNvPr id="639" name="直線コネクタ 638">
          <a:extLst>
            <a:ext uri="{FF2B5EF4-FFF2-40B4-BE49-F238E27FC236}">
              <a16:creationId xmlns:a16="http://schemas.microsoft.com/office/drawing/2014/main" id="{6BEF2EDC-BC03-405E-B57C-325F3D764D48}"/>
            </a:ext>
          </a:extLst>
        </xdr:cNvPr>
        <xdr:cNvCxnSpPr/>
      </xdr:nvCxnSpPr>
      <xdr:spPr>
        <a:xfrm flipV="1">
          <a:off x="21323300" y="18432780"/>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46659</xdr:rowOff>
    </xdr:from>
    <xdr:to>
      <xdr:col>107</xdr:col>
      <xdr:colOff>101600</xdr:colOff>
      <xdr:row>107</xdr:row>
      <xdr:rowOff>148259</xdr:rowOff>
    </xdr:to>
    <xdr:sp macro="" textlink="">
      <xdr:nvSpPr>
        <xdr:cNvPr id="640" name="楕円 639">
          <a:extLst>
            <a:ext uri="{FF2B5EF4-FFF2-40B4-BE49-F238E27FC236}">
              <a16:creationId xmlns:a16="http://schemas.microsoft.com/office/drawing/2014/main" id="{C109CAFF-DEB7-4FB1-964C-11C8A5B64BB9}"/>
            </a:ext>
          </a:extLst>
        </xdr:cNvPr>
        <xdr:cNvSpPr/>
      </xdr:nvSpPr>
      <xdr:spPr>
        <a:xfrm>
          <a:off x="20383500" y="1839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94487</xdr:rowOff>
    </xdr:from>
    <xdr:to>
      <xdr:col>111</xdr:col>
      <xdr:colOff>177800</xdr:colOff>
      <xdr:row>107</xdr:row>
      <xdr:rowOff>97459</xdr:rowOff>
    </xdr:to>
    <xdr:cxnSp macro="">
      <xdr:nvCxnSpPr>
        <xdr:cNvPr id="641" name="直線コネクタ 640">
          <a:extLst>
            <a:ext uri="{FF2B5EF4-FFF2-40B4-BE49-F238E27FC236}">
              <a16:creationId xmlns:a16="http://schemas.microsoft.com/office/drawing/2014/main" id="{BE4C9A5F-5E4C-4132-9EEB-C512DD3DA2EF}"/>
            </a:ext>
          </a:extLst>
        </xdr:cNvPr>
        <xdr:cNvCxnSpPr/>
      </xdr:nvCxnSpPr>
      <xdr:spPr>
        <a:xfrm flipV="1">
          <a:off x="20434300" y="18439637"/>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50775</xdr:rowOff>
    </xdr:from>
    <xdr:to>
      <xdr:col>102</xdr:col>
      <xdr:colOff>165100</xdr:colOff>
      <xdr:row>107</xdr:row>
      <xdr:rowOff>152375</xdr:rowOff>
    </xdr:to>
    <xdr:sp macro="" textlink="">
      <xdr:nvSpPr>
        <xdr:cNvPr id="642" name="楕円 641">
          <a:extLst>
            <a:ext uri="{FF2B5EF4-FFF2-40B4-BE49-F238E27FC236}">
              <a16:creationId xmlns:a16="http://schemas.microsoft.com/office/drawing/2014/main" id="{2B3D8B5F-F56B-4FEF-AE08-603DB50009FC}"/>
            </a:ext>
          </a:extLst>
        </xdr:cNvPr>
        <xdr:cNvSpPr/>
      </xdr:nvSpPr>
      <xdr:spPr>
        <a:xfrm>
          <a:off x="19494500" y="1839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97459</xdr:rowOff>
    </xdr:from>
    <xdr:to>
      <xdr:col>107</xdr:col>
      <xdr:colOff>50800</xdr:colOff>
      <xdr:row>107</xdr:row>
      <xdr:rowOff>101575</xdr:rowOff>
    </xdr:to>
    <xdr:cxnSp macro="">
      <xdr:nvCxnSpPr>
        <xdr:cNvPr id="643" name="直線コネクタ 642">
          <a:extLst>
            <a:ext uri="{FF2B5EF4-FFF2-40B4-BE49-F238E27FC236}">
              <a16:creationId xmlns:a16="http://schemas.microsoft.com/office/drawing/2014/main" id="{63604DA1-2485-43C2-84AE-C91D9B5549B0}"/>
            </a:ext>
          </a:extLst>
        </xdr:cNvPr>
        <xdr:cNvCxnSpPr/>
      </xdr:nvCxnSpPr>
      <xdr:spPr>
        <a:xfrm flipV="1">
          <a:off x="19545300" y="18442609"/>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55575</xdr:rowOff>
    </xdr:from>
    <xdr:to>
      <xdr:col>98</xdr:col>
      <xdr:colOff>38100</xdr:colOff>
      <xdr:row>107</xdr:row>
      <xdr:rowOff>157175</xdr:rowOff>
    </xdr:to>
    <xdr:sp macro="" textlink="">
      <xdr:nvSpPr>
        <xdr:cNvPr id="644" name="楕円 643">
          <a:extLst>
            <a:ext uri="{FF2B5EF4-FFF2-40B4-BE49-F238E27FC236}">
              <a16:creationId xmlns:a16="http://schemas.microsoft.com/office/drawing/2014/main" id="{DC6B83C6-5748-4612-81D5-99CCF14D5BDE}"/>
            </a:ext>
          </a:extLst>
        </xdr:cNvPr>
        <xdr:cNvSpPr/>
      </xdr:nvSpPr>
      <xdr:spPr>
        <a:xfrm>
          <a:off x="18605500" y="1840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101575</xdr:rowOff>
    </xdr:from>
    <xdr:to>
      <xdr:col>102</xdr:col>
      <xdr:colOff>114300</xdr:colOff>
      <xdr:row>107</xdr:row>
      <xdr:rowOff>106375</xdr:rowOff>
    </xdr:to>
    <xdr:cxnSp macro="">
      <xdr:nvCxnSpPr>
        <xdr:cNvPr id="645" name="直線コネクタ 644">
          <a:extLst>
            <a:ext uri="{FF2B5EF4-FFF2-40B4-BE49-F238E27FC236}">
              <a16:creationId xmlns:a16="http://schemas.microsoft.com/office/drawing/2014/main" id="{9A04EF55-4780-49D6-9EDE-72EBF72227D0}"/>
            </a:ext>
          </a:extLst>
        </xdr:cNvPr>
        <xdr:cNvCxnSpPr/>
      </xdr:nvCxnSpPr>
      <xdr:spPr>
        <a:xfrm flipV="1">
          <a:off x="18656300" y="18446725"/>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46" name="n_1aveValue【庁舎】&#10;一人当たり面積">
          <a:extLst>
            <a:ext uri="{FF2B5EF4-FFF2-40B4-BE49-F238E27FC236}">
              <a16:creationId xmlns:a16="http://schemas.microsoft.com/office/drawing/2014/main" id="{95444ACD-FB7B-4C8C-9A38-9EBB4C4180CD}"/>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47" name="n_2aveValue【庁舎】&#10;一人当たり面積">
          <a:extLst>
            <a:ext uri="{FF2B5EF4-FFF2-40B4-BE49-F238E27FC236}">
              <a16:creationId xmlns:a16="http://schemas.microsoft.com/office/drawing/2014/main" id="{2EDE2940-A49B-4362-A4D2-070D02EABD7B}"/>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48" name="n_3aveValue【庁舎】&#10;一人当たり面積">
          <a:extLst>
            <a:ext uri="{FF2B5EF4-FFF2-40B4-BE49-F238E27FC236}">
              <a16:creationId xmlns:a16="http://schemas.microsoft.com/office/drawing/2014/main" id="{DD669F42-0623-46C8-8014-3E0E1EC35443}"/>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49" name="n_4aveValue【庁舎】&#10;一人当たり面積">
          <a:extLst>
            <a:ext uri="{FF2B5EF4-FFF2-40B4-BE49-F238E27FC236}">
              <a16:creationId xmlns:a16="http://schemas.microsoft.com/office/drawing/2014/main" id="{D2C2AF94-C21A-40AE-968F-5847E6DCD281}"/>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136414</xdr:rowOff>
    </xdr:from>
    <xdr:ext cx="469744" cy="259045"/>
    <xdr:sp macro="" textlink="">
      <xdr:nvSpPr>
        <xdr:cNvPr id="650" name="n_1mainValue【庁舎】&#10;一人当たり面積">
          <a:extLst>
            <a:ext uri="{FF2B5EF4-FFF2-40B4-BE49-F238E27FC236}">
              <a16:creationId xmlns:a16="http://schemas.microsoft.com/office/drawing/2014/main" id="{1BBC093E-64F7-41D9-992B-DB6E8D988443}"/>
            </a:ext>
          </a:extLst>
        </xdr:cNvPr>
        <xdr:cNvSpPr txBox="1"/>
      </xdr:nvSpPr>
      <xdr:spPr>
        <a:xfrm>
          <a:off x="210757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139386</xdr:rowOff>
    </xdr:from>
    <xdr:ext cx="469744" cy="259045"/>
    <xdr:sp macro="" textlink="">
      <xdr:nvSpPr>
        <xdr:cNvPr id="651" name="n_2mainValue【庁舎】&#10;一人当たり面積">
          <a:extLst>
            <a:ext uri="{FF2B5EF4-FFF2-40B4-BE49-F238E27FC236}">
              <a16:creationId xmlns:a16="http://schemas.microsoft.com/office/drawing/2014/main" id="{08162469-56F4-40A1-B1D3-F0A8DE69C9FC}"/>
            </a:ext>
          </a:extLst>
        </xdr:cNvPr>
        <xdr:cNvSpPr txBox="1"/>
      </xdr:nvSpPr>
      <xdr:spPr>
        <a:xfrm>
          <a:off x="20199427" y="18484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143502</xdr:rowOff>
    </xdr:from>
    <xdr:ext cx="469744" cy="259045"/>
    <xdr:sp macro="" textlink="">
      <xdr:nvSpPr>
        <xdr:cNvPr id="652" name="n_3mainValue【庁舎】&#10;一人当たり面積">
          <a:extLst>
            <a:ext uri="{FF2B5EF4-FFF2-40B4-BE49-F238E27FC236}">
              <a16:creationId xmlns:a16="http://schemas.microsoft.com/office/drawing/2014/main" id="{F34E867E-7721-400A-9251-240535F7151F}"/>
            </a:ext>
          </a:extLst>
        </xdr:cNvPr>
        <xdr:cNvSpPr txBox="1"/>
      </xdr:nvSpPr>
      <xdr:spPr>
        <a:xfrm>
          <a:off x="19310427" y="184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148302</xdr:rowOff>
    </xdr:from>
    <xdr:ext cx="469744" cy="259045"/>
    <xdr:sp macro="" textlink="">
      <xdr:nvSpPr>
        <xdr:cNvPr id="653" name="n_4mainValue【庁舎】&#10;一人当たり面積">
          <a:extLst>
            <a:ext uri="{FF2B5EF4-FFF2-40B4-BE49-F238E27FC236}">
              <a16:creationId xmlns:a16="http://schemas.microsoft.com/office/drawing/2014/main" id="{3C328657-9B6C-48BD-B9D2-AA8AC4B9159D}"/>
            </a:ext>
          </a:extLst>
        </xdr:cNvPr>
        <xdr:cNvSpPr txBox="1"/>
      </xdr:nvSpPr>
      <xdr:spPr>
        <a:xfrm>
          <a:off x="18421427" y="1849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84B40446-E2A2-4545-B04A-F15D2EC3303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896BDEC3-F391-4AA5-B3B5-DC5D2FCEBD6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0429454D-21B5-4280-8770-F1FC50AB824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体育館・プールを除く施設の有形固定資産減価償却率は類似団体内平均値より低い状況にある。体育館・プールは</a:t>
          </a:r>
          <a:r>
            <a:rPr kumimoji="1" lang="en-US" altLang="ja-JP" sz="1300">
              <a:latin typeface="ＭＳ Ｐゴシック" panose="020B0600070205080204" pitchFamily="50" charset="-128"/>
              <a:ea typeface="ＭＳ Ｐゴシック" panose="020B0600070205080204" pitchFamily="50" charset="-128"/>
            </a:rPr>
            <a:t>77.6</a:t>
          </a:r>
          <a:r>
            <a:rPr kumimoji="1" lang="ja-JP" altLang="en-US" sz="1300">
              <a:latin typeface="ＭＳ Ｐゴシック" panose="020B0600070205080204" pitchFamily="50" charset="-128"/>
              <a:ea typeface="ＭＳ Ｐゴシック" panose="020B0600070205080204" pitchFamily="50" charset="-128"/>
            </a:rPr>
            <a:t>％であり、全国平均、類似団体、福島県平均を上回る比率である。現在利用している体育館の多くは、旧小学校体育館であり、昭和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年代に建設されたものである。各施設の利用状況等、総合的に判断し、今後、施設の方向性について検討が必要である。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election activeCell="AO34" sqref="AO34:BC34"/>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4059889</v>
      </c>
      <c r="BO4" s="484"/>
      <c r="BP4" s="484"/>
      <c r="BQ4" s="484"/>
      <c r="BR4" s="484"/>
      <c r="BS4" s="484"/>
      <c r="BT4" s="484"/>
      <c r="BU4" s="485"/>
      <c r="BV4" s="483">
        <v>3652225</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8.5</v>
      </c>
      <c r="CU4" s="624"/>
      <c r="CV4" s="624"/>
      <c r="CW4" s="624"/>
      <c r="CX4" s="624"/>
      <c r="CY4" s="624"/>
      <c r="CZ4" s="624"/>
      <c r="DA4" s="625"/>
      <c r="DB4" s="623">
        <v>12.1</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3698701</v>
      </c>
      <c r="BO5" s="455"/>
      <c r="BP5" s="455"/>
      <c r="BQ5" s="455"/>
      <c r="BR5" s="455"/>
      <c r="BS5" s="455"/>
      <c r="BT5" s="455"/>
      <c r="BU5" s="456"/>
      <c r="BV5" s="454">
        <v>3275531</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83.7</v>
      </c>
      <c r="CU5" s="452"/>
      <c r="CV5" s="452"/>
      <c r="CW5" s="452"/>
      <c r="CX5" s="452"/>
      <c r="CY5" s="452"/>
      <c r="CZ5" s="452"/>
      <c r="DA5" s="453"/>
      <c r="DB5" s="451">
        <v>81.7</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361188</v>
      </c>
      <c r="BO6" s="455"/>
      <c r="BP6" s="455"/>
      <c r="BQ6" s="455"/>
      <c r="BR6" s="455"/>
      <c r="BS6" s="455"/>
      <c r="BT6" s="455"/>
      <c r="BU6" s="456"/>
      <c r="BV6" s="454">
        <v>376694</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83.9</v>
      </c>
      <c r="CU6" s="598"/>
      <c r="CV6" s="598"/>
      <c r="CW6" s="598"/>
      <c r="CX6" s="598"/>
      <c r="CY6" s="598"/>
      <c r="CZ6" s="598"/>
      <c r="DA6" s="599"/>
      <c r="DB6" s="597">
        <v>82</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178216</v>
      </c>
      <c r="BO7" s="455"/>
      <c r="BP7" s="455"/>
      <c r="BQ7" s="455"/>
      <c r="BR7" s="455"/>
      <c r="BS7" s="455"/>
      <c r="BT7" s="455"/>
      <c r="BU7" s="456"/>
      <c r="BV7" s="454">
        <v>122163</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2161311</v>
      </c>
      <c r="CU7" s="455"/>
      <c r="CV7" s="455"/>
      <c r="CW7" s="455"/>
      <c r="CX7" s="455"/>
      <c r="CY7" s="455"/>
      <c r="CZ7" s="455"/>
      <c r="DA7" s="456"/>
      <c r="DB7" s="454">
        <v>2108532</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182972</v>
      </c>
      <c r="BO8" s="455"/>
      <c r="BP8" s="455"/>
      <c r="BQ8" s="455"/>
      <c r="BR8" s="455"/>
      <c r="BS8" s="455"/>
      <c r="BT8" s="455"/>
      <c r="BU8" s="456"/>
      <c r="BV8" s="454">
        <v>254531</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0.18</v>
      </c>
      <c r="CU8" s="558"/>
      <c r="CV8" s="558"/>
      <c r="CW8" s="558"/>
      <c r="CX8" s="558"/>
      <c r="CY8" s="558"/>
      <c r="CZ8" s="558"/>
      <c r="DA8" s="559"/>
      <c r="DB8" s="557">
        <v>0.17</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3049</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-71559</v>
      </c>
      <c r="BO9" s="455"/>
      <c r="BP9" s="455"/>
      <c r="BQ9" s="455"/>
      <c r="BR9" s="455"/>
      <c r="BS9" s="455"/>
      <c r="BT9" s="455"/>
      <c r="BU9" s="456"/>
      <c r="BV9" s="454">
        <v>-9206</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8.3000000000000007</v>
      </c>
      <c r="CU9" s="452"/>
      <c r="CV9" s="452"/>
      <c r="CW9" s="452"/>
      <c r="CX9" s="452"/>
      <c r="CY9" s="452"/>
      <c r="CZ9" s="452"/>
      <c r="DA9" s="453"/>
      <c r="DB9" s="451">
        <v>9.3000000000000007</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3577</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189590</v>
      </c>
      <c r="BO10" s="455"/>
      <c r="BP10" s="455"/>
      <c r="BQ10" s="455"/>
      <c r="BR10" s="455"/>
      <c r="BS10" s="455"/>
      <c r="BT10" s="455"/>
      <c r="BU10" s="456"/>
      <c r="BV10" s="454">
        <v>236417</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2846</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202800</v>
      </c>
      <c r="BO12" s="455"/>
      <c r="BP12" s="455"/>
      <c r="BQ12" s="455"/>
      <c r="BR12" s="455"/>
      <c r="BS12" s="455"/>
      <c r="BT12" s="455"/>
      <c r="BU12" s="456"/>
      <c r="BV12" s="454">
        <v>181600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2820</v>
      </c>
      <c r="S13" s="542"/>
      <c r="T13" s="542"/>
      <c r="U13" s="542"/>
      <c r="V13" s="543"/>
      <c r="W13" s="544" t="s">
        <v>131</v>
      </c>
      <c r="X13" s="440"/>
      <c r="Y13" s="440"/>
      <c r="Z13" s="440"/>
      <c r="AA13" s="440"/>
      <c r="AB13" s="441"/>
      <c r="AC13" s="407">
        <v>350</v>
      </c>
      <c r="AD13" s="408"/>
      <c r="AE13" s="408"/>
      <c r="AF13" s="408"/>
      <c r="AG13" s="409"/>
      <c r="AH13" s="407">
        <v>404</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-84769</v>
      </c>
      <c r="BO13" s="455"/>
      <c r="BP13" s="455"/>
      <c r="BQ13" s="455"/>
      <c r="BR13" s="455"/>
      <c r="BS13" s="455"/>
      <c r="BT13" s="455"/>
      <c r="BU13" s="456"/>
      <c r="BV13" s="454">
        <v>45611</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5.9</v>
      </c>
      <c r="CU13" s="452"/>
      <c r="CV13" s="452"/>
      <c r="CW13" s="452"/>
      <c r="CX13" s="452"/>
      <c r="CY13" s="452"/>
      <c r="CZ13" s="452"/>
      <c r="DA13" s="453"/>
      <c r="DB13" s="451">
        <v>6.4</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2975</v>
      </c>
      <c r="S14" s="542"/>
      <c r="T14" s="542"/>
      <c r="U14" s="542"/>
      <c r="V14" s="543"/>
      <c r="W14" s="545"/>
      <c r="X14" s="443"/>
      <c r="Y14" s="443"/>
      <c r="Z14" s="443"/>
      <c r="AA14" s="443"/>
      <c r="AB14" s="444"/>
      <c r="AC14" s="534">
        <v>20.8</v>
      </c>
      <c r="AD14" s="535"/>
      <c r="AE14" s="535"/>
      <c r="AF14" s="535"/>
      <c r="AG14" s="536"/>
      <c r="AH14" s="534">
        <v>21.5</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2940</v>
      </c>
      <c r="S15" s="542"/>
      <c r="T15" s="542"/>
      <c r="U15" s="542"/>
      <c r="V15" s="543"/>
      <c r="W15" s="544" t="s">
        <v>137</v>
      </c>
      <c r="X15" s="440"/>
      <c r="Y15" s="440"/>
      <c r="Z15" s="440"/>
      <c r="AA15" s="440"/>
      <c r="AB15" s="441"/>
      <c r="AC15" s="407">
        <v>645</v>
      </c>
      <c r="AD15" s="408"/>
      <c r="AE15" s="408"/>
      <c r="AF15" s="408"/>
      <c r="AG15" s="409"/>
      <c r="AH15" s="407">
        <v>750</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423008</v>
      </c>
      <c r="BO15" s="484"/>
      <c r="BP15" s="484"/>
      <c r="BQ15" s="484"/>
      <c r="BR15" s="484"/>
      <c r="BS15" s="484"/>
      <c r="BT15" s="484"/>
      <c r="BU15" s="485"/>
      <c r="BV15" s="483">
        <v>347990</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38.4</v>
      </c>
      <c r="AD16" s="535"/>
      <c r="AE16" s="535"/>
      <c r="AF16" s="535"/>
      <c r="AG16" s="536"/>
      <c r="AH16" s="534">
        <v>39.799999999999997</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2063173</v>
      </c>
      <c r="BO16" s="455"/>
      <c r="BP16" s="455"/>
      <c r="BQ16" s="455"/>
      <c r="BR16" s="455"/>
      <c r="BS16" s="455"/>
      <c r="BT16" s="455"/>
      <c r="BU16" s="456"/>
      <c r="BV16" s="454">
        <v>2029074</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686</v>
      </c>
      <c r="AD17" s="408"/>
      <c r="AE17" s="408"/>
      <c r="AF17" s="408"/>
      <c r="AG17" s="409"/>
      <c r="AH17" s="407">
        <v>729</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517589</v>
      </c>
      <c r="BO17" s="455"/>
      <c r="BP17" s="455"/>
      <c r="BQ17" s="455"/>
      <c r="BR17" s="455"/>
      <c r="BS17" s="455"/>
      <c r="BT17" s="455"/>
      <c r="BU17" s="456"/>
      <c r="BV17" s="454">
        <v>419663</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131.34</v>
      </c>
      <c r="M18" s="507"/>
      <c r="N18" s="507"/>
      <c r="O18" s="507"/>
      <c r="P18" s="507"/>
      <c r="Q18" s="507"/>
      <c r="R18" s="508"/>
      <c r="S18" s="508"/>
      <c r="T18" s="508"/>
      <c r="U18" s="508"/>
      <c r="V18" s="509"/>
      <c r="W18" s="525"/>
      <c r="X18" s="526"/>
      <c r="Y18" s="526"/>
      <c r="Z18" s="526"/>
      <c r="AA18" s="526"/>
      <c r="AB18" s="550"/>
      <c r="AC18" s="424">
        <v>40.799999999999997</v>
      </c>
      <c r="AD18" s="425"/>
      <c r="AE18" s="425"/>
      <c r="AF18" s="425"/>
      <c r="AG18" s="510"/>
      <c r="AH18" s="424">
        <v>38.700000000000003</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1813970</v>
      </c>
      <c r="BO18" s="455"/>
      <c r="BP18" s="455"/>
      <c r="BQ18" s="455"/>
      <c r="BR18" s="455"/>
      <c r="BS18" s="455"/>
      <c r="BT18" s="455"/>
      <c r="BU18" s="456"/>
      <c r="BV18" s="454">
        <v>1732824</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23</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2960661</v>
      </c>
      <c r="BO19" s="455"/>
      <c r="BP19" s="455"/>
      <c r="BQ19" s="455"/>
      <c r="BR19" s="455"/>
      <c r="BS19" s="455"/>
      <c r="BT19" s="455"/>
      <c r="BU19" s="456"/>
      <c r="BV19" s="454">
        <v>2869968</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1006</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1953520</v>
      </c>
      <c r="BO22" s="484"/>
      <c r="BP22" s="484"/>
      <c r="BQ22" s="484"/>
      <c r="BR22" s="484"/>
      <c r="BS22" s="484"/>
      <c r="BT22" s="484"/>
      <c r="BU22" s="485"/>
      <c r="BV22" s="483">
        <v>1997661</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1884780</v>
      </c>
      <c r="BO23" s="455"/>
      <c r="BP23" s="455"/>
      <c r="BQ23" s="455"/>
      <c r="BR23" s="455"/>
      <c r="BS23" s="455"/>
      <c r="BT23" s="455"/>
      <c r="BU23" s="456"/>
      <c r="BV23" s="454">
        <v>1954090</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5280</v>
      </c>
      <c r="R24" s="408"/>
      <c r="S24" s="408"/>
      <c r="T24" s="408"/>
      <c r="U24" s="408"/>
      <c r="V24" s="409"/>
      <c r="W24" s="497"/>
      <c r="X24" s="434"/>
      <c r="Y24" s="435"/>
      <c r="Z24" s="410" t="s">
        <v>162</v>
      </c>
      <c r="AA24" s="411"/>
      <c r="AB24" s="411"/>
      <c r="AC24" s="411"/>
      <c r="AD24" s="411"/>
      <c r="AE24" s="411"/>
      <c r="AF24" s="411"/>
      <c r="AG24" s="412"/>
      <c r="AH24" s="407">
        <v>57</v>
      </c>
      <c r="AI24" s="408"/>
      <c r="AJ24" s="408"/>
      <c r="AK24" s="408"/>
      <c r="AL24" s="409"/>
      <c r="AM24" s="407">
        <v>181545</v>
      </c>
      <c r="AN24" s="408"/>
      <c r="AO24" s="408"/>
      <c r="AP24" s="408"/>
      <c r="AQ24" s="408"/>
      <c r="AR24" s="409"/>
      <c r="AS24" s="407">
        <v>3185</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1106844</v>
      </c>
      <c r="BO24" s="455"/>
      <c r="BP24" s="455"/>
      <c r="BQ24" s="455"/>
      <c r="BR24" s="455"/>
      <c r="BS24" s="455"/>
      <c r="BT24" s="455"/>
      <c r="BU24" s="456"/>
      <c r="BV24" s="454">
        <v>1042056</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4810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65</v>
      </c>
      <c r="BO25" s="484"/>
      <c r="BP25" s="484"/>
      <c r="BQ25" s="484"/>
      <c r="BR25" s="484"/>
      <c r="BS25" s="484"/>
      <c r="BT25" s="484"/>
      <c r="BU25" s="485"/>
      <c r="BV25" s="483">
        <v>99</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4550</v>
      </c>
      <c r="R26" s="408"/>
      <c r="S26" s="408"/>
      <c r="T26" s="408"/>
      <c r="U26" s="408"/>
      <c r="V26" s="409"/>
      <c r="W26" s="497"/>
      <c r="X26" s="434"/>
      <c r="Y26" s="435"/>
      <c r="Z26" s="410" t="s">
        <v>168</v>
      </c>
      <c r="AA26" s="465"/>
      <c r="AB26" s="465"/>
      <c r="AC26" s="465"/>
      <c r="AD26" s="465"/>
      <c r="AE26" s="465"/>
      <c r="AF26" s="465"/>
      <c r="AG26" s="466"/>
      <c r="AH26" s="407" t="s">
        <v>122</v>
      </c>
      <c r="AI26" s="408"/>
      <c r="AJ26" s="408"/>
      <c r="AK26" s="408"/>
      <c r="AL26" s="409"/>
      <c r="AM26" s="407" t="s">
        <v>122</v>
      </c>
      <c r="AN26" s="408"/>
      <c r="AO26" s="408"/>
      <c r="AP26" s="408"/>
      <c r="AQ26" s="408"/>
      <c r="AR26" s="409"/>
      <c r="AS26" s="407" t="s">
        <v>122</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2340</v>
      </c>
      <c r="R27" s="408"/>
      <c r="S27" s="408"/>
      <c r="T27" s="408"/>
      <c r="U27" s="408"/>
      <c r="V27" s="409"/>
      <c r="W27" s="497"/>
      <c r="X27" s="434"/>
      <c r="Y27" s="435"/>
      <c r="Z27" s="410" t="s">
        <v>171</v>
      </c>
      <c r="AA27" s="411"/>
      <c r="AB27" s="411"/>
      <c r="AC27" s="411"/>
      <c r="AD27" s="411"/>
      <c r="AE27" s="411"/>
      <c r="AF27" s="411"/>
      <c r="AG27" s="412"/>
      <c r="AH27" s="407">
        <v>4</v>
      </c>
      <c r="AI27" s="408"/>
      <c r="AJ27" s="408"/>
      <c r="AK27" s="408"/>
      <c r="AL27" s="409"/>
      <c r="AM27" s="407">
        <v>10624</v>
      </c>
      <c r="AN27" s="408"/>
      <c r="AO27" s="408"/>
      <c r="AP27" s="408"/>
      <c r="AQ27" s="408"/>
      <c r="AR27" s="409"/>
      <c r="AS27" s="407">
        <v>2656</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17952</v>
      </c>
      <c r="BO27" s="489"/>
      <c r="BP27" s="489"/>
      <c r="BQ27" s="489"/>
      <c r="BR27" s="489"/>
      <c r="BS27" s="489"/>
      <c r="BT27" s="489"/>
      <c r="BU27" s="490"/>
      <c r="BV27" s="488">
        <v>17951</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1760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735323</v>
      </c>
      <c r="BO28" s="484"/>
      <c r="BP28" s="484"/>
      <c r="BQ28" s="484"/>
      <c r="BR28" s="484"/>
      <c r="BS28" s="484"/>
      <c r="BT28" s="484"/>
      <c r="BU28" s="485"/>
      <c r="BV28" s="483">
        <v>748533</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8</v>
      </c>
      <c r="M29" s="408"/>
      <c r="N29" s="408"/>
      <c r="O29" s="408"/>
      <c r="P29" s="409"/>
      <c r="Q29" s="407">
        <v>1610</v>
      </c>
      <c r="R29" s="408"/>
      <c r="S29" s="408"/>
      <c r="T29" s="408"/>
      <c r="U29" s="408"/>
      <c r="V29" s="409"/>
      <c r="W29" s="498"/>
      <c r="X29" s="499"/>
      <c r="Y29" s="500"/>
      <c r="Z29" s="410" t="s">
        <v>177</v>
      </c>
      <c r="AA29" s="411"/>
      <c r="AB29" s="411"/>
      <c r="AC29" s="411"/>
      <c r="AD29" s="411"/>
      <c r="AE29" s="411"/>
      <c r="AF29" s="411"/>
      <c r="AG29" s="412"/>
      <c r="AH29" s="407">
        <v>61</v>
      </c>
      <c r="AI29" s="408"/>
      <c r="AJ29" s="408"/>
      <c r="AK29" s="408"/>
      <c r="AL29" s="409"/>
      <c r="AM29" s="407">
        <v>192169</v>
      </c>
      <c r="AN29" s="408"/>
      <c r="AO29" s="408"/>
      <c r="AP29" s="408"/>
      <c r="AQ29" s="408"/>
      <c r="AR29" s="409"/>
      <c r="AS29" s="407">
        <v>3150</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82606</v>
      </c>
      <c r="BO29" s="455"/>
      <c r="BP29" s="455"/>
      <c r="BQ29" s="455"/>
      <c r="BR29" s="455"/>
      <c r="BS29" s="455"/>
      <c r="BT29" s="455"/>
      <c r="BU29" s="456"/>
      <c r="BV29" s="454">
        <v>82605</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99.8</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2071802</v>
      </c>
      <c r="BO30" s="489"/>
      <c r="BP30" s="489"/>
      <c r="BQ30" s="489"/>
      <c r="BR30" s="489"/>
      <c r="BS30" s="489"/>
      <c r="BT30" s="489"/>
      <c r="BU30" s="490"/>
      <c r="BV30" s="488">
        <v>1974127</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4</v>
      </c>
      <c r="V34" s="402"/>
      <c r="W34" s="403" t="str">
        <f>IF('各会計、関係団体の財政状況及び健全化判断比率'!B28="","",'各会計、関係団体の財政状況及び健全化判断比率'!B28)</f>
        <v>国民健康保険特別会計（事業勘定）</v>
      </c>
      <c r="X34" s="403"/>
      <c r="Y34" s="403"/>
      <c r="Z34" s="403"/>
      <c r="AA34" s="403"/>
      <c r="AB34" s="403"/>
      <c r="AC34" s="403"/>
      <c r="AD34" s="403"/>
      <c r="AE34" s="403"/>
      <c r="AF34" s="403"/>
      <c r="AG34" s="403"/>
      <c r="AH34" s="403"/>
      <c r="AI34" s="403"/>
      <c r="AJ34" s="403"/>
      <c r="AK34" s="403"/>
      <c r="AL34" s="163"/>
      <c r="AM34" s="402">
        <f>IF(AO34="","",MAX(C34:D43,U34:V43)+1)</f>
        <v>8</v>
      </c>
      <c r="AN34" s="402"/>
      <c r="AO34" s="403" t="str">
        <f>IF('各会計、関係団体の財政状況及び健全化判断比率'!B32="","",'各会計、関係団体の財政状況及び健全化判断比率'!B32)</f>
        <v>簡易水道事業会計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10</v>
      </c>
      <c r="BX34" s="402"/>
      <c r="BY34" s="403" t="str">
        <f>IF('各会計、関係団体の財政状況及び健全化判断比率'!B68="","",'各会計、関係団体の財政状況及び健全化判断比率'!B68)</f>
        <v>白河地方広域市町村圏整備組合</v>
      </c>
      <c r="BZ34" s="403"/>
      <c r="CA34" s="403"/>
      <c r="CB34" s="403"/>
      <c r="CC34" s="403"/>
      <c r="CD34" s="403"/>
      <c r="CE34" s="403"/>
      <c r="CF34" s="403"/>
      <c r="CG34" s="403"/>
      <c r="CH34" s="403"/>
      <c r="CI34" s="403"/>
      <c r="CJ34" s="403"/>
      <c r="CK34" s="403"/>
      <c r="CL34" s="403"/>
      <c r="CM34" s="403"/>
      <c r="CN34" s="163"/>
      <c r="CO34" s="402">
        <f>IF(CQ34="","",MAX(C34:D43,U34:V43,AM34:AN43,BE34:BF43,BW34:BX43)+1)</f>
        <v>19</v>
      </c>
      <c r="CP34" s="402"/>
      <c r="CQ34" s="403" t="str">
        <f>IF('各会計、関係団体の財政状況及び健全化判断比率'!BS7="","",'各会計、関係団体の財政状況及び健全化判断比率'!BS7)</f>
        <v>白河地方土地開発公社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村営バス事業特別会計</v>
      </c>
      <c r="F35" s="403"/>
      <c r="G35" s="403"/>
      <c r="H35" s="403"/>
      <c r="I35" s="403"/>
      <c r="J35" s="403"/>
      <c r="K35" s="403"/>
      <c r="L35" s="403"/>
      <c r="M35" s="403"/>
      <c r="N35" s="403"/>
      <c r="O35" s="403"/>
      <c r="P35" s="403"/>
      <c r="Q35" s="403"/>
      <c r="R35" s="403"/>
      <c r="S35" s="403"/>
      <c r="T35" s="163"/>
      <c r="U35" s="402">
        <f>IF(W35="","",U34+1)</f>
        <v>5</v>
      </c>
      <c r="V35" s="402"/>
      <c r="W35" s="403" t="str">
        <f>IF('各会計、関係団体の財政状況及び健全化判断比率'!B29="","",'各会計、関係団体の財政状況及び健全化判断比率'!B29)</f>
        <v>国民健康保険特別会計（直診勘定）</v>
      </c>
      <c r="X35" s="403"/>
      <c r="Y35" s="403"/>
      <c r="Z35" s="403"/>
      <c r="AA35" s="403"/>
      <c r="AB35" s="403"/>
      <c r="AC35" s="403"/>
      <c r="AD35" s="403"/>
      <c r="AE35" s="403"/>
      <c r="AF35" s="403"/>
      <c r="AG35" s="403"/>
      <c r="AH35" s="403"/>
      <c r="AI35" s="403"/>
      <c r="AJ35" s="403"/>
      <c r="AK35" s="403"/>
      <c r="AL35" s="163"/>
      <c r="AM35" s="402">
        <f t="shared" ref="AM35:AM43" si="0">IF(AO35="","",AM34+1)</f>
        <v>9</v>
      </c>
      <c r="AN35" s="402"/>
      <c r="AO35" s="403" t="str">
        <f>IF('各会計、関係団体の財政状況及び健全化判断比率'!B33="","",'各会計、関係団体の財政状況及び健全化判断比率'!B33)</f>
        <v>集落排水事業会計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11</v>
      </c>
      <c r="BX35" s="402"/>
      <c r="BY35" s="403" t="str">
        <f>IF('各会計、関係団体の財政状況及び健全化判断比率'!B69="","",'各会計、関係団体の財政状況及び健全化判断比率'!B69)</f>
        <v>東白衛生組合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f>IF(E36="","",C35+1)</f>
        <v>3</v>
      </c>
      <c r="D36" s="402"/>
      <c r="E36" s="403" t="str">
        <f>IF('各会計、関係団体の財政状況及び健全化判断比率'!B9="","",'各会計、関係団体の財政状況及び健全化判断比率'!B9)</f>
        <v>学校給食センター特別会計</v>
      </c>
      <c r="F36" s="403"/>
      <c r="G36" s="403"/>
      <c r="H36" s="403"/>
      <c r="I36" s="403"/>
      <c r="J36" s="403"/>
      <c r="K36" s="403"/>
      <c r="L36" s="403"/>
      <c r="M36" s="403"/>
      <c r="N36" s="403"/>
      <c r="O36" s="403"/>
      <c r="P36" s="403"/>
      <c r="Q36" s="403"/>
      <c r="R36" s="403"/>
      <c r="S36" s="403"/>
      <c r="T36" s="163"/>
      <c r="U36" s="402">
        <f t="shared" ref="U36:U43" si="4">IF(W36="","",U35+1)</f>
        <v>6</v>
      </c>
      <c r="V36" s="402"/>
      <c r="W36" s="403" t="str">
        <f>IF('各会計、関係団体の財政状況及び健全化判断比率'!B30="","",'各会計、関係団体の財政状況及び健全化判断比率'!B30)</f>
        <v>介護保険特別会計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12</v>
      </c>
      <c r="BX36" s="402"/>
      <c r="BY36" s="403" t="str">
        <f>IF('各会計、関係団体の財政状況及び健全化判断比率'!B70="","",'各会計、関係団体の財政状況及び健全化判断比率'!B70)</f>
        <v>福島県市町村総合事務組合（一般会計）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7</v>
      </c>
      <c r="V37" s="402"/>
      <c r="W37" s="403" t="str">
        <f>IF('各会計、関係団体の財政状況及び健全化判断比率'!B31="","",'各会計、関係団体の財政状況及び健全化判断比率'!B31)</f>
        <v>後期高齢者医療特別会計</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13</v>
      </c>
      <c r="BX37" s="402"/>
      <c r="BY37" s="403" t="str">
        <f>IF('各会計、関係団体の財政状況及び健全化判断比率'!B71="","",'各会計、関係団体の財政状況及び健全化判断比率'!B71)</f>
        <v>福島県市町村総合事務組合（消防補償等特別会計）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14</v>
      </c>
      <c r="BX38" s="402"/>
      <c r="BY38" s="403" t="str">
        <f>IF('各会計、関係団体の財政状況及び健全化判断比率'!B72="","",'各会計、関係団体の財政状況及び健全化判断比率'!B72)</f>
        <v>福島県市町村総合事務組合（消防賞じゅつ金特別会計）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15</v>
      </c>
      <c r="BX39" s="402"/>
      <c r="BY39" s="403" t="str">
        <f>IF('各会計、関係団体の財政状況及び健全化判断比率'!B73="","",'各会計、関係団体の財政状況及び健全化判断比率'!B73)</f>
        <v>福島県市町村総合事務組合（非常勤職員公務災害補償特別会計）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16</v>
      </c>
      <c r="BX40" s="402"/>
      <c r="BY40" s="403" t="str">
        <f>IF('各会計、関係団体の財政状況及び健全化判断比率'!B74="","",'各会計、関係団体の財政状況及び健全化判断比率'!B74)</f>
        <v>福島県市町村総合事務組合（自治会館管理特別会計）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17</v>
      </c>
      <c r="BX41" s="402"/>
      <c r="BY41" s="403" t="str">
        <f>IF('各会計、関係団体の財政状況及び健全化判断比率'!B75="","",'各会計、関係団体の財政状況及び健全化判断比率'!B75)</f>
        <v>福島県後期高齢者医療広域連合（一般会計）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18</v>
      </c>
      <c r="BX42" s="402"/>
      <c r="BY42" s="403" t="str">
        <f>IF('各会計、関係団体の財政状況及び健全化判断比率'!B76="","",'各会計、関係団体の財政状況及び健全化判断比率'!B76)</f>
        <v>福島県後期高齢者医療広域連合（後期高齢者医療特別会計）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akAFMa4vVLu3gZjlnPr2q35xH4nJyIIVfMcsvYq6pVfuyE7ZxQEZyE/DO22hU1gAwr5t/dZDscdniH7IioPEww==" saltValue="NawsBCnlN2ojzuI2xPze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288685</v>
      </c>
      <c r="S5" s="712"/>
      <c r="T5" s="712"/>
      <c r="U5" s="712"/>
      <c r="V5" s="712"/>
      <c r="W5" s="712"/>
      <c r="X5" s="712"/>
      <c r="Y5" s="737"/>
      <c r="Z5" s="750">
        <v>7.1</v>
      </c>
      <c r="AA5" s="750"/>
      <c r="AB5" s="750"/>
      <c r="AC5" s="750"/>
      <c r="AD5" s="751">
        <v>287559</v>
      </c>
      <c r="AE5" s="751"/>
      <c r="AF5" s="751"/>
      <c r="AG5" s="751"/>
      <c r="AH5" s="751"/>
      <c r="AI5" s="751"/>
      <c r="AJ5" s="751"/>
      <c r="AK5" s="751"/>
      <c r="AL5" s="738">
        <v>13.3</v>
      </c>
      <c r="AM5" s="720"/>
      <c r="AN5" s="720"/>
      <c r="AO5" s="739"/>
      <c r="AP5" s="714" t="s">
        <v>216</v>
      </c>
      <c r="AQ5" s="715"/>
      <c r="AR5" s="715"/>
      <c r="AS5" s="715"/>
      <c r="AT5" s="715"/>
      <c r="AU5" s="715"/>
      <c r="AV5" s="715"/>
      <c r="AW5" s="715"/>
      <c r="AX5" s="715"/>
      <c r="AY5" s="715"/>
      <c r="AZ5" s="715"/>
      <c r="BA5" s="715"/>
      <c r="BB5" s="715"/>
      <c r="BC5" s="715"/>
      <c r="BD5" s="715"/>
      <c r="BE5" s="715"/>
      <c r="BF5" s="716"/>
      <c r="BG5" s="656">
        <v>288623</v>
      </c>
      <c r="BH5" s="657"/>
      <c r="BI5" s="657"/>
      <c r="BJ5" s="657"/>
      <c r="BK5" s="657"/>
      <c r="BL5" s="657"/>
      <c r="BM5" s="657"/>
      <c r="BN5" s="658"/>
      <c r="BO5" s="694">
        <v>100</v>
      </c>
      <c r="BP5" s="694"/>
      <c r="BQ5" s="694"/>
      <c r="BR5" s="694"/>
      <c r="BS5" s="695" t="s">
        <v>122</v>
      </c>
      <c r="BT5" s="695"/>
      <c r="BU5" s="695"/>
      <c r="BV5" s="695"/>
      <c r="BW5" s="695"/>
      <c r="BX5" s="695"/>
      <c r="BY5" s="695"/>
      <c r="BZ5" s="695"/>
      <c r="CA5" s="695"/>
      <c r="CB5" s="730"/>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69786</v>
      </c>
      <c r="S6" s="657"/>
      <c r="T6" s="657"/>
      <c r="U6" s="657"/>
      <c r="V6" s="657"/>
      <c r="W6" s="657"/>
      <c r="X6" s="657"/>
      <c r="Y6" s="658"/>
      <c r="Z6" s="694">
        <v>1.7</v>
      </c>
      <c r="AA6" s="694"/>
      <c r="AB6" s="694"/>
      <c r="AC6" s="694"/>
      <c r="AD6" s="695">
        <v>69786</v>
      </c>
      <c r="AE6" s="695"/>
      <c r="AF6" s="695"/>
      <c r="AG6" s="695"/>
      <c r="AH6" s="695"/>
      <c r="AI6" s="695"/>
      <c r="AJ6" s="695"/>
      <c r="AK6" s="695"/>
      <c r="AL6" s="659">
        <v>3.2</v>
      </c>
      <c r="AM6" s="660"/>
      <c r="AN6" s="660"/>
      <c r="AO6" s="696"/>
      <c r="AP6" s="653" t="s">
        <v>221</v>
      </c>
      <c r="AQ6" s="654"/>
      <c r="AR6" s="654"/>
      <c r="AS6" s="654"/>
      <c r="AT6" s="654"/>
      <c r="AU6" s="654"/>
      <c r="AV6" s="654"/>
      <c r="AW6" s="654"/>
      <c r="AX6" s="654"/>
      <c r="AY6" s="654"/>
      <c r="AZ6" s="654"/>
      <c r="BA6" s="654"/>
      <c r="BB6" s="654"/>
      <c r="BC6" s="654"/>
      <c r="BD6" s="654"/>
      <c r="BE6" s="654"/>
      <c r="BF6" s="655"/>
      <c r="BG6" s="656">
        <v>288623</v>
      </c>
      <c r="BH6" s="657"/>
      <c r="BI6" s="657"/>
      <c r="BJ6" s="657"/>
      <c r="BK6" s="657"/>
      <c r="BL6" s="657"/>
      <c r="BM6" s="657"/>
      <c r="BN6" s="658"/>
      <c r="BO6" s="694">
        <v>100</v>
      </c>
      <c r="BP6" s="694"/>
      <c r="BQ6" s="694"/>
      <c r="BR6" s="694"/>
      <c r="BS6" s="695" t="s">
        <v>122</v>
      </c>
      <c r="BT6" s="695"/>
      <c r="BU6" s="695"/>
      <c r="BV6" s="695"/>
      <c r="BW6" s="695"/>
      <c r="BX6" s="695"/>
      <c r="BY6" s="695"/>
      <c r="BZ6" s="695"/>
      <c r="CA6" s="695"/>
      <c r="CB6" s="730"/>
      <c r="CD6" s="714" t="s">
        <v>222</v>
      </c>
      <c r="CE6" s="715"/>
      <c r="CF6" s="715"/>
      <c r="CG6" s="715"/>
      <c r="CH6" s="715"/>
      <c r="CI6" s="715"/>
      <c r="CJ6" s="715"/>
      <c r="CK6" s="715"/>
      <c r="CL6" s="715"/>
      <c r="CM6" s="715"/>
      <c r="CN6" s="715"/>
      <c r="CO6" s="715"/>
      <c r="CP6" s="715"/>
      <c r="CQ6" s="716"/>
      <c r="CR6" s="656">
        <v>43113</v>
      </c>
      <c r="CS6" s="657"/>
      <c r="CT6" s="657"/>
      <c r="CU6" s="657"/>
      <c r="CV6" s="657"/>
      <c r="CW6" s="657"/>
      <c r="CX6" s="657"/>
      <c r="CY6" s="658"/>
      <c r="CZ6" s="738">
        <v>1.2</v>
      </c>
      <c r="DA6" s="720"/>
      <c r="DB6" s="720"/>
      <c r="DC6" s="740"/>
      <c r="DD6" s="662" t="s">
        <v>122</v>
      </c>
      <c r="DE6" s="657"/>
      <c r="DF6" s="657"/>
      <c r="DG6" s="657"/>
      <c r="DH6" s="657"/>
      <c r="DI6" s="657"/>
      <c r="DJ6" s="657"/>
      <c r="DK6" s="657"/>
      <c r="DL6" s="657"/>
      <c r="DM6" s="657"/>
      <c r="DN6" s="657"/>
      <c r="DO6" s="657"/>
      <c r="DP6" s="658"/>
      <c r="DQ6" s="662">
        <v>43113</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107</v>
      </c>
      <c r="S7" s="657"/>
      <c r="T7" s="657"/>
      <c r="U7" s="657"/>
      <c r="V7" s="657"/>
      <c r="W7" s="657"/>
      <c r="X7" s="657"/>
      <c r="Y7" s="658"/>
      <c r="Z7" s="694">
        <v>0</v>
      </c>
      <c r="AA7" s="694"/>
      <c r="AB7" s="694"/>
      <c r="AC7" s="694"/>
      <c r="AD7" s="695">
        <v>107</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108963</v>
      </c>
      <c r="BH7" s="657"/>
      <c r="BI7" s="657"/>
      <c r="BJ7" s="657"/>
      <c r="BK7" s="657"/>
      <c r="BL7" s="657"/>
      <c r="BM7" s="657"/>
      <c r="BN7" s="658"/>
      <c r="BO7" s="694">
        <v>37.700000000000003</v>
      </c>
      <c r="BP7" s="694"/>
      <c r="BQ7" s="694"/>
      <c r="BR7" s="694"/>
      <c r="BS7" s="695" t="s">
        <v>122</v>
      </c>
      <c r="BT7" s="695"/>
      <c r="BU7" s="695"/>
      <c r="BV7" s="695"/>
      <c r="BW7" s="695"/>
      <c r="BX7" s="695"/>
      <c r="BY7" s="695"/>
      <c r="BZ7" s="695"/>
      <c r="CA7" s="695"/>
      <c r="CB7" s="730"/>
      <c r="CD7" s="653" t="s">
        <v>225</v>
      </c>
      <c r="CE7" s="654"/>
      <c r="CF7" s="654"/>
      <c r="CG7" s="654"/>
      <c r="CH7" s="654"/>
      <c r="CI7" s="654"/>
      <c r="CJ7" s="654"/>
      <c r="CK7" s="654"/>
      <c r="CL7" s="654"/>
      <c r="CM7" s="654"/>
      <c r="CN7" s="654"/>
      <c r="CO7" s="654"/>
      <c r="CP7" s="654"/>
      <c r="CQ7" s="655"/>
      <c r="CR7" s="656">
        <v>851592</v>
      </c>
      <c r="CS7" s="657"/>
      <c r="CT7" s="657"/>
      <c r="CU7" s="657"/>
      <c r="CV7" s="657"/>
      <c r="CW7" s="657"/>
      <c r="CX7" s="657"/>
      <c r="CY7" s="658"/>
      <c r="CZ7" s="694">
        <v>23</v>
      </c>
      <c r="DA7" s="694"/>
      <c r="DB7" s="694"/>
      <c r="DC7" s="694"/>
      <c r="DD7" s="662">
        <v>17052</v>
      </c>
      <c r="DE7" s="657"/>
      <c r="DF7" s="657"/>
      <c r="DG7" s="657"/>
      <c r="DH7" s="657"/>
      <c r="DI7" s="657"/>
      <c r="DJ7" s="657"/>
      <c r="DK7" s="657"/>
      <c r="DL7" s="657"/>
      <c r="DM7" s="657"/>
      <c r="DN7" s="657"/>
      <c r="DO7" s="657"/>
      <c r="DP7" s="658"/>
      <c r="DQ7" s="662">
        <v>711167</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1718</v>
      </c>
      <c r="S8" s="657"/>
      <c r="T8" s="657"/>
      <c r="U8" s="657"/>
      <c r="V8" s="657"/>
      <c r="W8" s="657"/>
      <c r="X8" s="657"/>
      <c r="Y8" s="658"/>
      <c r="Z8" s="694">
        <v>0</v>
      </c>
      <c r="AA8" s="694"/>
      <c r="AB8" s="694"/>
      <c r="AC8" s="694"/>
      <c r="AD8" s="695">
        <v>1718</v>
      </c>
      <c r="AE8" s="695"/>
      <c r="AF8" s="695"/>
      <c r="AG8" s="695"/>
      <c r="AH8" s="695"/>
      <c r="AI8" s="695"/>
      <c r="AJ8" s="695"/>
      <c r="AK8" s="695"/>
      <c r="AL8" s="659">
        <v>0.1</v>
      </c>
      <c r="AM8" s="660"/>
      <c r="AN8" s="660"/>
      <c r="AO8" s="696"/>
      <c r="AP8" s="653" t="s">
        <v>227</v>
      </c>
      <c r="AQ8" s="654"/>
      <c r="AR8" s="654"/>
      <c r="AS8" s="654"/>
      <c r="AT8" s="654"/>
      <c r="AU8" s="654"/>
      <c r="AV8" s="654"/>
      <c r="AW8" s="654"/>
      <c r="AX8" s="654"/>
      <c r="AY8" s="654"/>
      <c r="AZ8" s="654"/>
      <c r="BA8" s="654"/>
      <c r="BB8" s="654"/>
      <c r="BC8" s="654"/>
      <c r="BD8" s="654"/>
      <c r="BE8" s="654"/>
      <c r="BF8" s="655"/>
      <c r="BG8" s="656">
        <v>4239</v>
      </c>
      <c r="BH8" s="657"/>
      <c r="BI8" s="657"/>
      <c r="BJ8" s="657"/>
      <c r="BK8" s="657"/>
      <c r="BL8" s="657"/>
      <c r="BM8" s="657"/>
      <c r="BN8" s="658"/>
      <c r="BO8" s="694">
        <v>1.5</v>
      </c>
      <c r="BP8" s="694"/>
      <c r="BQ8" s="694"/>
      <c r="BR8" s="694"/>
      <c r="BS8" s="695" t="s">
        <v>122</v>
      </c>
      <c r="BT8" s="695"/>
      <c r="BU8" s="695"/>
      <c r="BV8" s="695"/>
      <c r="BW8" s="695"/>
      <c r="BX8" s="695"/>
      <c r="BY8" s="695"/>
      <c r="BZ8" s="695"/>
      <c r="CA8" s="695"/>
      <c r="CB8" s="730"/>
      <c r="CD8" s="653" t="s">
        <v>228</v>
      </c>
      <c r="CE8" s="654"/>
      <c r="CF8" s="654"/>
      <c r="CG8" s="654"/>
      <c r="CH8" s="654"/>
      <c r="CI8" s="654"/>
      <c r="CJ8" s="654"/>
      <c r="CK8" s="654"/>
      <c r="CL8" s="654"/>
      <c r="CM8" s="654"/>
      <c r="CN8" s="654"/>
      <c r="CO8" s="654"/>
      <c r="CP8" s="654"/>
      <c r="CQ8" s="655"/>
      <c r="CR8" s="656">
        <v>788239</v>
      </c>
      <c r="CS8" s="657"/>
      <c r="CT8" s="657"/>
      <c r="CU8" s="657"/>
      <c r="CV8" s="657"/>
      <c r="CW8" s="657"/>
      <c r="CX8" s="657"/>
      <c r="CY8" s="658"/>
      <c r="CZ8" s="694">
        <v>21.3</v>
      </c>
      <c r="DA8" s="694"/>
      <c r="DB8" s="694"/>
      <c r="DC8" s="694"/>
      <c r="DD8" s="662">
        <v>151194</v>
      </c>
      <c r="DE8" s="657"/>
      <c r="DF8" s="657"/>
      <c r="DG8" s="657"/>
      <c r="DH8" s="657"/>
      <c r="DI8" s="657"/>
      <c r="DJ8" s="657"/>
      <c r="DK8" s="657"/>
      <c r="DL8" s="657"/>
      <c r="DM8" s="657"/>
      <c r="DN8" s="657"/>
      <c r="DO8" s="657"/>
      <c r="DP8" s="658"/>
      <c r="DQ8" s="662">
        <v>443091</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2221</v>
      </c>
      <c r="S9" s="657"/>
      <c r="T9" s="657"/>
      <c r="U9" s="657"/>
      <c r="V9" s="657"/>
      <c r="W9" s="657"/>
      <c r="X9" s="657"/>
      <c r="Y9" s="658"/>
      <c r="Z9" s="694">
        <v>0.1</v>
      </c>
      <c r="AA9" s="694"/>
      <c r="AB9" s="694"/>
      <c r="AC9" s="694"/>
      <c r="AD9" s="695">
        <v>2221</v>
      </c>
      <c r="AE9" s="695"/>
      <c r="AF9" s="695"/>
      <c r="AG9" s="695"/>
      <c r="AH9" s="695"/>
      <c r="AI9" s="695"/>
      <c r="AJ9" s="695"/>
      <c r="AK9" s="695"/>
      <c r="AL9" s="659">
        <v>0.1</v>
      </c>
      <c r="AM9" s="660"/>
      <c r="AN9" s="660"/>
      <c r="AO9" s="696"/>
      <c r="AP9" s="653" t="s">
        <v>230</v>
      </c>
      <c r="AQ9" s="654"/>
      <c r="AR9" s="654"/>
      <c r="AS9" s="654"/>
      <c r="AT9" s="654"/>
      <c r="AU9" s="654"/>
      <c r="AV9" s="654"/>
      <c r="AW9" s="654"/>
      <c r="AX9" s="654"/>
      <c r="AY9" s="654"/>
      <c r="AZ9" s="654"/>
      <c r="BA9" s="654"/>
      <c r="BB9" s="654"/>
      <c r="BC9" s="654"/>
      <c r="BD9" s="654"/>
      <c r="BE9" s="654"/>
      <c r="BF9" s="655"/>
      <c r="BG9" s="656">
        <v>92748</v>
      </c>
      <c r="BH9" s="657"/>
      <c r="BI9" s="657"/>
      <c r="BJ9" s="657"/>
      <c r="BK9" s="657"/>
      <c r="BL9" s="657"/>
      <c r="BM9" s="657"/>
      <c r="BN9" s="658"/>
      <c r="BO9" s="694">
        <v>32.1</v>
      </c>
      <c r="BP9" s="694"/>
      <c r="BQ9" s="694"/>
      <c r="BR9" s="694"/>
      <c r="BS9" s="695" t="s">
        <v>122</v>
      </c>
      <c r="BT9" s="695"/>
      <c r="BU9" s="695"/>
      <c r="BV9" s="695"/>
      <c r="BW9" s="695"/>
      <c r="BX9" s="695"/>
      <c r="BY9" s="695"/>
      <c r="BZ9" s="695"/>
      <c r="CA9" s="695"/>
      <c r="CB9" s="730"/>
      <c r="CD9" s="653" t="s">
        <v>231</v>
      </c>
      <c r="CE9" s="654"/>
      <c r="CF9" s="654"/>
      <c r="CG9" s="654"/>
      <c r="CH9" s="654"/>
      <c r="CI9" s="654"/>
      <c r="CJ9" s="654"/>
      <c r="CK9" s="654"/>
      <c r="CL9" s="654"/>
      <c r="CM9" s="654"/>
      <c r="CN9" s="654"/>
      <c r="CO9" s="654"/>
      <c r="CP9" s="654"/>
      <c r="CQ9" s="655"/>
      <c r="CR9" s="656">
        <v>235827</v>
      </c>
      <c r="CS9" s="657"/>
      <c r="CT9" s="657"/>
      <c r="CU9" s="657"/>
      <c r="CV9" s="657"/>
      <c r="CW9" s="657"/>
      <c r="CX9" s="657"/>
      <c r="CY9" s="658"/>
      <c r="CZ9" s="694">
        <v>6.4</v>
      </c>
      <c r="DA9" s="694"/>
      <c r="DB9" s="694"/>
      <c r="DC9" s="694"/>
      <c r="DD9" s="662">
        <v>1582</v>
      </c>
      <c r="DE9" s="657"/>
      <c r="DF9" s="657"/>
      <c r="DG9" s="657"/>
      <c r="DH9" s="657"/>
      <c r="DI9" s="657"/>
      <c r="DJ9" s="657"/>
      <c r="DK9" s="657"/>
      <c r="DL9" s="657"/>
      <c r="DM9" s="657"/>
      <c r="DN9" s="657"/>
      <c r="DO9" s="657"/>
      <c r="DP9" s="658"/>
      <c r="DQ9" s="662">
        <v>223241</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5213</v>
      </c>
      <c r="BH10" s="657"/>
      <c r="BI10" s="657"/>
      <c r="BJ10" s="657"/>
      <c r="BK10" s="657"/>
      <c r="BL10" s="657"/>
      <c r="BM10" s="657"/>
      <c r="BN10" s="658"/>
      <c r="BO10" s="694">
        <v>1.8</v>
      </c>
      <c r="BP10" s="694"/>
      <c r="BQ10" s="694"/>
      <c r="BR10" s="694"/>
      <c r="BS10" s="695" t="s">
        <v>122</v>
      </c>
      <c r="BT10" s="695"/>
      <c r="BU10" s="695"/>
      <c r="BV10" s="695"/>
      <c r="BW10" s="695"/>
      <c r="BX10" s="695"/>
      <c r="BY10" s="695"/>
      <c r="BZ10" s="695"/>
      <c r="CA10" s="695"/>
      <c r="CB10" s="730"/>
      <c r="CD10" s="653" t="s">
        <v>234</v>
      </c>
      <c r="CE10" s="654"/>
      <c r="CF10" s="654"/>
      <c r="CG10" s="654"/>
      <c r="CH10" s="654"/>
      <c r="CI10" s="654"/>
      <c r="CJ10" s="654"/>
      <c r="CK10" s="654"/>
      <c r="CL10" s="654"/>
      <c r="CM10" s="654"/>
      <c r="CN10" s="654"/>
      <c r="CO10" s="654"/>
      <c r="CP10" s="654"/>
      <c r="CQ10" s="655"/>
      <c r="CR10" s="656">
        <v>100</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100</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75505</v>
      </c>
      <c r="S11" s="657"/>
      <c r="T11" s="657"/>
      <c r="U11" s="657"/>
      <c r="V11" s="657"/>
      <c r="W11" s="657"/>
      <c r="X11" s="657"/>
      <c r="Y11" s="658"/>
      <c r="Z11" s="659">
        <v>1.9</v>
      </c>
      <c r="AA11" s="660"/>
      <c r="AB11" s="660"/>
      <c r="AC11" s="661"/>
      <c r="AD11" s="662">
        <v>75505</v>
      </c>
      <c r="AE11" s="657"/>
      <c r="AF11" s="657"/>
      <c r="AG11" s="657"/>
      <c r="AH11" s="657"/>
      <c r="AI11" s="657"/>
      <c r="AJ11" s="657"/>
      <c r="AK11" s="658"/>
      <c r="AL11" s="659">
        <v>3.5</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6763</v>
      </c>
      <c r="BH11" s="657"/>
      <c r="BI11" s="657"/>
      <c r="BJ11" s="657"/>
      <c r="BK11" s="657"/>
      <c r="BL11" s="657"/>
      <c r="BM11" s="657"/>
      <c r="BN11" s="658"/>
      <c r="BO11" s="694">
        <v>2.2999999999999998</v>
      </c>
      <c r="BP11" s="694"/>
      <c r="BQ11" s="694"/>
      <c r="BR11" s="694"/>
      <c r="BS11" s="695" t="s">
        <v>122</v>
      </c>
      <c r="BT11" s="695"/>
      <c r="BU11" s="695"/>
      <c r="BV11" s="695"/>
      <c r="BW11" s="695"/>
      <c r="BX11" s="695"/>
      <c r="BY11" s="695"/>
      <c r="BZ11" s="695"/>
      <c r="CA11" s="695"/>
      <c r="CB11" s="730"/>
      <c r="CD11" s="653" t="s">
        <v>237</v>
      </c>
      <c r="CE11" s="654"/>
      <c r="CF11" s="654"/>
      <c r="CG11" s="654"/>
      <c r="CH11" s="654"/>
      <c r="CI11" s="654"/>
      <c r="CJ11" s="654"/>
      <c r="CK11" s="654"/>
      <c r="CL11" s="654"/>
      <c r="CM11" s="654"/>
      <c r="CN11" s="654"/>
      <c r="CO11" s="654"/>
      <c r="CP11" s="654"/>
      <c r="CQ11" s="655"/>
      <c r="CR11" s="656">
        <v>357598</v>
      </c>
      <c r="CS11" s="657"/>
      <c r="CT11" s="657"/>
      <c r="CU11" s="657"/>
      <c r="CV11" s="657"/>
      <c r="CW11" s="657"/>
      <c r="CX11" s="657"/>
      <c r="CY11" s="658"/>
      <c r="CZ11" s="694">
        <v>9.6999999999999993</v>
      </c>
      <c r="DA11" s="694"/>
      <c r="DB11" s="694"/>
      <c r="DC11" s="694"/>
      <c r="DD11" s="662">
        <v>24796</v>
      </c>
      <c r="DE11" s="657"/>
      <c r="DF11" s="657"/>
      <c r="DG11" s="657"/>
      <c r="DH11" s="657"/>
      <c r="DI11" s="657"/>
      <c r="DJ11" s="657"/>
      <c r="DK11" s="657"/>
      <c r="DL11" s="657"/>
      <c r="DM11" s="657"/>
      <c r="DN11" s="657"/>
      <c r="DO11" s="657"/>
      <c r="DP11" s="658"/>
      <c r="DQ11" s="662">
        <v>209079</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159549</v>
      </c>
      <c r="BH12" s="657"/>
      <c r="BI12" s="657"/>
      <c r="BJ12" s="657"/>
      <c r="BK12" s="657"/>
      <c r="BL12" s="657"/>
      <c r="BM12" s="657"/>
      <c r="BN12" s="658"/>
      <c r="BO12" s="694">
        <v>55.3</v>
      </c>
      <c r="BP12" s="694"/>
      <c r="BQ12" s="694"/>
      <c r="BR12" s="694"/>
      <c r="BS12" s="695" t="s">
        <v>122</v>
      </c>
      <c r="BT12" s="695"/>
      <c r="BU12" s="695"/>
      <c r="BV12" s="695"/>
      <c r="BW12" s="695"/>
      <c r="BX12" s="695"/>
      <c r="BY12" s="695"/>
      <c r="BZ12" s="695"/>
      <c r="CA12" s="695"/>
      <c r="CB12" s="730"/>
      <c r="CD12" s="653" t="s">
        <v>240</v>
      </c>
      <c r="CE12" s="654"/>
      <c r="CF12" s="654"/>
      <c r="CG12" s="654"/>
      <c r="CH12" s="654"/>
      <c r="CI12" s="654"/>
      <c r="CJ12" s="654"/>
      <c r="CK12" s="654"/>
      <c r="CL12" s="654"/>
      <c r="CM12" s="654"/>
      <c r="CN12" s="654"/>
      <c r="CO12" s="654"/>
      <c r="CP12" s="654"/>
      <c r="CQ12" s="655"/>
      <c r="CR12" s="656">
        <v>65149</v>
      </c>
      <c r="CS12" s="657"/>
      <c r="CT12" s="657"/>
      <c r="CU12" s="657"/>
      <c r="CV12" s="657"/>
      <c r="CW12" s="657"/>
      <c r="CX12" s="657"/>
      <c r="CY12" s="658"/>
      <c r="CZ12" s="694">
        <v>1.8</v>
      </c>
      <c r="DA12" s="694"/>
      <c r="DB12" s="694"/>
      <c r="DC12" s="694"/>
      <c r="DD12" s="662">
        <v>6545</v>
      </c>
      <c r="DE12" s="657"/>
      <c r="DF12" s="657"/>
      <c r="DG12" s="657"/>
      <c r="DH12" s="657"/>
      <c r="DI12" s="657"/>
      <c r="DJ12" s="657"/>
      <c r="DK12" s="657"/>
      <c r="DL12" s="657"/>
      <c r="DM12" s="657"/>
      <c r="DN12" s="657"/>
      <c r="DO12" s="657"/>
      <c r="DP12" s="658"/>
      <c r="DQ12" s="662">
        <v>38030</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150816</v>
      </c>
      <c r="BH13" s="657"/>
      <c r="BI13" s="657"/>
      <c r="BJ13" s="657"/>
      <c r="BK13" s="657"/>
      <c r="BL13" s="657"/>
      <c r="BM13" s="657"/>
      <c r="BN13" s="658"/>
      <c r="BO13" s="694">
        <v>52.2</v>
      </c>
      <c r="BP13" s="694"/>
      <c r="BQ13" s="694"/>
      <c r="BR13" s="694"/>
      <c r="BS13" s="695" t="s">
        <v>122</v>
      </c>
      <c r="BT13" s="695"/>
      <c r="BU13" s="695"/>
      <c r="BV13" s="695"/>
      <c r="BW13" s="695"/>
      <c r="BX13" s="695"/>
      <c r="BY13" s="695"/>
      <c r="BZ13" s="695"/>
      <c r="CA13" s="695"/>
      <c r="CB13" s="730"/>
      <c r="CD13" s="653" t="s">
        <v>243</v>
      </c>
      <c r="CE13" s="654"/>
      <c r="CF13" s="654"/>
      <c r="CG13" s="654"/>
      <c r="CH13" s="654"/>
      <c r="CI13" s="654"/>
      <c r="CJ13" s="654"/>
      <c r="CK13" s="654"/>
      <c r="CL13" s="654"/>
      <c r="CM13" s="654"/>
      <c r="CN13" s="654"/>
      <c r="CO13" s="654"/>
      <c r="CP13" s="654"/>
      <c r="CQ13" s="655"/>
      <c r="CR13" s="656">
        <v>323926</v>
      </c>
      <c r="CS13" s="657"/>
      <c r="CT13" s="657"/>
      <c r="CU13" s="657"/>
      <c r="CV13" s="657"/>
      <c r="CW13" s="657"/>
      <c r="CX13" s="657"/>
      <c r="CY13" s="658"/>
      <c r="CZ13" s="694">
        <v>8.8000000000000007</v>
      </c>
      <c r="DA13" s="694"/>
      <c r="DB13" s="694"/>
      <c r="DC13" s="694"/>
      <c r="DD13" s="662">
        <v>196638</v>
      </c>
      <c r="DE13" s="657"/>
      <c r="DF13" s="657"/>
      <c r="DG13" s="657"/>
      <c r="DH13" s="657"/>
      <c r="DI13" s="657"/>
      <c r="DJ13" s="657"/>
      <c r="DK13" s="657"/>
      <c r="DL13" s="657"/>
      <c r="DM13" s="657"/>
      <c r="DN13" s="657"/>
      <c r="DO13" s="657"/>
      <c r="DP13" s="658"/>
      <c r="DQ13" s="662">
        <v>146428</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15806</v>
      </c>
      <c r="BH14" s="657"/>
      <c r="BI14" s="657"/>
      <c r="BJ14" s="657"/>
      <c r="BK14" s="657"/>
      <c r="BL14" s="657"/>
      <c r="BM14" s="657"/>
      <c r="BN14" s="658"/>
      <c r="BO14" s="694">
        <v>5.5</v>
      </c>
      <c r="BP14" s="694"/>
      <c r="BQ14" s="694"/>
      <c r="BR14" s="694"/>
      <c r="BS14" s="695" t="s">
        <v>122</v>
      </c>
      <c r="BT14" s="695"/>
      <c r="BU14" s="695"/>
      <c r="BV14" s="695"/>
      <c r="BW14" s="695"/>
      <c r="BX14" s="695"/>
      <c r="BY14" s="695"/>
      <c r="BZ14" s="695"/>
      <c r="CA14" s="695"/>
      <c r="CB14" s="730"/>
      <c r="CD14" s="653" t="s">
        <v>246</v>
      </c>
      <c r="CE14" s="654"/>
      <c r="CF14" s="654"/>
      <c r="CG14" s="654"/>
      <c r="CH14" s="654"/>
      <c r="CI14" s="654"/>
      <c r="CJ14" s="654"/>
      <c r="CK14" s="654"/>
      <c r="CL14" s="654"/>
      <c r="CM14" s="654"/>
      <c r="CN14" s="654"/>
      <c r="CO14" s="654"/>
      <c r="CP14" s="654"/>
      <c r="CQ14" s="655"/>
      <c r="CR14" s="656">
        <v>178578</v>
      </c>
      <c r="CS14" s="657"/>
      <c r="CT14" s="657"/>
      <c r="CU14" s="657"/>
      <c r="CV14" s="657"/>
      <c r="CW14" s="657"/>
      <c r="CX14" s="657"/>
      <c r="CY14" s="658"/>
      <c r="CZ14" s="694">
        <v>4.8</v>
      </c>
      <c r="DA14" s="694"/>
      <c r="DB14" s="694"/>
      <c r="DC14" s="694"/>
      <c r="DD14" s="662">
        <v>1100</v>
      </c>
      <c r="DE14" s="657"/>
      <c r="DF14" s="657"/>
      <c r="DG14" s="657"/>
      <c r="DH14" s="657"/>
      <c r="DI14" s="657"/>
      <c r="DJ14" s="657"/>
      <c r="DK14" s="657"/>
      <c r="DL14" s="657"/>
      <c r="DM14" s="657"/>
      <c r="DN14" s="657"/>
      <c r="DO14" s="657"/>
      <c r="DP14" s="658"/>
      <c r="DQ14" s="662">
        <v>128427</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4143</v>
      </c>
      <c r="S15" s="657"/>
      <c r="T15" s="657"/>
      <c r="U15" s="657"/>
      <c r="V15" s="657"/>
      <c r="W15" s="657"/>
      <c r="X15" s="657"/>
      <c r="Y15" s="658"/>
      <c r="Z15" s="694">
        <v>0.1</v>
      </c>
      <c r="AA15" s="694"/>
      <c r="AB15" s="694"/>
      <c r="AC15" s="694"/>
      <c r="AD15" s="695">
        <v>4143</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4305</v>
      </c>
      <c r="BH15" s="657"/>
      <c r="BI15" s="657"/>
      <c r="BJ15" s="657"/>
      <c r="BK15" s="657"/>
      <c r="BL15" s="657"/>
      <c r="BM15" s="657"/>
      <c r="BN15" s="658"/>
      <c r="BO15" s="694">
        <v>1.5</v>
      </c>
      <c r="BP15" s="694"/>
      <c r="BQ15" s="694"/>
      <c r="BR15" s="694"/>
      <c r="BS15" s="695" t="s">
        <v>122</v>
      </c>
      <c r="BT15" s="695"/>
      <c r="BU15" s="695"/>
      <c r="BV15" s="695"/>
      <c r="BW15" s="695"/>
      <c r="BX15" s="695"/>
      <c r="BY15" s="695"/>
      <c r="BZ15" s="695"/>
      <c r="CA15" s="695"/>
      <c r="CB15" s="730"/>
      <c r="CD15" s="653" t="s">
        <v>249</v>
      </c>
      <c r="CE15" s="654"/>
      <c r="CF15" s="654"/>
      <c r="CG15" s="654"/>
      <c r="CH15" s="654"/>
      <c r="CI15" s="654"/>
      <c r="CJ15" s="654"/>
      <c r="CK15" s="654"/>
      <c r="CL15" s="654"/>
      <c r="CM15" s="654"/>
      <c r="CN15" s="654"/>
      <c r="CO15" s="654"/>
      <c r="CP15" s="654"/>
      <c r="CQ15" s="655"/>
      <c r="CR15" s="656">
        <v>432523</v>
      </c>
      <c r="CS15" s="657"/>
      <c r="CT15" s="657"/>
      <c r="CU15" s="657"/>
      <c r="CV15" s="657"/>
      <c r="CW15" s="657"/>
      <c r="CX15" s="657"/>
      <c r="CY15" s="658"/>
      <c r="CZ15" s="694">
        <v>11.7</v>
      </c>
      <c r="DA15" s="694"/>
      <c r="DB15" s="694"/>
      <c r="DC15" s="694"/>
      <c r="DD15" s="662">
        <v>3968</v>
      </c>
      <c r="DE15" s="657"/>
      <c r="DF15" s="657"/>
      <c r="DG15" s="657"/>
      <c r="DH15" s="657"/>
      <c r="DI15" s="657"/>
      <c r="DJ15" s="657"/>
      <c r="DK15" s="657"/>
      <c r="DL15" s="657"/>
      <c r="DM15" s="657"/>
      <c r="DN15" s="657"/>
      <c r="DO15" s="657"/>
      <c r="DP15" s="658"/>
      <c r="DQ15" s="662">
        <v>336719</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5311</v>
      </c>
      <c r="S16" s="657"/>
      <c r="T16" s="657"/>
      <c r="U16" s="657"/>
      <c r="V16" s="657"/>
      <c r="W16" s="657"/>
      <c r="X16" s="657"/>
      <c r="Y16" s="658"/>
      <c r="Z16" s="694">
        <v>0.1</v>
      </c>
      <c r="AA16" s="694"/>
      <c r="AB16" s="694"/>
      <c r="AC16" s="694"/>
      <c r="AD16" s="695">
        <v>5311</v>
      </c>
      <c r="AE16" s="695"/>
      <c r="AF16" s="695"/>
      <c r="AG16" s="695"/>
      <c r="AH16" s="695"/>
      <c r="AI16" s="695"/>
      <c r="AJ16" s="695"/>
      <c r="AK16" s="695"/>
      <c r="AL16" s="659">
        <v>0.2</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0"/>
      <c r="CD16" s="653" t="s">
        <v>252</v>
      </c>
      <c r="CE16" s="654"/>
      <c r="CF16" s="654"/>
      <c r="CG16" s="654"/>
      <c r="CH16" s="654"/>
      <c r="CI16" s="654"/>
      <c r="CJ16" s="654"/>
      <c r="CK16" s="654"/>
      <c r="CL16" s="654"/>
      <c r="CM16" s="654"/>
      <c r="CN16" s="654"/>
      <c r="CO16" s="654"/>
      <c r="CP16" s="654"/>
      <c r="CQ16" s="655"/>
      <c r="CR16" s="656">
        <v>167985</v>
      </c>
      <c r="CS16" s="657"/>
      <c r="CT16" s="657"/>
      <c r="CU16" s="657"/>
      <c r="CV16" s="657"/>
      <c r="CW16" s="657"/>
      <c r="CX16" s="657"/>
      <c r="CY16" s="658"/>
      <c r="CZ16" s="694">
        <v>4.5</v>
      </c>
      <c r="DA16" s="694"/>
      <c r="DB16" s="694"/>
      <c r="DC16" s="694"/>
      <c r="DD16" s="662" t="s">
        <v>122</v>
      </c>
      <c r="DE16" s="657"/>
      <c r="DF16" s="657"/>
      <c r="DG16" s="657"/>
      <c r="DH16" s="657"/>
      <c r="DI16" s="657"/>
      <c r="DJ16" s="657"/>
      <c r="DK16" s="657"/>
      <c r="DL16" s="657"/>
      <c r="DM16" s="657"/>
      <c r="DN16" s="657"/>
      <c r="DO16" s="657"/>
      <c r="DP16" s="658"/>
      <c r="DQ16" s="662">
        <v>75356</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75047</v>
      </c>
      <c r="S17" s="657"/>
      <c r="T17" s="657"/>
      <c r="U17" s="657"/>
      <c r="V17" s="657"/>
      <c r="W17" s="657"/>
      <c r="X17" s="657"/>
      <c r="Y17" s="658"/>
      <c r="Z17" s="694">
        <v>1.8</v>
      </c>
      <c r="AA17" s="694"/>
      <c r="AB17" s="694"/>
      <c r="AC17" s="694"/>
      <c r="AD17" s="695">
        <v>75047</v>
      </c>
      <c r="AE17" s="695"/>
      <c r="AF17" s="695"/>
      <c r="AG17" s="695"/>
      <c r="AH17" s="695"/>
      <c r="AI17" s="695"/>
      <c r="AJ17" s="695"/>
      <c r="AK17" s="695"/>
      <c r="AL17" s="659">
        <v>3.5</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0"/>
      <c r="CD17" s="653" t="s">
        <v>255</v>
      </c>
      <c r="CE17" s="654"/>
      <c r="CF17" s="654"/>
      <c r="CG17" s="654"/>
      <c r="CH17" s="654"/>
      <c r="CI17" s="654"/>
      <c r="CJ17" s="654"/>
      <c r="CK17" s="654"/>
      <c r="CL17" s="654"/>
      <c r="CM17" s="654"/>
      <c r="CN17" s="654"/>
      <c r="CO17" s="654"/>
      <c r="CP17" s="654"/>
      <c r="CQ17" s="655"/>
      <c r="CR17" s="656">
        <v>254071</v>
      </c>
      <c r="CS17" s="657"/>
      <c r="CT17" s="657"/>
      <c r="CU17" s="657"/>
      <c r="CV17" s="657"/>
      <c r="CW17" s="657"/>
      <c r="CX17" s="657"/>
      <c r="CY17" s="658"/>
      <c r="CZ17" s="694">
        <v>6.9</v>
      </c>
      <c r="DA17" s="694"/>
      <c r="DB17" s="694"/>
      <c r="DC17" s="694"/>
      <c r="DD17" s="662" t="s">
        <v>122</v>
      </c>
      <c r="DE17" s="657"/>
      <c r="DF17" s="657"/>
      <c r="DG17" s="657"/>
      <c r="DH17" s="657"/>
      <c r="DI17" s="657"/>
      <c r="DJ17" s="657"/>
      <c r="DK17" s="657"/>
      <c r="DL17" s="657"/>
      <c r="DM17" s="657"/>
      <c r="DN17" s="657"/>
      <c r="DO17" s="657"/>
      <c r="DP17" s="658"/>
      <c r="DQ17" s="662">
        <v>244722</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1618</v>
      </c>
      <c r="S18" s="657"/>
      <c r="T18" s="657"/>
      <c r="U18" s="657"/>
      <c r="V18" s="657"/>
      <c r="W18" s="657"/>
      <c r="X18" s="657"/>
      <c r="Y18" s="658"/>
      <c r="Z18" s="694">
        <v>0</v>
      </c>
      <c r="AA18" s="694"/>
      <c r="AB18" s="694"/>
      <c r="AC18" s="694"/>
      <c r="AD18" s="695">
        <v>1618</v>
      </c>
      <c r="AE18" s="695"/>
      <c r="AF18" s="695"/>
      <c r="AG18" s="695"/>
      <c r="AH18" s="695"/>
      <c r="AI18" s="695"/>
      <c r="AJ18" s="695"/>
      <c r="AK18" s="695"/>
      <c r="AL18" s="659">
        <v>0.1</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0"/>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11983</v>
      </c>
      <c r="S19" s="657"/>
      <c r="T19" s="657"/>
      <c r="U19" s="657"/>
      <c r="V19" s="657"/>
      <c r="W19" s="657"/>
      <c r="X19" s="657"/>
      <c r="Y19" s="658"/>
      <c r="Z19" s="694">
        <v>0.3</v>
      </c>
      <c r="AA19" s="694"/>
      <c r="AB19" s="694"/>
      <c r="AC19" s="694"/>
      <c r="AD19" s="695">
        <v>11983</v>
      </c>
      <c r="AE19" s="695"/>
      <c r="AF19" s="695"/>
      <c r="AG19" s="695"/>
      <c r="AH19" s="695"/>
      <c r="AI19" s="695"/>
      <c r="AJ19" s="695"/>
      <c r="AK19" s="695"/>
      <c r="AL19" s="659">
        <v>0.6</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62</v>
      </c>
      <c r="BH19" s="657"/>
      <c r="BI19" s="657"/>
      <c r="BJ19" s="657"/>
      <c r="BK19" s="657"/>
      <c r="BL19" s="657"/>
      <c r="BM19" s="657"/>
      <c r="BN19" s="658"/>
      <c r="BO19" s="694">
        <v>0</v>
      </c>
      <c r="BP19" s="694"/>
      <c r="BQ19" s="694"/>
      <c r="BR19" s="694"/>
      <c r="BS19" s="695" t="s">
        <v>122</v>
      </c>
      <c r="BT19" s="695"/>
      <c r="BU19" s="695"/>
      <c r="BV19" s="695"/>
      <c r="BW19" s="695"/>
      <c r="BX19" s="695"/>
      <c r="BY19" s="695"/>
      <c r="BZ19" s="695"/>
      <c r="CA19" s="695"/>
      <c r="CB19" s="730"/>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31" t="s">
        <v>262</v>
      </c>
      <c r="C20" s="732"/>
      <c r="D20" s="732"/>
      <c r="E20" s="732"/>
      <c r="F20" s="732"/>
      <c r="G20" s="732"/>
      <c r="H20" s="732"/>
      <c r="I20" s="732"/>
      <c r="J20" s="732"/>
      <c r="K20" s="732"/>
      <c r="L20" s="732"/>
      <c r="M20" s="732"/>
      <c r="N20" s="732"/>
      <c r="O20" s="732"/>
      <c r="P20" s="732"/>
      <c r="Q20" s="733"/>
      <c r="R20" s="656">
        <v>61446</v>
      </c>
      <c r="S20" s="657"/>
      <c r="T20" s="657"/>
      <c r="U20" s="657"/>
      <c r="V20" s="657"/>
      <c r="W20" s="657"/>
      <c r="X20" s="657"/>
      <c r="Y20" s="658"/>
      <c r="Z20" s="694">
        <v>1.5</v>
      </c>
      <c r="AA20" s="694"/>
      <c r="AB20" s="694"/>
      <c r="AC20" s="694"/>
      <c r="AD20" s="695">
        <v>61446</v>
      </c>
      <c r="AE20" s="695"/>
      <c r="AF20" s="695"/>
      <c r="AG20" s="695"/>
      <c r="AH20" s="695"/>
      <c r="AI20" s="695"/>
      <c r="AJ20" s="695"/>
      <c r="AK20" s="695"/>
      <c r="AL20" s="659">
        <v>2.8</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62</v>
      </c>
      <c r="BH20" s="657"/>
      <c r="BI20" s="657"/>
      <c r="BJ20" s="657"/>
      <c r="BK20" s="657"/>
      <c r="BL20" s="657"/>
      <c r="BM20" s="657"/>
      <c r="BN20" s="658"/>
      <c r="BO20" s="694">
        <v>0</v>
      </c>
      <c r="BP20" s="694"/>
      <c r="BQ20" s="694"/>
      <c r="BR20" s="694"/>
      <c r="BS20" s="695" t="s">
        <v>122</v>
      </c>
      <c r="BT20" s="695"/>
      <c r="BU20" s="695"/>
      <c r="BV20" s="695"/>
      <c r="BW20" s="695"/>
      <c r="BX20" s="695"/>
      <c r="BY20" s="695"/>
      <c r="BZ20" s="695"/>
      <c r="CA20" s="695"/>
      <c r="CB20" s="730"/>
      <c r="CD20" s="653" t="s">
        <v>264</v>
      </c>
      <c r="CE20" s="654"/>
      <c r="CF20" s="654"/>
      <c r="CG20" s="654"/>
      <c r="CH20" s="654"/>
      <c r="CI20" s="654"/>
      <c r="CJ20" s="654"/>
      <c r="CK20" s="654"/>
      <c r="CL20" s="654"/>
      <c r="CM20" s="654"/>
      <c r="CN20" s="654"/>
      <c r="CO20" s="654"/>
      <c r="CP20" s="654"/>
      <c r="CQ20" s="655"/>
      <c r="CR20" s="656">
        <v>3698701</v>
      </c>
      <c r="CS20" s="657"/>
      <c r="CT20" s="657"/>
      <c r="CU20" s="657"/>
      <c r="CV20" s="657"/>
      <c r="CW20" s="657"/>
      <c r="CX20" s="657"/>
      <c r="CY20" s="658"/>
      <c r="CZ20" s="694">
        <v>100</v>
      </c>
      <c r="DA20" s="694"/>
      <c r="DB20" s="694"/>
      <c r="DC20" s="694"/>
      <c r="DD20" s="662">
        <v>402875</v>
      </c>
      <c r="DE20" s="657"/>
      <c r="DF20" s="657"/>
      <c r="DG20" s="657"/>
      <c r="DH20" s="657"/>
      <c r="DI20" s="657"/>
      <c r="DJ20" s="657"/>
      <c r="DK20" s="657"/>
      <c r="DL20" s="657"/>
      <c r="DM20" s="657"/>
      <c r="DN20" s="657"/>
      <c r="DO20" s="657"/>
      <c r="DP20" s="658"/>
      <c r="DQ20" s="662">
        <v>2599473</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1844657</v>
      </c>
      <c r="S21" s="657"/>
      <c r="T21" s="657"/>
      <c r="U21" s="657"/>
      <c r="V21" s="657"/>
      <c r="W21" s="657"/>
      <c r="X21" s="657"/>
      <c r="Y21" s="658"/>
      <c r="Z21" s="694">
        <v>45.4</v>
      </c>
      <c r="AA21" s="694"/>
      <c r="AB21" s="694"/>
      <c r="AC21" s="694"/>
      <c r="AD21" s="695">
        <v>1640233</v>
      </c>
      <c r="AE21" s="695"/>
      <c r="AF21" s="695"/>
      <c r="AG21" s="695"/>
      <c r="AH21" s="695"/>
      <c r="AI21" s="695"/>
      <c r="AJ21" s="695"/>
      <c r="AK21" s="695"/>
      <c r="AL21" s="659">
        <v>75.8</v>
      </c>
      <c r="AM21" s="660"/>
      <c r="AN21" s="660"/>
      <c r="AO21" s="696"/>
      <c r="AP21" s="653" t="s">
        <v>266</v>
      </c>
      <c r="AQ21" s="734"/>
      <c r="AR21" s="734"/>
      <c r="AS21" s="734"/>
      <c r="AT21" s="734"/>
      <c r="AU21" s="734"/>
      <c r="AV21" s="734"/>
      <c r="AW21" s="734"/>
      <c r="AX21" s="734"/>
      <c r="AY21" s="734"/>
      <c r="AZ21" s="734"/>
      <c r="BA21" s="734"/>
      <c r="BB21" s="734"/>
      <c r="BC21" s="734"/>
      <c r="BD21" s="734"/>
      <c r="BE21" s="734"/>
      <c r="BF21" s="735"/>
      <c r="BG21" s="656">
        <v>62</v>
      </c>
      <c r="BH21" s="657"/>
      <c r="BI21" s="657"/>
      <c r="BJ21" s="657"/>
      <c r="BK21" s="657"/>
      <c r="BL21" s="657"/>
      <c r="BM21" s="657"/>
      <c r="BN21" s="658"/>
      <c r="BO21" s="694">
        <v>0</v>
      </c>
      <c r="BP21" s="694"/>
      <c r="BQ21" s="694"/>
      <c r="BR21" s="694"/>
      <c r="BS21" s="695" t="s">
        <v>122</v>
      </c>
      <c r="BT21" s="695"/>
      <c r="BU21" s="695"/>
      <c r="BV21" s="695"/>
      <c r="BW21" s="695"/>
      <c r="BX21" s="695"/>
      <c r="BY21" s="695"/>
      <c r="BZ21" s="695"/>
      <c r="CA21" s="695"/>
      <c r="CB21" s="730"/>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1640233</v>
      </c>
      <c r="S22" s="657"/>
      <c r="T22" s="657"/>
      <c r="U22" s="657"/>
      <c r="V22" s="657"/>
      <c r="W22" s="657"/>
      <c r="X22" s="657"/>
      <c r="Y22" s="658"/>
      <c r="Z22" s="694">
        <v>40.4</v>
      </c>
      <c r="AA22" s="694"/>
      <c r="AB22" s="694"/>
      <c r="AC22" s="694"/>
      <c r="AD22" s="695">
        <v>1640233</v>
      </c>
      <c r="AE22" s="695"/>
      <c r="AF22" s="695"/>
      <c r="AG22" s="695"/>
      <c r="AH22" s="695"/>
      <c r="AI22" s="695"/>
      <c r="AJ22" s="695"/>
      <c r="AK22" s="695"/>
      <c r="AL22" s="659">
        <v>75.8</v>
      </c>
      <c r="AM22" s="660"/>
      <c r="AN22" s="660"/>
      <c r="AO22" s="696"/>
      <c r="AP22" s="653" t="s">
        <v>268</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0"/>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167949</v>
      </c>
      <c r="S23" s="657"/>
      <c r="T23" s="657"/>
      <c r="U23" s="657"/>
      <c r="V23" s="657"/>
      <c r="W23" s="657"/>
      <c r="X23" s="657"/>
      <c r="Y23" s="658"/>
      <c r="Z23" s="694">
        <v>4.0999999999999996</v>
      </c>
      <c r="AA23" s="694"/>
      <c r="AB23" s="694"/>
      <c r="AC23" s="694"/>
      <c r="AD23" s="695" t="s">
        <v>122</v>
      </c>
      <c r="AE23" s="695"/>
      <c r="AF23" s="695"/>
      <c r="AG23" s="695"/>
      <c r="AH23" s="695"/>
      <c r="AI23" s="695"/>
      <c r="AJ23" s="695"/>
      <c r="AK23" s="695"/>
      <c r="AL23" s="659" t="s">
        <v>122</v>
      </c>
      <c r="AM23" s="660"/>
      <c r="AN23" s="660"/>
      <c r="AO23" s="696"/>
      <c r="AP23" s="653" t="s">
        <v>271</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0"/>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36475</v>
      </c>
      <c r="S24" s="657"/>
      <c r="T24" s="657"/>
      <c r="U24" s="657"/>
      <c r="V24" s="657"/>
      <c r="W24" s="657"/>
      <c r="X24" s="657"/>
      <c r="Y24" s="658"/>
      <c r="Z24" s="694">
        <v>0.9</v>
      </c>
      <c r="AA24" s="694"/>
      <c r="AB24" s="694"/>
      <c r="AC24" s="694"/>
      <c r="AD24" s="695" t="s">
        <v>122</v>
      </c>
      <c r="AE24" s="695"/>
      <c r="AF24" s="695"/>
      <c r="AG24" s="695"/>
      <c r="AH24" s="695"/>
      <c r="AI24" s="695"/>
      <c r="AJ24" s="695"/>
      <c r="AK24" s="695"/>
      <c r="AL24" s="659" t="s">
        <v>122</v>
      </c>
      <c r="AM24" s="660"/>
      <c r="AN24" s="660"/>
      <c r="AO24" s="696"/>
      <c r="AP24" s="653" t="s">
        <v>278</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0"/>
      <c r="CD24" s="714" t="s">
        <v>279</v>
      </c>
      <c r="CE24" s="715"/>
      <c r="CF24" s="715"/>
      <c r="CG24" s="715"/>
      <c r="CH24" s="715"/>
      <c r="CI24" s="715"/>
      <c r="CJ24" s="715"/>
      <c r="CK24" s="715"/>
      <c r="CL24" s="715"/>
      <c r="CM24" s="715"/>
      <c r="CN24" s="715"/>
      <c r="CO24" s="715"/>
      <c r="CP24" s="715"/>
      <c r="CQ24" s="716"/>
      <c r="CR24" s="711">
        <v>1234055</v>
      </c>
      <c r="CS24" s="712"/>
      <c r="CT24" s="712"/>
      <c r="CU24" s="712"/>
      <c r="CV24" s="712"/>
      <c r="CW24" s="712"/>
      <c r="CX24" s="712"/>
      <c r="CY24" s="737"/>
      <c r="CZ24" s="738">
        <v>33.4</v>
      </c>
      <c r="DA24" s="720"/>
      <c r="DB24" s="720"/>
      <c r="DC24" s="740"/>
      <c r="DD24" s="736">
        <v>1057303</v>
      </c>
      <c r="DE24" s="712"/>
      <c r="DF24" s="712"/>
      <c r="DG24" s="712"/>
      <c r="DH24" s="712"/>
      <c r="DI24" s="712"/>
      <c r="DJ24" s="712"/>
      <c r="DK24" s="737"/>
      <c r="DL24" s="736">
        <v>1006480</v>
      </c>
      <c r="DM24" s="712"/>
      <c r="DN24" s="712"/>
      <c r="DO24" s="712"/>
      <c r="DP24" s="712"/>
      <c r="DQ24" s="712"/>
      <c r="DR24" s="712"/>
      <c r="DS24" s="712"/>
      <c r="DT24" s="712"/>
      <c r="DU24" s="712"/>
      <c r="DV24" s="737"/>
      <c r="DW24" s="738">
        <v>46.5</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2367180</v>
      </c>
      <c r="S25" s="657"/>
      <c r="T25" s="657"/>
      <c r="U25" s="657"/>
      <c r="V25" s="657"/>
      <c r="W25" s="657"/>
      <c r="X25" s="657"/>
      <c r="Y25" s="658"/>
      <c r="Z25" s="694">
        <v>58.3</v>
      </c>
      <c r="AA25" s="694"/>
      <c r="AB25" s="694"/>
      <c r="AC25" s="694"/>
      <c r="AD25" s="695">
        <v>2161630</v>
      </c>
      <c r="AE25" s="695"/>
      <c r="AF25" s="695"/>
      <c r="AG25" s="695"/>
      <c r="AH25" s="695"/>
      <c r="AI25" s="695"/>
      <c r="AJ25" s="695"/>
      <c r="AK25" s="695"/>
      <c r="AL25" s="659">
        <v>99.9</v>
      </c>
      <c r="AM25" s="660"/>
      <c r="AN25" s="660"/>
      <c r="AO25" s="696"/>
      <c r="AP25" s="653" t="s">
        <v>281</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0"/>
      <c r="CD25" s="653" t="s">
        <v>282</v>
      </c>
      <c r="CE25" s="654"/>
      <c r="CF25" s="654"/>
      <c r="CG25" s="654"/>
      <c r="CH25" s="654"/>
      <c r="CI25" s="654"/>
      <c r="CJ25" s="654"/>
      <c r="CK25" s="654"/>
      <c r="CL25" s="654"/>
      <c r="CM25" s="654"/>
      <c r="CN25" s="654"/>
      <c r="CO25" s="654"/>
      <c r="CP25" s="654"/>
      <c r="CQ25" s="655"/>
      <c r="CR25" s="656">
        <v>743224</v>
      </c>
      <c r="CS25" s="669"/>
      <c r="CT25" s="669"/>
      <c r="CU25" s="669"/>
      <c r="CV25" s="669"/>
      <c r="CW25" s="669"/>
      <c r="CX25" s="669"/>
      <c r="CY25" s="670"/>
      <c r="CZ25" s="659">
        <v>20.100000000000001</v>
      </c>
      <c r="DA25" s="671"/>
      <c r="DB25" s="671"/>
      <c r="DC25" s="672"/>
      <c r="DD25" s="662">
        <v>710432</v>
      </c>
      <c r="DE25" s="669"/>
      <c r="DF25" s="669"/>
      <c r="DG25" s="669"/>
      <c r="DH25" s="669"/>
      <c r="DI25" s="669"/>
      <c r="DJ25" s="669"/>
      <c r="DK25" s="670"/>
      <c r="DL25" s="662">
        <v>703914</v>
      </c>
      <c r="DM25" s="669"/>
      <c r="DN25" s="669"/>
      <c r="DO25" s="669"/>
      <c r="DP25" s="669"/>
      <c r="DQ25" s="669"/>
      <c r="DR25" s="669"/>
      <c r="DS25" s="669"/>
      <c r="DT25" s="669"/>
      <c r="DU25" s="669"/>
      <c r="DV25" s="670"/>
      <c r="DW25" s="659">
        <v>32.5</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t="s">
        <v>122</v>
      </c>
      <c r="S26" s="657"/>
      <c r="T26" s="657"/>
      <c r="U26" s="657"/>
      <c r="V26" s="657"/>
      <c r="W26" s="657"/>
      <c r="X26" s="657"/>
      <c r="Y26" s="658"/>
      <c r="Z26" s="694" t="s">
        <v>122</v>
      </c>
      <c r="AA26" s="694"/>
      <c r="AB26" s="694"/>
      <c r="AC26" s="694"/>
      <c r="AD26" s="695" t="s">
        <v>122</v>
      </c>
      <c r="AE26" s="695"/>
      <c r="AF26" s="695"/>
      <c r="AG26" s="695"/>
      <c r="AH26" s="695"/>
      <c r="AI26" s="695"/>
      <c r="AJ26" s="695"/>
      <c r="AK26" s="695"/>
      <c r="AL26" s="659" t="s">
        <v>122</v>
      </c>
      <c r="AM26" s="660"/>
      <c r="AN26" s="660"/>
      <c r="AO26" s="696"/>
      <c r="AP26" s="653" t="s">
        <v>284</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0"/>
      <c r="CD26" s="653" t="s">
        <v>285</v>
      </c>
      <c r="CE26" s="654"/>
      <c r="CF26" s="654"/>
      <c r="CG26" s="654"/>
      <c r="CH26" s="654"/>
      <c r="CI26" s="654"/>
      <c r="CJ26" s="654"/>
      <c r="CK26" s="654"/>
      <c r="CL26" s="654"/>
      <c r="CM26" s="654"/>
      <c r="CN26" s="654"/>
      <c r="CO26" s="654"/>
      <c r="CP26" s="654"/>
      <c r="CQ26" s="655"/>
      <c r="CR26" s="656">
        <v>491652</v>
      </c>
      <c r="CS26" s="657"/>
      <c r="CT26" s="657"/>
      <c r="CU26" s="657"/>
      <c r="CV26" s="657"/>
      <c r="CW26" s="657"/>
      <c r="CX26" s="657"/>
      <c r="CY26" s="658"/>
      <c r="CZ26" s="659">
        <v>13.3</v>
      </c>
      <c r="DA26" s="671"/>
      <c r="DB26" s="671"/>
      <c r="DC26" s="672"/>
      <c r="DD26" s="662">
        <v>466680</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64345</v>
      </c>
      <c r="S27" s="657"/>
      <c r="T27" s="657"/>
      <c r="U27" s="657"/>
      <c r="V27" s="657"/>
      <c r="W27" s="657"/>
      <c r="X27" s="657"/>
      <c r="Y27" s="658"/>
      <c r="Z27" s="694">
        <v>1.6</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288685</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0"/>
      <c r="CD27" s="653" t="s">
        <v>288</v>
      </c>
      <c r="CE27" s="654"/>
      <c r="CF27" s="654"/>
      <c r="CG27" s="654"/>
      <c r="CH27" s="654"/>
      <c r="CI27" s="654"/>
      <c r="CJ27" s="654"/>
      <c r="CK27" s="654"/>
      <c r="CL27" s="654"/>
      <c r="CM27" s="654"/>
      <c r="CN27" s="654"/>
      <c r="CO27" s="654"/>
      <c r="CP27" s="654"/>
      <c r="CQ27" s="655"/>
      <c r="CR27" s="656">
        <v>236760</v>
      </c>
      <c r="CS27" s="669"/>
      <c r="CT27" s="669"/>
      <c r="CU27" s="669"/>
      <c r="CV27" s="669"/>
      <c r="CW27" s="669"/>
      <c r="CX27" s="669"/>
      <c r="CY27" s="670"/>
      <c r="CZ27" s="659">
        <v>6.4</v>
      </c>
      <c r="DA27" s="671"/>
      <c r="DB27" s="671"/>
      <c r="DC27" s="672"/>
      <c r="DD27" s="662">
        <v>102149</v>
      </c>
      <c r="DE27" s="669"/>
      <c r="DF27" s="669"/>
      <c r="DG27" s="669"/>
      <c r="DH27" s="669"/>
      <c r="DI27" s="669"/>
      <c r="DJ27" s="669"/>
      <c r="DK27" s="670"/>
      <c r="DL27" s="662">
        <v>57844</v>
      </c>
      <c r="DM27" s="669"/>
      <c r="DN27" s="669"/>
      <c r="DO27" s="669"/>
      <c r="DP27" s="669"/>
      <c r="DQ27" s="669"/>
      <c r="DR27" s="669"/>
      <c r="DS27" s="669"/>
      <c r="DT27" s="669"/>
      <c r="DU27" s="669"/>
      <c r="DV27" s="670"/>
      <c r="DW27" s="659">
        <v>2.7</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23634</v>
      </c>
      <c r="S28" s="657"/>
      <c r="T28" s="657"/>
      <c r="U28" s="657"/>
      <c r="V28" s="657"/>
      <c r="W28" s="657"/>
      <c r="X28" s="657"/>
      <c r="Y28" s="658"/>
      <c r="Z28" s="694">
        <v>0.6</v>
      </c>
      <c r="AA28" s="694"/>
      <c r="AB28" s="694"/>
      <c r="AC28" s="694"/>
      <c r="AD28" s="695">
        <v>1470</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254071</v>
      </c>
      <c r="CS28" s="657"/>
      <c r="CT28" s="657"/>
      <c r="CU28" s="657"/>
      <c r="CV28" s="657"/>
      <c r="CW28" s="657"/>
      <c r="CX28" s="657"/>
      <c r="CY28" s="658"/>
      <c r="CZ28" s="659">
        <v>6.9</v>
      </c>
      <c r="DA28" s="671"/>
      <c r="DB28" s="671"/>
      <c r="DC28" s="672"/>
      <c r="DD28" s="662">
        <v>244722</v>
      </c>
      <c r="DE28" s="657"/>
      <c r="DF28" s="657"/>
      <c r="DG28" s="657"/>
      <c r="DH28" s="657"/>
      <c r="DI28" s="657"/>
      <c r="DJ28" s="657"/>
      <c r="DK28" s="658"/>
      <c r="DL28" s="662">
        <v>244722</v>
      </c>
      <c r="DM28" s="657"/>
      <c r="DN28" s="657"/>
      <c r="DO28" s="657"/>
      <c r="DP28" s="657"/>
      <c r="DQ28" s="657"/>
      <c r="DR28" s="657"/>
      <c r="DS28" s="657"/>
      <c r="DT28" s="657"/>
      <c r="DU28" s="657"/>
      <c r="DV28" s="658"/>
      <c r="DW28" s="659">
        <v>11.3</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1636</v>
      </c>
      <c r="S29" s="657"/>
      <c r="T29" s="657"/>
      <c r="U29" s="657"/>
      <c r="V29" s="657"/>
      <c r="W29" s="657"/>
      <c r="X29" s="657"/>
      <c r="Y29" s="658"/>
      <c r="Z29" s="694">
        <v>0</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0"/>
      <c r="CD29" s="675" t="s">
        <v>292</v>
      </c>
      <c r="CE29" s="676"/>
      <c r="CF29" s="653" t="s">
        <v>66</v>
      </c>
      <c r="CG29" s="654"/>
      <c r="CH29" s="654"/>
      <c r="CI29" s="654"/>
      <c r="CJ29" s="654"/>
      <c r="CK29" s="654"/>
      <c r="CL29" s="654"/>
      <c r="CM29" s="654"/>
      <c r="CN29" s="654"/>
      <c r="CO29" s="654"/>
      <c r="CP29" s="654"/>
      <c r="CQ29" s="655"/>
      <c r="CR29" s="656">
        <v>254071</v>
      </c>
      <c r="CS29" s="669"/>
      <c r="CT29" s="669"/>
      <c r="CU29" s="669"/>
      <c r="CV29" s="669"/>
      <c r="CW29" s="669"/>
      <c r="CX29" s="669"/>
      <c r="CY29" s="670"/>
      <c r="CZ29" s="659">
        <v>6.9</v>
      </c>
      <c r="DA29" s="671"/>
      <c r="DB29" s="671"/>
      <c r="DC29" s="672"/>
      <c r="DD29" s="662">
        <v>244722</v>
      </c>
      <c r="DE29" s="669"/>
      <c r="DF29" s="669"/>
      <c r="DG29" s="669"/>
      <c r="DH29" s="669"/>
      <c r="DI29" s="669"/>
      <c r="DJ29" s="669"/>
      <c r="DK29" s="670"/>
      <c r="DL29" s="662">
        <v>244722</v>
      </c>
      <c r="DM29" s="669"/>
      <c r="DN29" s="669"/>
      <c r="DO29" s="669"/>
      <c r="DP29" s="669"/>
      <c r="DQ29" s="669"/>
      <c r="DR29" s="669"/>
      <c r="DS29" s="669"/>
      <c r="DT29" s="669"/>
      <c r="DU29" s="669"/>
      <c r="DV29" s="670"/>
      <c r="DW29" s="659">
        <v>11.3</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310185</v>
      </c>
      <c r="S30" s="657"/>
      <c r="T30" s="657"/>
      <c r="U30" s="657"/>
      <c r="V30" s="657"/>
      <c r="W30" s="657"/>
      <c r="X30" s="657"/>
      <c r="Y30" s="658"/>
      <c r="Z30" s="694">
        <v>7.6</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8"/>
      <c r="BI30" s="728"/>
      <c r="BJ30" s="728"/>
      <c r="BK30" s="728"/>
      <c r="BL30" s="728"/>
      <c r="BM30" s="728"/>
      <c r="BN30" s="728"/>
      <c r="BO30" s="728"/>
      <c r="BP30" s="728"/>
      <c r="BQ30" s="729"/>
      <c r="BR30" s="708" t="s">
        <v>295</v>
      </c>
      <c r="BS30" s="728"/>
      <c r="BT30" s="728"/>
      <c r="BU30" s="728"/>
      <c r="BV30" s="728"/>
      <c r="BW30" s="728"/>
      <c r="BX30" s="728"/>
      <c r="BY30" s="728"/>
      <c r="BZ30" s="728"/>
      <c r="CA30" s="728"/>
      <c r="CB30" s="729"/>
      <c r="CD30" s="677"/>
      <c r="CE30" s="678"/>
      <c r="CF30" s="653" t="s">
        <v>296</v>
      </c>
      <c r="CG30" s="654"/>
      <c r="CH30" s="654"/>
      <c r="CI30" s="654"/>
      <c r="CJ30" s="654"/>
      <c r="CK30" s="654"/>
      <c r="CL30" s="654"/>
      <c r="CM30" s="654"/>
      <c r="CN30" s="654"/>
      <c r="CO30" s="654"/>
      <c r="CP30" s="654"/>
      <c r="CQ30" s="655"/>
      <c r="CR30" s="656">
        <v>247941</v>
      </c>
      <c r="CS30" s="657"/>
      <c r="CT30" s="657"/>
      <c r="CU30" s="657"/>
      <c r="CV30" s="657"/>
      <c r="CW30" s="657"/>
      <c r="CX30" s="657"/>
      <c r="CY30" s="658"/>
      <c r="CZ30" s="659">
        <v>6.7</v>
      </c>
      <c r="DA30" s="671"/>
      <c r="DB30" s="671"/>
      <c r="DC30" s="672"/>
      <c r="DD30" s="662">
        <v>238592</v>
      </c>
      <c r="DE30" s="657"/>
      <c r="DF30" s="657"/>
      <c r="DG30" s="657"/>
      <c r="DH30" s="657"/>
      <c r="DI30" s="657"/>
      <c r="DJ30" s="657"/>
      <c r="DK30" s="658"/>
      <c r="DL30" s="662">
        <v>238592</v>
      </c>
      <c r="DM30" s="657"/>
      <c r="DN30" s="657"/>
      <c r="DO30" s="657"/>
      <c r="DP30" s="657"/>
      <c r="DQ30" s="657"/>
      <c r="DR30" s="657"/>
      <c r="DS30" s="657"/>
      <c r="DT30" s="657"/>
      <c r="DU30" s="657"/>
      <c r="DV30" s="658"/>
      <c r="DW30" s="659">
        <v>11</v>
      </c>
      <c r="DX30" s="671"/>
      <c r="DY30" s="671"/>
      <c r="DZ30" s="671"/>
      <c r="EA30" s="671"/>
      <c r="EB30" s="671"/>
      <c r="EC30" s="683"/>
    </row>
    <row r="31" spans="2:133" ht="11.25" customHeight="1" x14ac:dyDescent="0.2">
      <c r="B31" s="731" t="s">
        <v>297</v>
      </c>
      <c r="C31" s="732"/>
      <c r="D31" s="732"/>
      <c r="E31" s="732"/>
      <c r="F31" s="732"/>
      <c r="G31" s="732"/>
      <c r="H31" s="732"/>
      <c r="I31" s="732"/>
      <c r="J31" s="732"/>
      <c r="K31" s="732"/>
      <c r="L31" s="732"/>
      <c r="M31" s="732"/>
      <c r="N31" s="732"/>
      <c r="O31" s="732"/>
      <c r="P31" s="732"/>
      <c r="Q31" s="733"/>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2" t="s">
        <v>298</v>
      </c>
      <c r="AQ31" s="723"/>
      <c r="AR31" s="723"/>
      <c r="AS31" s="723"/>
      <c r="AT31" s="724" t="s">
        <v>299</v>
      </c>
      <c r="AU31" s="200"/>
      <c r="AV31" s="200"/>
      <c r="AW31" s="200"/>
      <c r="AX31" s="714" t="s">
        <v>177</v>
      </c>
      <c r="AY31" s="715"/>
      <c r="AZ31" s="715"/>
      <c r="BA31" s="715"/>
      <c r="BB31" s="715"/>
      <c r="BC31" s="715"/>
      <c r="BD31" s="715"/>
      <c r="BE31" s="715"/>
      <c r="BF31" s="716"/>
      <c r="BG31" s="718">
        <v>99.6</v>
      </c>
      <c r="BH31" s="719"/>
      <c r="BI31" s="719"/>
      <c r="BJ31" s="719"/>
      <c r="BK31" s="719"/>
      <c r="BL31" s="719"/>
      <c r="BM31" s="720">
        <v>99</v>
      </c>
      <c r="BN31" s="719"/>
      <c r="BO31" s="719"/>
      <c r="BP31" s="719"/>
      <c r="BQ31" s="721"/>
      <c r="BR31" s="718">
        <v>99.3</v>
      </c>
      <c r="BS31" s="719"/>
      <c r="BT31" s="719"/>
      <c r="BU31" s="719"/>
      <c r="BV31" s="719"/>
      <c r="BW31" s="719"/>
      <c r="BX31" s="720">
        <v>99</v>
      </c>
      <c r="BY31" s="719"/>
      <c r="BZ31" s="719"/>
      <c r="CA31" s="719"/>
      <c r="CB31" s="721"/>
      <c r="CD31" s="677"/>
      <c r="CE31" s="678"/>
      <c r="CF31" s="653" t="s">
        <v>300</v>
      </c>
      <c r="CG31" s="654"/>
      <c r="CH31" s="654"/>
      <c r="CI31" s="654"/>
      <c r="CJ31" s="654"/>
      <c r="CK31" s="654"/>
      <c r="CL31" s="654"/>
      <c r="CM31" s="654"/>
      <c r="CN31" s="654"/>
      <c r="CO31" s="654"/>
      <c r="CP31" s="654"/>
      <c r="CQ31" s="655"/>
      <c r="CR31" s="656">
        <v>6130</v>
      </c>
      <c r="CS31" s="669"/>
      <c r="CT31" s="669"/>
      <c r="CU31" s="669"/>
      <c r="CV31" s="669"/>
      <c r="CW31" s="669"/>
      <c r="CX31" s="669"/>
      <c r="CY31" s="670"/>
      <c r="CZ31" s="659">
        <v>0.2</v>
      </c>
      <c r="DA31" s="671"/>
      <c r="DB31" s="671"/>
      <c r="DC31" s="672"/>
      <c r="DD31" s="662">
        <v>6130</v>
      </c>
      <c r="DE31" s="669"/>
      <c r="DF31" s="669"/>
      <c r="DG31" s="669"/>
      <c r="DH31" s="669"/>
      <c r="DI31" s="669"/>
      <c r="DJ31" s="669"/>
      <c r="DK31" s="670"/>
      <c r="DL31" s="662">
        <v>6130</v>
      </c>
      <c r="DM31" s="669"/>
      <c r="DN31" s="669"/>
      <c r="DO31" s="669"/>
      <c r="DP31" s="669"/>
      <c r="DQ31" s="669"/>
      <c r="DR31" s="669"/>
      <c r="DS31" s="669"/>
      <c r="DT31" s="669"/>
      <c r="DU31" s="669"/>
      <c r="DV31" s="670"/>
      <c r="DW31" s="659">
        <v>0.3</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348984</v>
      </c>
      <c r="S32" s="657"/>
      <c r="T32" s="657"/>
      <c r="U32" s="657"/>
      <c r="V32" s="657"/>
      <c r="W32" s="657"/>
      <c r="X32" s="657"/>
      <c r="Y32" s="658"/>
      <c r="Z32" s="694">
        <v>8.6</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5"/>
      <c r="AU32" s="196" t="s">
        <v>302</v>
      </c>
      <c r="AX32" s="653" t="s">
        <v>303</v>
      </c>
      <c r="AY32" s="654"/>
      <c r="AZ32" s="654"/>
      <c r="BA32" s="654"/>
      <c r="BB32" s="654"/>
      <c r="BC32" s="654"/>
      <c r="BD32" s="654"/>
      <c r="BE32" s="654"/>
      <c r="BF32" s="655"/>
      <c r="BG32" s="727">
        <v>99.6</v>
      </c>
      <c r="BH32" s="669"/>
      <c r="BI32" s="669"/>
      <c r="BJ32" s="669"/>
      <c r="BK32" s="669"/>
      <c r="BL32" s="669"/>
      <c r="BM32" s="660">
        <v>98.6</v>
      </c>
      <c r="BN32" s="669"/>
      <c r="BO32" s="669"/>
      <c r="BP32" s="669"/>
      <c r="BQ32" s="692"/>
      <c r="BR32" s="727">
        <v>98.9</v>
      </c>
      <c r="BS32" s="669"/>
      <c r="BT32" s="669"/>
      <c r="BU32" s="669"/>
      <c r="BV32" s="669"/>
      <c r="BW32" s="669"/>
      <c r="BX32" s="660">
        <v>98.6</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6746</v>
      </c>
      <c r="S33" s="657"/>
      <c r="T33" s="657"/>
      <c r="U33" s="657"/>
      <c r="V33" s="657"/>
      <c r="W33" s="657"/>
      <c r="X33" s="657"/>
      <c r="Y33" s="658"/>
      <c r="Z33" s="694">
        <v>0.2</v>
      </c>
      <c r="AA33" s="694"/>
      <c r="AB33" s="694"/>
      <c r="AC33" s="694"/>
      <c r="AD33" s="695" t="s">
        <v>122</v>
      </c>
      <c r="AE33" s="695"/>
      <c r="AF33" s="695"/>
      <c r="AG33" s="695"/>
      <c r="AH33" s="695"/>
      <c r="AI33" s="695"/>
      <c r="AJ33" s="695"/>
      <c r="AK33" s="695"/>
      <c r="AL33" s="659" t="s">
        <v>122</v>
      </c>
      <c r="AM33" s="660"/>
      <c r="AN33" s="660"/>
      <c r="AO33" s="696"/>
      <c r="AP33" s="699"/>
      <c r="AQ33" s="700"/>
      <c r="AR33" s="700"/>
      <c r="AS33" s="700"/>
      <c r="AT33" s="726"/>
      <c r="AU33" s="201"/>
      <c r="AV33" s="201"/>
      <c r="AW33" s="201"/>
      <c r="AX33" s="637" t="s">
        <v>306</v>
      </c>
      <c r="AY33" s="638"/>
      <c r="AZ33" s="638"/>
      <c r="BA33" s="638"/>
      <c r="BB33" s="638"/>
      <c r="BC33" s="638"/>
      <c r="BD33" s="638"/>
      <c r="BE33" s="638"/>
      <c r="BF33" s="639"/>
      <c r="BG33" s="717">
        <v>99.6</v>
      </c>
      <c r="BH33" s="641"/>
      <c r="BI33" s="641"/>
      <c r="BJ33" s="641"/>
      <c r="BK33" s="641"/>
      <c r="BL33" s="641"/>
      <c r="BM33" s="687">
        <v>99.2</v>
      </c>
      <c r="BN33" s="641"/>
      <c r="BO33" s="641"/>
      <c r="BP33" s="641"/>
      <c r="BQ33" s="704"/>
      <c r="BR33" s="717">
        <v>99.7</v>
      </c>
      <c r="BS33" s="641"/>
      <c r="BT33" s="641"/>
      <c r="BU33" s="641"/>
      <c r="BV33" s="641"/>
      <c r="BW33" s="641"/>
      <c r="BX33" s="687">
        <v>99.4</v>
      </c>
      <c r="BY33" s="641"/>
      <c r="BZ33" s="641"/>
      <c r="CA33" s="641"/>
      <c r="CB33" s="704"/>
      <c r="CD33" s="653" t="s">
        <v>307</v>
      </c>
      <c r="CE33" s="654"/>
      <c r="CF33" s="654"/>
      <c r="CG33" s="654"/>
      <c r="CH33" s="654"/>
      <c r="CI33" s="654"/>
      <c r="CJ33" s="654"/>
      <c r="CK33" s="654"/>
      <c r="CL33" s="654"/>
      <c r="CM33" s="654"/>
      <c r="CN33" s="654"/>
      <c r="CO33" s="654"/>
      <c r="CP33" s="654"/>
      <c r="CQ33" s="655"/>
      <c r="CR33" s="656">
        <v>1893786</v>
      </c>
      <c r="CS33" s="669"/>
      <c r="CT33" s="669"/>
      <c r="CU33" s="669"/>
      <c r="CV33" s="669"/>
      <c r="CW33" s="669"/>
      <c r="CX33" s="669"/>
      <c r="CY33" s="670"/>
      <c r="CZ33" s="659">
        <v>51.2</v>
      </c>
      <c r="DA33" s="671"/>
      <c r="DB33" s="671"/>
      <c r="DC33" s="672"/>
      <c r="DD33" s="662">
        <v>1401880</v>
      </c>
      <c r="DE33" s="669"/>
      <c r="DF33" s="669"/>
      <c r="DG33" s="669"/>
      <c r="DH33" s="669"/>
      <c r="DI33" s="669"/>
      <c r="DJ33" s="669"/>
      <c r="DK33" s="670"/>
      <c r="DL33" s="662">
        <v>807490</v>
      </c>
      <c r="DM33" s="669"/>
      <c r="DN33" s="669"/>
      <c r="DO33" s="669"/>
      <c r="DP33" s="669"/>
      <c r="DQ33" s="669"/>
      <c r="DR33" s="669"/>
      <c r="DS33" s="669"/>
      <c r="DT33" s="669"/>
      <c r="DU33" s="669"/>
      <c r="DV33" s="670"/>
      <c r="DW33" s="659">
        <v>37.299999999999997</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30445</v>
      </c>
      <c r="S34" s="657"/>
      <c r="T34" s="657"/>
      <c r="U34" s="657"/>
      <c r="V34" s="657"/>
      <c r="W34" s="657"/>
      <c r="X34" s="657"/>
      <c r="Y34" s="658"/>
      <c r="Z34" s="694">
        <v>0.7</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678801</v>
      </c>
      <c r="CS34" s="657"/>
      <c r="CT34" s="657"/>
      <c r="CU34" s="657"/>
      <c r="CV34" s="657"/>
      <c r="CW34" s="657"/>
      <c r="CX34" s="657"/>
      <c r="CY34" s="658"/>
      <c r="CZ34" s="659">
        <v>18.399999999999999</v>
      </c>
      <c r="DA34" s="671"/>
      <c r="DB34" s="671"/>
      <c r="DC34" s="672"/>
      <c r="DD34" s="662">
        <v>432672</v>
      </c>
      <c r="DE34" s="657"/>
      <c r="DF34" s="657"/>
      <c r="DG34" s="657"/>
      <c r="DH34" s="657"/>
      <c r="DI34" s="657"/>
      <c r="DJ34" s="657"/>
      <c r="DK34" s="658"/>
      <c r="DL34" s="662">
        <v>315177</v>
      </c>
      <c r="DM34" s="657"/>
      <c r="DN34" s="657"/>
      <c r="DO34" s="657"/>
      <c r="DP34" s="657"/>
      <c r="DQ34" s="657"/>
      <c r="DR34" s="657"/>
      <c r="DS34" s="657"/>
      <c r="DT34" s="657"/>
      <c r="DU34" s="657"/>
      <c r="DV34" s="658"/>
      <c r="DW34" s="659">
        <v>14.5</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280996</v>
      </c>
      <c r="S35" s="657"/>
      <c r="T35" s="657"/>
      <c r="U35" s="657"/>
      <c r="V35" s="657"/>
      <c r="W35" s="657"/>
      <c r="X35" s="657"/>
      <c r="Y35" s="658"/>
      <c r="Z35" s="694">
        <v>6.9</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47211</v>
      </c>
      <c r="CS35" s="669"/>
      <c r="CT35" s="669"/>
      <c r="CU35" s="669"/>
      <c r="CV35" s="669"/>
      <c r="CW35" s="669"/>
      <c r="CX35" s="669"/>
      <c r="CY35" s="670"/>
      <c r="CZ35" s="659">
        <v>1.3</v>
      </c>
      <c r="DA35" s="671"/>
      <c r="DB35" s="671"/>
      <c r="DC35" s="672"/>
      <c r="DD35" s="662">
        <v>46976</v>
      </c>
      <c r="DE35" s="669"/>
      <c r="DF35" s="669"/>
      <c r="DG35" s="669"/>
      <c r="DH35" s="669"/>
      <c r="DI35" s="669"/>
      <c r="DJ35" s="669"/>
      <c r="DK35" s="670"/>
      <c r="DL35" s="662">
        <v>46976</v>
      </c>
      <c r="DM35" s="669"/>
      <c r="DN35" s="669"/>
      <c r="DO35" s="669"/>
      <c r="DP35" s="669"/>
      <c r="DQ35" s="669"/>
      <c r="DR35" s="669"/>
      <c r="DS35" s="669"/>
      <c r="DT35" s="669"/>
      <c r="DU35" s="669"/>
      <c r="DV35" s="670"/>
      <c r="DW35" s="659">
        <v>2.2000000000000002</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376694</v>
      </c>
      <c r="S36" s="657"/>
      <c r="T36" s="657"/>
      <c r="U36" s="657"/>
      <c r="V36" s="657"/>
      <c r="W36" s="657"/>
      <c r="X36" s="657"/>
      <c r="Y36" s="658"/>
      <c r="Z36" s="694">
        <v>9.3000000000000007</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278231</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6480</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619525</v>
      </c>
      <c r="CS36" s="657"/>
      <c r="CT36" s="657"/>
      <c r="CU36" s="657"/>
      <c r="CV36" s="657"/>
      <c r="CW36" s="657"/>
      <c r="CX36" s="657"/>
      <c r="CY36" s="658"/>
      <c r="CZ36" s="659">
        <v>16.7</v>
      </c>
      <c r="DA36" s="671"/>
      <c r="DB36" s="671"/>
      <c r="DC36" s="672"/>
      <c r="DD36" s="662">
        <v>447930</v>
      </c>
      <c r="DE36" s="657"/>
      <c r="DF36" s="657"/>
      <c r="DG36" s="657"/>
      <c r="DH36" s="657"/>
      <c r="DI36" s="657"/>
      <c r="DJ36" s="657"/>
      <c r="DK36" s="658"/>
      <c r="DL36" s="662">
        <v>377467</v>
      </c>
      <c r="DM36" s="657"/>
      <c r="DN36" s="657"/>
      <c r="DO36" s="657"/>
      <c r="DP36" s="657"/>
      <c r="DQ36" s="657"/>
      <c r="DR36" s="657"/>
      <c r="DS36" s="657"/>
      <c r="DT36" s="657"/>
      <c r="DU36" s="657"/>
      <c r="DV36" s="658"/>
      <c r="DW36" s="659">
        <v>17.399999999999999</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45244</v>
      </c>
      <c r="S37" s="657"/>
      <c r="T37" s="657"/>
      <c r="U37" s="657"/>
      <c r="V37" s="657"/>
      <c r="W37" s="657"/>
      <c r="X37" s="657"/>
      <c r="Y37" s="658"/>
      <c r="Z37" s="694">
        <v>1.1000000000000001</v>
      </c>
      <c r="AA37" s="694"/>
      <c r="AB37" s="694"/>
      <c r="AC37" s="694"/>
      <c r="AD37" s="695">
        <v>176</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56352</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13105</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211123</v>
      </c>
      <c r="CS37" s="669"/>
      <c r="CT37" s="669"/>
      <c r="CU37" s="669"/>
      <c r="CV37" s="669"/>
      <c r="CW37" s="669"/>
      <c r="CX37" s="669"/>
      <c r="CY37" s="670"/>
      <c r="CZ37" s="659">
        <v>5.7</v>
      </c>
      <c r="DA37" s="671"/>
      <c r="DB37" s="671"/>
      <c r="DC37" s="672"/>
      <c r="DD37" s="662">
        <v>211123</v>
      </c>
      <c r="DE37" s="669"/>
      <c r="DF37" s="669"/>
      <c r="DG37" s="669"/>
      <c r="DH37" s="669"/>
      <c r="DI37" s="669"/>
      <c r="DJ37" s="669"/>
      <c r="DK37" s="670"/>
      <c r="DL37" s="662">
        <v>209619</v>
      </c>
      <c r="DM37" s="669"/>
      <c r="DN37" s="669"/>
      <c r="DO37" s="669"/>
      <c r="DP37" s="669"/>
      <c r="DQ37" s="669"/>
      <c r="DR37" s="669"/>
      <c r="DS37" s="669"/>
      <c r="DT37" s="669"/>
      <c r="DU37" s="669"/>
      <c r="DV37" s="670"/>
      <c r="DW37" s="659">
        <v>9.6999999999999993</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203800</v>
      </c>
      <c r="S38" s="657"/>
      <c r="T38" s="657"/>
      <c r="U38" s="657"/>
      <c r="V38" s="657"/>
      <c r="W38" s="657"/>
      <c r="X38" s="657"/>
      <c r="Y38" s="658"/>
      <c r="Z38" s="694">
        <v>5</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26689</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455</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195190</v>
      </c>
      <c r="CS38" s="657"/>
      <c r="CT38" s="657"/>
      <c r="CU38" s="657"/>
      <c r="CV38" s="657"/>
      <c r="CW38" s="657"/>
      <c r="CX38" s="657"/>
      <c r="CY38" s="658"/>
      <c r="CZ38" s="659">
        <v>5.3</v>
      </c>
      <c r="DA38" s="671"/>
      <c r="DB38" s="671"/>
      <c r="DC38" s="672"/>
      <c r="DD38" s="662">
        <v>170887</v>
      </c>
      <c r="DE38" s="657"/>
      <c r="DF38" s="657"/>
      <c r="DG38" s="657"/>
      <c r="DH38" s="657"/>
      <c r="DI38" s="657"/>
      <c r="DJ38" s="657"/>
      <c r="DK38" s="658"/>
      <c r="DL38" s="662">
        <v>67870</v>
      </c>
      <c r="DM38" s="657"/>
      <c r="DN38" s="657"/>
      <c r="DO38" s="657"/>
      <c r="DP38" s="657"/>
      <c r="DQ38" s="657"/>
      <c r="DR38" s="657"/>
      <c r="DS38" s="657"/>
      <c r="DT38" s="657"/>
      <c r="DU38" s="657"/>
      <c r="DV38" s="658"/>
      <c r="DW38" s="659">
        <v>3.1</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716</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345559</v>
      </c>
      <c r="CS39" s="669"/>
      <c r="CT39" s="669"/>
      <c r="CU39" s="669"/>
      <c r="CV39" s="669"/>
      <c r="CW39" s="669"/>
      <c r="CX39" s="669"/>
      <c r="CY39" s="670"/>
      <c r="CZ39" s="659">
        <v>9.3000000000000007</v>
      </c>
      <c r="DA39" s="671"/>
      <c r="DB39" s="671"/>
      <c r="DC39" s="672"/>
      <c r="DD39" s="662">
        <v>303415</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3400</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100</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7500</v>
      </c>
      <c r="CS40" s="657"/>
      <c r="CT40" s="657"/>
      <c r="CU40" s="657"/>
      <c r="CV40" s="657"/>
      <c r="CW40" s="657"/>
      <c r="CX40" s="657"/>
      <c r="CY40" s="658"/>
      <c r="CZ40" s="659">
        <v>0.2</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4059889</v>
      </c>
      <c r="S41" s="681"/>
      <c r="T41" s="681"/>
      <c r="U41" s="681"/>
      <c r="V41" s="681"/>
      <c r="W41" s="681"/>
      <c r="X41" s="681"/>
      <c r="Y41" s="684"/>
      <c r="Z41" s="685">
        <v>100</v>
      </c>
      <c r="AA41" s="685"/>
      <c r="AB41" s="685"/>
      <c r="AC41" s="685"/>
      <c r="AD41" s="686">
        <v>2163276</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50335</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3</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144855</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458</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570860</v>
      </c>
      <c r="CS42" s="669"/>
      <c r="CT42" s="669"/>
      <c r="CU42" s="669"/>
      <c r="CV42" s="669"/>
      <c r="CW42" s="669"/>
      <c r="CX42" s="669"/>
      <c r="CY42" s="670"/>
      <c r="CZ42" s="659">
        <v>15.4</v>
      </c>
      <c r="DA42" s="671"/>
      <c r="DB42" s="671"/>
      <c r="DC42" s="672"/>
      <c r="DD42" s="662">
        <v>140290</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t="s">
        <v>122</v>
      </c>
      <c r="CS43" s="669"/>
      <c r="CT43" s="669"/>
      <c r="CU43" s="669"/>
      <c r="CV43" s="669"/>
      <c r="CW43" s="669"/>
      <c r="CX43" s="669"/>
      <c r="CY43" s="670"/>
      <c r="CZ43" s="659" t="s">
        <v>122</v>
      </c>
      <c r="DA43" s="671"/>
      <c r="DB43" s="671"/>
      <c r="DC43" s="672"/>
      <c r="DD43" s="662" t="s">
        <v>122</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402875</v>
      </c>
      <c r="CS44" s="657"/>
      <c r="CT44" s="657"/>
      <c r="CU44" s="657"/>
      <c r="CV44" s="657"/>
      <c r="CW44" s="657"/>
      <c r="CX44" s="657"/>
      <c r="CY44" s="658"/>
      <c r="CZ44" s="659">
        <v>10.9</v>
      </c>
      <c r="DA44" s="660"/>
      <c r="DB44" s="660"/>
      <c r="DC44" s="661"/>
      <c r="DD44" s="662">
        <v>64934</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302841</v>
      </c>
      <c r="CS45" s="669"/>
      <c r="CT45" s="669"/>
      <c r="CU45" s="669"/>
      <c r="CV45" s="669"/>
      <c r="CW45" s="669"/>
      <c r="CX45" s="669"/>
      <c r="CY45" s="670"/>
      <c r="CZ45" s="659">
        <v>8.1999999999999993</v>
      </c>
      <c r="DA45" s="671"/>
      <c r="DB45" s="671"/>
      <c r="DC45" s="672"/>
      <c r="DD45" s="662">
        <v>23499</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100034</v>
      </c>
      <c r="CS46" s="657"/>
      <c r="CT46" s="657"/>
      <c r="CU46" s="657"/>
      <c r="CV46" s="657"/>
      <c r="CW46" s="657"/>
      <c r="CX46" s="657"/>
      <c r="CY46" s="658"/>
      <c r="CZ46" s="659">
        <v>2.7</v>
      </c>
      <c r="DA46" s="660"/>
      <c r="DB46" s="660"/>
      <c r="DC46" s="661"/>
      <c r="DD46" s="662">
        <v>41435</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167985</v>
      </c>
      <c r="CS47" s="669"/>
      <c r="CT47" s="669"/>
      <c r="CU47" s="669"/>
      <c r="CV47" s="669"/>
      <c r="CW47" s="669"/>
      <c r="CX47" s="669"/>
      <c r="CY47" s="670"/>
      <c r="CZ47" s="659">
        <v>4.5</v>
      </c>
      <c r="DA47" s="671"/>
      <c r="DB47" s="671"/>
      <c r="DC47" s="672"/>
      <c r="DD47" s="662">
        <v>75356</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3698701</v>
      </c>
      <c r="CS49" s="641"/>
      <c r="CT49" s="641"/>
      <c r="CU49" s="641"/>
      <c r="CV49" s="641"/>
      <c r="CW49" s="641"/>
      <c r="CX49" s="641"/>
      <c r="CY49" s="642"/>
      <c r="CZ49" s="643">
        <v>100</v>
      </c>
      <c r="DA49" s="644"/>
      <c r="DB49" s="644"/>
      <c r="DC49" s="645"/>
      <c r="DD49" s="646">
        <v>2599473</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7JzgZaj9aqT8bVhMALtUqr0HWVbLoflN/yhivO2g4ybiyT3VNGKOUSRpzaoaki5o6Zp+RC1A59HIf0Q/o+puDg==" saltValue="ulvdP+T3cMfIC1gmy30KZ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election activeCell="B77" sqref="B77:P77"/>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3976</v>
      </c>
      <c r="R7" s="1138"/>
      <c r="S7" s="1138"/>
      <c r="T7" s="1138"/>
      <c r="U7" s="1138"/>
      <c r="V7" s="1138">
        <v>3619</v>
      </c>
      <c r="W7" s="1138"/>
      <c r="X7" s="1138"/>
      <c r="Y7" s="1138"/>
      <c r="Z7" s="1138"/>
      <c r="AA7" s="1138">
        <v>357</v>
      </c>
      <c r="AB7" s="1138"/>
      <c r="AC7" s="1138"/>
      <c r="AD7" s="1138"/>
      <c r="AE7" s="1139"/>
      <c r="AF7" s="1140">
        <v>179</v>
      </c>
      <c r="AG7" s="1141"/>
      <c r="AH7" s="1141"/>
      <c r="AI7" s="1141"/>
      <c r="AJ7" s="1142"/>
      <c r="AK7" s="1143">
        <v>267</v>
      </c>
      <c r="AL7" s="1144"/>
      <c r="AM7" s="1144"/>
      <c r="AN7" s="1144"/>
      <c r="AO7" s="1144"/>
      <c r="AP7" s="1144">
        <v>1954</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548</v>
      </c>
      <c r="BT7" s="1135"/>
      <c r="BU7" s="1135"/>
      <c r="BV7" s="1135"/>
      <c r="BW7" s="1135"/>
      <c r="BX7" s="1135"/>
      <c r="BY7" s="1135"/>
      <c r="BZ7" s="1135"/>
      <c r="CA7" s="1135"/>
      <c r="CB7" s="1135"/>
      <c r="CC7" s="1135"/>
      <c r="CD7" s="1135"/>
      <c r="CE7" s="1135"/>
      <c r="CF7" s="1135"/>
      <c r="CG7" s="1147"/>
      <c r="CH7" s="1131">
        <v>-755</v>
      </c>
      <c r="CI7" s="1132"/>
      <c r="CJ7" s="1132"/>
      <c r="CK7" s="1132"/>
      <c r="CL7" s="1133"/>
      <c r="CM7" s="1131">
        <v>67</v>
      </c>
      <c r="CN7" s="1132"/>
      <c r="CO7" s="1132"/>
      <c r="CP7" s="1132"/>
      <c r="CQ7" s="1133"/>
      <c r="CR7" s="1131">
        <v>1</v>
      </c>
      <c r="CS7" s="1132"/>
      <c r="CT7" s="1132"/>
      <c r="CU7" s="1132"/>
      <c r="CV7" s="1133"/>
      <c r="CW7" s="1131">
        <v>0</v>
      </c>
      <c r="CX7" s="1132"/>
      <c r="CY7" s="1132"/>
      <c r="CZ7" s="1132"/>
      <c r="DA7" s="1133"/>
      <c r="DB7" s="1131">
        <v>0</v>
      </c>
      <c r="DC7" s="1132"/>
      <c r="DD7" s="1132"/>
      <c r="DE7" s="1132"/>
      <c r="DF7" s="1133"/>
      <c r="DG7" s="1131">
        <v>0</v>
      </c>
      <c r="DH7" s="1132"/>
      <c r="DI7" s="1132"/>
      <c r="DJ7" s="1132"/>
      <c r="DK7" s="1133"/>
      <c r="DL7" s="1131">
        <v>0</v>
      </c>
      <c r="DM7" s="1132"/>
      <c r="DN7" s="1132"/>
      <c r="DO7" s="1132"/>
      <c r="DP7" s="1133"/>
      <c r="DQ7" s="1131">
        <v>0</v>
      </c>
      <c r="DR7" s="1132"/>
      <c r="DS7" s="1132"/>
      <c r="DT7" s="1132"/>
      <c r="DU7" s="1133"/>
      <c r="DV7" s="1134"/>
      <c r="DW7" s="1135"/>
      <c r="DX7" s="1135"/>
      <c r="DY7" s="1135"/>
      <c r="DZ7" s="1136"/>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20</v>
      </c>
      <c r="R8" s="1074"/>
      <c r="S8" s="1074"/>
      <c r="T8" s="1074"/>
      <c r="U8" s="1074"/>
      <c r="V8" s="1074">
        <v>19</v>
      </c>
      <c r="W8" s="1074"/>
      <c r="X8" s="1074"/>
      <c r="Y8" s="1074"/>
      <c r="Z8" s="1074"/>
      <c r="AA8" s="1074">
        <v>1</v>
      </c>
      <c r="AB8" s="1074"/>
      <c r="AC8" s="1074"/>
      <c r="AD8" s="1074"/>
      <c r="AE8" s="1075"/>
      <c r="AF8" s="1070">
        <v>1</v>
      </c>
      <c r="AG8" s="1071"/>
      <c r="AH8" s="1071"/>
      <c r="AI8" s="1071"/>
      <c r="AJ8" s="1072"/>
      <c r="AK8" s="1115">
        <v>17</v>
      </c>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t="s">
        <v>376</v>
      </c>
      <c r="C9" s="1066"/>
      <c r="D9" s="1066"/>
      <c r="E9" s="1066"/>
      <c r="F9" s="1066"/>
      <c r="G9" s="1066"/>
      <c r="H9" s="1066"/>
      <c r="I9" s="1066"/>
      <c r="J9" s="1066"/>
      <c r="K9" s="1066"/>
      <c r="L9" s="1066"/>
      <c r="M9" s="1066"/>
      <c r="N9" s="1066"/>
      <c r="O9" s="1066"/>
      <c r="P9" s="1067"/>
      <c r="Q9" s="1073">
        <v>99</v>
      </c>
      <c r="R9" s="1074"/>
      <c r="S9" s="1074"/>
      <c r="T9" s="1074"/>
      <c r="U9" s="1074"/>
      <c r="V9" s="1074">
        <v>96</v>
      </c>
      <c r="W9" s="1074"/>
      <c r="X9" s="1074"/>
      <c r="Y9" s="1074"/>
      <c r="Z9" s="1074"/>
      <c r="AA9" s="1074">
        <v>3</v>
      </c>
      <c r="AB9" s="1074"/>
      <c r="AC9" s="1074"/>
      <c r="AD9" s="1074"/>
      <c r="AE9" s="1075"/>
      <c r="AF9" s="1070">
        <v>3</v>
      </c>
      <c r="AG9" s="1071"/>
      <c r="AH9" s="1071"/>
      <c r="AI9" s="1071"/>
      <c r="AJ9" s="1072"/>
      <c r="AK9" s="1115">
        <v>26</v>
      </c>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377</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378</v>
      </c>
      <c r="B23" s="972" t="s">
        <v>379</v>
      </c>
      <c r="C23" s="973"/>
      <c r="D23" s="973"/>
      <c r="E23" s="973"/>
      <c r="F23" s="973"/>
      <c r="G23" s="973"/>
      <c r="H23" s="973"/>
      <c r="I23" s="973"/>
      <c r="J23" s="973"/>
      <c r="K23" s="973"/>
      <c r="L23" s="973"/>
      <c r="M23" s="973"/>
      <c r="N23" s="973"/>
      <c r="O23" s="973"/>
      <c r="P23" s="983"/>
      <c r="Q23" s="1102">
        <v>4066</v>
      </c>
      <c r="R23" s="1096"/>
      <c r="S23" s="1096"/>
      <c r="T23" s="1096"/>
      <c r="U23" s="1096"/>
      <c r="V23" s="1096">
        <v>3705</v>
      </c>
      <c r="W23" s="1096"/>
      <c r="X23" s="1096"/>
      <c r="Y23" s="1096"/>
      <c r="Z23" s="1096"/>
      <c r="AA23" s="1096">
        <v>361</v>
      </c>
      <c r="AB23" s="1096"/>
      <c r="AC23" s="1096"/>
      <c r="AD23" s="1096"/>
      <c r="AE23" s="1103"/>
      <c r="AF23" s="1104">
        <v>183</v>
      </c>
      <c r="AG23" s="1096"/>
      <c r="AH23" s="1096"/>
      <c r="AI23" s="1096"/>
      <c r="AJ23" s="1105"/>
      <c r="AK23" s="1106"/>
      <c r="AL23" s="1107"/>
      <c r="AM23" s="1107"/>
      <c r="AN23" s="1107"/>
      <c r="AO23" s="1107"/>
      <c r="AP23" s="1096"/>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380</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381</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382</v>
      </c>
      <c r="R26" s="1037"/>
      <c r="S26" s="1037"/>
      <c r="T26" s="1037"/>
      <c r="U26" s="1038"/>
      <c r="V26" s="1036" t="s">
        <v>383</v>
      </c>
      <c r="W26" s="1037"/>
      <c r="X26" s="1037"/>
      <c r="Y26" s="1037"/>
      <c r="Z26" s="1038"/>
      <c r="AA26" s="1036" t="s">
        <v>384</v>
      </c>
      <c r="AB26" s="1037"/>
      <c r="AC26" s="1037"/>
      <c r="AD26" s="1037"/>
      <c r="AE26" s="1037"/>
      <c r="AF26" s="1090" t="s">
        <v>385</v>
      </c>
      <c r="AG26" s="1043"/>
      <c r="AH26" s="1043"/>
      <c r="AI26" s="1043"/>
      <c r="AJ26" s="1091"/>
      <c r="AK26" s="1037" t="s">
        <v>386</v>
      </c>
      <c r="AL26" s="1037"/>
      <c r="AM26" s="1037"/>
      <c r="AN26" s="1037"/>
      <c r="AO26" s="1038"/>
      <c r="AP26" s="1036" t="s">
        <v>387</v>
      </c>
      <c r="AQ26" s="1037"/>
      <c r="AR26" s="1037"/>
      <c r="AS26" s="1037"/>
      <c r="AT26" s="1038"/>
      <c r="AU26" s="1036" t="s">
        <v>388</v>
      </c>
      <c r="AV26" s="1037"/>
      <c r="AW26" s="1037"/>
      <c r="AX26" s="1037"/>
      <c r="AY26" s="1038"/>
      <c r="AZ26" s="1036" t="s">
        <v>389</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390</v>
      </c>
      <c r="C28" s="1083"/>
      <c r="D28" s="1083"/>
      <c r="E28" s="1083"/>
      <c r="F28" s="1083"/>
      <c r="G28" s="1083"/>
      <c r="H28" s="1083"/>
      <c r="I28" s="1083"/>
      <c r="J28" s="1083"/>
      <c r="K28" s="1083"/>
      <c r="L28" s="1083"/>
      <c r="M28" s="1083"/>
      <c r="N28" s="1083"/>
      <c r="O28" s="1083"/>
      <c r="P28" s="1084"/>
      <c r="Q28" s="1085">
        <v>470</v>
      </c>
      <c r="R28" s="1086"/>
      <c r="S28" s="1086"/>
      <c r="T28" s="1086"/>
      <c r="U28" s="1086"/>
      <c r="V28" s="1086">
        <v>469</v>
      </c>
      <c r="W28" s="1086"/>
      <c r="X28" s="1086"/>
      <c r="Y28" s="1086"/>
      <c r="Z28" s="1086"/>
      <c r="AA28" s="1086">
        <v>0</v>
      </c>
      <c r="AB28" s="1086"/>
      <c r="AC28" s="1086"/>
      <c r="AD28" s="1086"/>
      <c r="AE28" s="1087"/>
      <c r="AF28" s="1088">
        <v>0</v>
      </c>
      <c r="AG28" s="1086"/>
      <c r="AH28" s="1086"/>
      <c r="AI28" s="1086"/>
      <c r="AJ28" s="1089"/>
      <c r="AK28" s="1077">
        <v>45</v>
      </c>
      <c r="AL28" s="1078"/>
      <c r="AM28" s="1078"/>
      <c r="AN28" s="1078"/>
      <c r="AO28" s="1078"/>
      <c r="AP28" s="1078"/>
      <c r="AQ28" s="1078"/>
      <c r="AR28" s="1078"/>
      <c r="AS28" s="1078"/>
      <c r="AT28" s="1078"/>
      <c r="AU28" s="1078"/>
      <c r="AV28" s="1078"/>
      <c r="AW28" s="1078"/>
      <c r="AX28" s="1078"/>
      <c r="AY28" s="1078"/>
      <c r="AZ28" s="1079"/>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391</v>
      </c>
      <c r="C29" s="1066"/>
      <c r="D29" s="1066"/>
      <c r="E29" s="1066"/>
      <c r="F29" s="1066"/>
      <c r="G29" s="1066"/>
      <c r="H29" s="1066"/>
      <c r="I29" s="1066"/>
      <c r="J29" s="1066"/>
      <c r="K29" s="1066"/>
      <c r="L29" s="1066"/>
      <c r="M29" s="1066"/>
      <c r="N29" s="1066"/>
      <c r="O29" s="1066"/>
      <c r="P29" s="1067"/>
      <c r="Q29" s="1073">
        <v>62</v>
      </c>
      <c r="R29" s="1074"/>
      <c r="S29" s="1074"/>
      <c r="T29" s="1074"/>
      <c r="U29" s="1074"/>
      <c r="V29" s="1074">
        <v>53</v>
      </c>
      <c r="W29" s="1074"/>
      <c r="X29" s="1074"/>
      <c r="Y29" s="1074"/>
      <c r="Z29" s="1074"/>
      <c r="AA29" s="1074">
        <v>9</v>
      </c>
      <c r="AB29" s="1074"/>
      <c r="AC29" s="1074"/>
      <c r="AD29" s="1074"/>
      <c r="AE29" s="1075"/>
      <c r="AF29" s="1070">
        <v>9</v>
      </c>
      <c r="AG29" s="1071"/>
      <c r="AH29" s="1071"/>
      <c r="AI29" s="1071"/>
      <c r="AJ29" s="1072"/>
      <c r="AK29" s="1015">
        <v>15</v>
      </c>
      <c r="AL29" s="1006"/>
      <c r="AM29" s="1006"/>
      <c r="AN29" s="1006"/>
      <c r="AO29" s="1006"/>
      <c r="AP29" s="1006"/>
      <c r="AQ29" s="1006"/>
      <c r="AR29" s="1006"/>
      <c r="AS29" s="1006"/>
      <c r="AT29" s="1006"/>
      <c r="AU29" s="1006"/>
      <c r="AV29" s="1006"/>
      <c r="AW29" s="1006"/>
      <c r="AX29" s="1006"/>
      <c r="AY29" s="1006"/>
      <c r="AZ29" s="1076"/>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392</v>
      </c>
      <c r="C30" s="1066"/>
      <c r="D30" s="1066"/>
      <c r="E30" s="1066"/>
      <c r="F30" s="1066"/>
      <c r="G30" s="1066"/>
      <c r="H30" s="1066"/>
      <c r="I30" s="1066"/>
      <c r="J30" s="1066"/>
      <c r="K30" s="1066"/>
      <c r="L30" s="1066"/>
      <c r="M30" s="1066"/>
      <c r="N30" s="1066"/>
      <c r="O30" s="1066"/>
      <c r="P30" s="1067"/>
      <c r="Q30" s="1073">
        <v>501</v>
      </c>
      <c r="R30" s="1074"/>
      <c r="S30" s="1074"/>
      <c r="T30" s="1074"/>
      <c r="U30" s="1074"/>
      <c r="V30" s="1074">
        <v>498</v>
      </c>
      <c r="W30" s="1074"/>
      <c r="X30" s="1074"/>
      <c r="Y30" s="1074"/>
      <c r="Z30" s="1074"/>
      <c r="AA30" s="1074">
        <v>3</v>
      </c>
      <c r="AB30" s="1074"/>
      <c r="AC30" s="1074"/>
      <c r="AD30" s="1074"/>
      <c r="AE30" s="1075"/>
      <c r="AF30" s="1070">
        <v>3</v>
      </c>
      <c r="AG30" s="1071"/>
      <c r="AH30" s="1071"/>
      <c r="AI30" s="1071"/>
      <c r="AJ30" s="1072"/>
      <c r="AK30" s="1015">
        <v>85</v>
      </c>
      <c r="AL30" s="1006"/>
      <c r="AM30" s="1006"/>
      <c r="AN30" s="1006"/>
      <c r="AO30" s="1006"/>
      <c r="AP30" s="1006"/>
      <c r="AQ30" s="1006"/>
      <c r="AR30" s="1006"/>
      <c r="AS30" s="1006"/>
      <c r="AT30" s="1006"/>
      <c r="AU30" s="1006"/>
      <c r="AV30" s="1006"/>
      <c r="AW30" s="1006"/>
      <c r="AX30" s="1006"/>
      <c r="AY30" s="1006"/>
      <c r="AZ30" s="1076"/>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393</v>
      </c>
      <c r="C31" s="1066"/>
      <c r="D31" s="1066"/>
      <c r="E31" s="1066"/>
      <c r="F31" s="1066"/>
      <c r="G31" s="1066"/>
      <c r="H31" s="1066"/>
      <c r="I31" s="1066"/>
      <c r="J31" s="1066"/>
      <c r="K31" s="1066"/>
      <c r="L31" s="1066"/>
      <c r="M31" s="1066"/>
      <c r="N31" s="1066"/>
      <c r="O31" s="1066"/>
      <c r="P31" s="1067"/>
      <c r="Q31" s="1073">
        <v>41</v>
      </c>
      <c r="R31" s="1074"/>
      <c r="S31" s="1074"/>
      <c r="T31" s="1074"/>
      <c r="U31" s="1074"/>
      <c r="V31" s="1074">
        <v>40</v>
      </c>
      <c r="W31" s="1074"/>
      <c r="X31" s="1074"/>
      <c r="Y31" s="1074"/>
      <c r="Z31" s="1074"/>
      <c r="AA31" s="1074">
        <v>0</v>
      </c>
      <c r="AB31" s="1074"/>
      <c r="AC31" s="1074"/>
      <c r="AD31" s="1074"/>
      <c r="AE31" s="1075"/>
      <c r="AF31" s="1070">
        <v>0</v>
      </c>
      <c r="AG31" s="1071"/>
      <c r="AH31" s="1071"/>
      <c r="AI31" s="1071"/>
      <c r="AJ31" s="1072"/>
      <c r="AK31" s="1015">
        <v>12</v>
      </c>
      <c r="AL31" s="1006"/>
      <c r="AM31" s="1006"/>
      <c r="AN31" s="1006"/>
      <c r="AO31" s="1006"/>
      <c r="AP31" s="1006"/>
      <c r="AQ31" s="1006"/>
      <c r="AR31" s="1006"/>
      <c r="AS31" s="1006"/>
      <c r="AT31" s="1006"/>
      <c r="AU31" s="1006"/>
      <c r="AV31" s="1006"/>
      <c r="AW31" s="1006"/>
      <c r="AX31" s="1006"/>
      <c r="AY31" s="1006"/>
      <c r="AZ31" s="1076"/>
      <c r="BA31" s="1076"/>
      <c r="BB31" s="1076"/>
      <c r="BC31" s="1076"/>
      <c r="BD31" s="107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394</v>
      </c>
      <c r="C32" s="1066"/>
      <c r="D32" s="1066"/>
      <c r="E32" s="1066"/>
      <c r="F32" s="1066"/>
      <c r="G32" s="1066"/>
      <c r="H32" s="1066"/>
      <c r="I32" s="1066"/>
      <c r="J32" s="1066"/>
      <c r="K32" s="1066"/>
      <c r="L32" s="1066"/>
      <c r="M32" s="1066"/>
      <c r="N32" s="1066"/>
      <c r="O32" s="1066"/>
      <c r="P32" s="1067"/>
      <c r="Q32" s="1073">
        <v>67</v>
      </c>
      <c r="R32" s="1074"/>
      <c r="S32" s="1074"/>
      <c r="T32" s="1074"/>
      <c r="U32" s="1074"/>
      <c r="V32" s="1074">
        <v>83</v>
      </c>
      <c r="W32" s="1074"/>
      <c r="X32" s="1074"/>
      <c r="Y32" s="1074"/>
      <c r="Z32" s="1074"/>
      <c r="AA32" s="1074">
        <v>-16</v>
      </c>
      <c r="AB32" s="1074"/>
      <c r="AC32" s="1074"/>
      <c r="AD32" s="1074"/>
      <c r="AE32" s="1075"/>
      <c r="AF32" s="1070">
        <v>10</v>
      </c>
      <c r="AG32" s="1071"/>
      <c r="AH32" s="1071"/>
      <c r="AI32" s="1071"/>
      <c r="AJ32" s="1072"/>
      <c r="AK32" s="1015">
        <v>56</v>
      </c>
      <c r="AL32" s="1006"/>
      <c r="AM32" s="1006"/>
      <c r="AN32" s="1006"/>
      <c r="AO32" s="1006"/>
      <c r="AP32" s="1006">
        <v>296</v>
      </c>
      <c r="AQ32" s="1006"/>
      <c r="AR32" s="1006"/>
      <c r="AS32" s="1006"/>
      <c r="AT32" s="1006"/>
      <c r="AU32" s="1006">
        <v>296</v>
      </c>
      <c r="AV32" s="1006"/>
      <c r="AW32" s="1006"/>
      <c r="AX32" s="1006"/>
      <c r="AY32" s="1006"/>
      <c r="AZ32" s="1076"/>
      <c r="BA32" s="1076"/>
      <c r="BB32" s="1076"/>
      <c r="BC32" s="1076"/>
      <c r="BD32" s="1076"/>
      <c r="BE32" s="1007" t="s">
        <v>395</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396</v>
      </c>
      <c r="C33" s="1066"/>
      <c r="D33" s="1066"/>
      <c r="E33" s="1066"/>
      <c r="F33" s="1066"/>
      <c r="G33" s="1066"/>
      <c r="H33" s="1066"/>
      <c r="I33" s="1066"/>
      <c r="J33" s="1066"/>
      <c r="K33" s="1066"/>
      <c r="L33" s="1066"/>
      <c r="M33" s="1066"/>
      <c r="N33" s="1066"/>
      <c r="O33" s="1066"/>
      <c r="P33" s="1067"/>
      <c r="Q33" s="1073">
        <v>27</v>
      </c>
      <c r="R33" s="1074"/>
      <c r="S33" s="1074"/>
      <c r="T33" s="1074"/>
      <c r="U33" s="1074"/>
      <c r="V33" s="1074">
        <v>34</v>
      </c>
      <c r="W33" s="1074"/>
      <c r="X33" s="1074"/>
      <c r="Y33" s="1074"/>
      <c r="Z33" s="1074"/>
      <c r="AA33" s="1074">
        <v>-7</v>
      </c>
      <c r="AB33" s="1074"/>
      <c r="AC33" s="1074"/>
      <c r="AD33" s="1074"/>
      <c r="AE33" s="1075"/>
      <c r="AF33" s="1070">
        <v>7</v>
      </c>
      <c r="AG33" s="1071"/>
      <c r="AH33" s="1071"/>
      <c r="AI33" s="1071"/>
      <c r="AJ33" s="1072"/>
      <c r="AK33" s="1015">
        <v>27</v>
      </c>
      <c r="AL33" s="1006"/>
      <c r="AM33" s="1006"/>
      <c r="AN33" s="1006"/>
      <c r="AO33" s="1006"/>
      <c r="AP33" s="1006">
        <v>62</v>
      </c>
      <c r="AQ33" s="1006"/>
      <c r="AR33" s="1006"/>
      <c r="AS33" s="1006"/>
      <c r="AT33" s="1006"/>
      <c r="AU33" s="1006">
        <v>62</v>
      </c>
      <c r="AV33" s="1006"/>
      <c r="AW33" s="1006"/>
      <c r="AX33" s="1006"/>
      <c r="AY33" s="1006"/>
      <c r="AZ33" s="1076"/>
      <c r="BA33" s="1076"/>
      <c r="BB33" s="1076"/>
      <c r="BC33" s="1076"/>
      <c r="BD33" s="1076"/>
      <c r="BE33" s="1007" t="s">
        <v>395</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397</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378</v>
      </c>
      <c r="B63" s="972" t="s">
        <v>398</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31</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400</v>
      </c>
      <c r="B66" s="1031"/>
      <c r="C66" s="1031"/>
      <c r="D66" s="1031"/>
      <c r="E66" s="1031"/>
      <c r="F66" s="1031"/>
      <c r="G66" s="1031"/>
      <c r="H66" s="1031"/>
      <c r="I66" s="1031"/>
      <c r="J66" s="1031"/>
      <c r="K66" s="1031"/>
      <c r="L66" s="1031"/>
      <c r="M66" s="1031"/>
      <c r="N66" s="1031"/>
      <c r="O66" s="1031"/>
      <c r="P66" s="1032"/>
      <c r="Q66" s="1036" t="s">
        <v>382</v>
      </c>
      <c r="R66" s="1037"/>
      <c r="S66" s="1037"/>
      <c r="T66" s="1037"/>
      <c r="U66" s="1038"/>
      <c r="V66" s="1036" t="s">
        <v>383</v>
      </c>
      <c r="W66" s="1037"/>
      <c r="X66" s="1037"/>
      <c r="Y66" s="1037"/>
      <c r="Z66" s="1038"/>
      <c r="AA66" s="1036" t="s">
        <v>384</v>
      </c>
      <c r="AB66" s="1037"/>
      <c r="AC66" s="1037"/>
      <c r="AD66" s="1037"/>
      <c r="AE66" s="1038"/>
      <c r="AF66" s="1042" t="s">
        <v>385</v>
      </c>
      <c r="AG66" s="1043"/>
      <c r="AH66" s="1043"/>
      <c r="AI66" s="1043"/>
      <c r="AJ66" s="1044"/>
      <c r="AK66" s="1036" t="s">
        <v>386</v>
      </c>
      <c r="AL66" s="1031"/>
      <c r="AM66" s="1031"/>
      <c r="AN66" s="1031"/>
      <c r="AO66" s="1032"/>
      <c r="AP66" s="1036" t="s">
        <v>387</v>
      </c>
      <c r="AQ66" s="1037"/>
      <c r="AR66" s="1037"/>
      <c r="AS66" s="1037"/>
      <c r="AT66" s="1038"/>
      <c r="AU66" s="1036" t="s">
        <v>401</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549</v>
      </c>
      <c r="C68" s="1021"/>
      <c r="D68" s="1021"/>
      <c r="E68" s="1021"/>
      <c r="F68" s="1021"/>
      <c r="G68" s="1021"/>
      <c r="H68" s="1021"/>
      <c r="I68" s="1021"/>
      <c r="J68" s="1021"/>
      <c r="K68" s="1021"/>
      <c r="L68" s="1021"/>
      <c r="M68" s="1021"/>
      <c r="N68" s="1021"/>
      <c r="O68" s="1021"/>
      <c r="P68" s="1022"/>
      <c r="Q68" s="1023">
        <v>4554</v>
      </c>
      <c r="R68" s="1017"/>
      <c r="S68" s="1017"/>
      <c r="T68" s="1017"/>
      <c r="U68" s="1017"/>
      <c r="V68" s="1017">
        <v>4415</v>
      </c>
      <c r="W68" s="1017"/>
      <c r="X68" s="1017"/>
      <c r="Y68" s="1017"/>
      <c r="Z68" s="1017"/>
      <c r="AA68" s="1017">
        <v>139</v>
      </c>
      <c r="AB68" s="1017"/>
      <c r="AC68" s="1017"/>
      <c r="AD68" s="1017"/>
      <c r="AE68" s="1017"/>
      <c r="AF68" s="1017">
        <v>132</v>
      </c>
      <c r="AG68" s="1017"/>
      <c r="AH68" s="1017"/>
      <c r="AI68" s="1017"/>
      <c r="AJ68" s="1017"/>
      <c r="AK68" s="1017">
        <v>0</v>
      </c>
      <c r="AL68" s="1017"/>
      <c r="AM68" s="1017"/>
      <c r="AN68" s="1017"/>
      <c r="AO68" s="1017"/>
      <c r="AP68" s="1017">
        <v>492</v>
      </c>
      <c r="AQ68" s="1017"/>
      <c r="AR68" s="1017"/>
      <c r="AS68" s="1017"/>
      <c r="AT68" s="1017"/>
      <c r="AU68" s="1017"/>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550</v>
      </c>
      <c r="C69" s="1010"/>
      <c r="D69" s="1010"/>
      <c r="E69" s="1010"/>
      <c r="F69" s="1010"/>
      <c r="G69" s="1010"/>
      <c r="H69" s="1010"/>
      <c r="I69" s="1010"/>
      <c r="J69" s="1010"/>
      <c r="K69" s="1010"/>
      <c r="L69" s="1010"/>
      <c r="M69" s="1010"/>
      <c r="N69" s="1010"/>
      <c r="O69" s="1010"/>
      <c r="P69" s="1011"/>
      <c r="Q69" s="1012">
        <v>962</v>
      </c>
      <c r="R69" s="1006"/>
      <c r="S69" s="1006"/>
      <c r="T69" s="1006"/>
      <c r="U69" s="1006"/>
      <c r="V69" s="1006">
        <v>896</v>
      </c>
      <c r="W69" s="1006"/>
      <c r="X69" s="1006"/>
      <c r="Y69" s="1006"/>
      <c r="Z69" s="1006"/>
      <c r="AA69" s="1006">
        <v>66</v>
      </c>
      <c r="AB69" s="1006"/>
      <c r="AC69" s="1006"/>
      <c r="AD69" s="1006"/>
      <c r="AE69" s="1006"/>
      <c r="AF69" s="1006">
        <v>0</v>
      </c>
      <c r="AG69" s="1006"/>
      <c r="AH69" s="1006"/>
      <c r="AI69" s="1006"/>
      <c r="AJ69" s="1006"/>
      <c r="AK69" s="1006">
        <v>0</v>
      </c>
      <c r="AL69" s="1006"/>
      <c r="AM69" s="1006"/>
      <c r="AN69" s="1006"/>
      <c r="AO69" s="1006"/>
      <c r="AP69" s="1006">
        <v>485</v>
      </c>
      <c r="AQ69" s="1006"/>
      <c r="AR69" s="1006"/>
      <c r="AS69" s="1006"/>
      <c r="AT69" s="1006"/>
      <c r="AU69" s="1006"/>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551</v>
      </c>
      <c r="C70" s="1010"/>
      <c r="D70" s="1010"/>
      <c r="E70" s="1010"/>
      <c r="F70" s="1010"/>
      <c r="G70" s="1010"/>
      <c r="H70" s="1010"/>
      <c r="I70" s="1010"/>
      <c r="J70" s="1010"/>
      <c r="K70" s="1010"/>
      <c r="L70" s="1010"/>
      <c r="M70" s="1010"/>
      <c r="N70" s="1010"/>
      <c r="O70" s="1010"/>
      <c r="P70" s="1011"/>
      <c r="Q70" s="1012">
        <v>8445</v>
      </c>
      <c r="R70" s="1006"/>
      <c r="S70" s="1006"/>
      <c r="T70" s="1006"/>
      <c r="U70" s="1006"/>
      <c r="V70" s="1006">
        <v>6617</v>
      </c>
      <c r="W70" s="1006"/>
      <c r="X70" s="1006"/>
      <c r="Y70" s="1006"/>
      <c r="Z70" s="1006"/>
      <c r="AA70" s="1006">
        <v>1828</v>
      </c>
      <c r="AB70" s="1006"/>
      <c r="AC70" s="1006"/>
      <c r="AD70" s="1006"/>
      <c r="AE70" s="1006"/>
      <c r="AF70" s="1006"/>
      <c r="AG70" s="1006"/>
      <c r="AH70" s="1006"/>
      <c r="AI70" s="1006"/>
      <c r="AJ70" s="1006"/>
      <c r="AK70" s="1006">
        <v>14</v>
      </c>
      <c r="AL70" s="1006"/>
      <c r="AM70" s="1006"/>
      <c r="AN70" s="1006"/>
      <c r="AO70" s="1006"/>
      <c r="AP70" s="1006"/>
      <c r="AQ70" s="1006"/>
      <c r="AR70" s="1006"/>
      <c r="AS70" s="1006"/>
      <c r="AT70" s="1006"/>
      <c r="AU70" s="1006"/>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552</v>
      </c>
      <c r="C71" s="1010"/>
      <c r="D71" s="1010"/>
      <c r="E71" s="1010"/>
      <c r="F71" s="1010"/>
      <c r="G71" s="1010"/>
      <c r="H71" s="1010"/>
      <c r="I71" s="1010"/>
      <c r="J71" s="1010"/>
      <c r="K71" s="1010"/>
      <c r="L71" s="1010"/>
      <c r="M71" s="1010"/>
      <c r="N71" s="1010"/>
      <c r="O71" s="1010"/>
      <c r="P71" s="1011"/>
      <c r="Q71" s="1012">
        <v>1514</v>
      </c>
      <c r="R71" s="1006"/>
      <c r="S71" s="1006"/>
      <c r="T71" s="1006"/>
      <c r="U71" s="1006"/>
      <c r="V71" s="1006">
        <v>1513</v>
      </c>
      <c r="W71" s="1006"/>
      <c r="X71" s="1006"/>
      <c r="Y71" s="1006"/>
      <c r="Z71" s="1006"/>
      <c r="AA71" s="1006">
        <v>1</v>
      </c>
      <c r="AB71" s="1006"/>
      <c r="AC71" s="1006"/>
      <c r="AD71" s="1006"/>
      <c r="AE71" s="1006"/>
      <c r="AF71" s="1006"/>
      <c r="AG71" s="1006"/>
      <c r="AH71" s="1006"/>
      <c r="AI71" s="1006"/>
      <c r="AJ71" s="1006"/>
      <c r="AK71" s="1006"/>
      <c r="AL71" s="1006"/>
      <c r="AM71" s="1006"/>
      <c r="AN71" s="1006"/>
      <c r="AO71" s="1006"/>
      <c r="AP71" s="1006"/>
      <c r="AQ71" s="1006"/>
      <c r="AR71" s="1006"/>
      <c r="AS71" s="1006"/>
      <c r="AT71" s="1006"/>
      <c r="AU71" s="1006"/>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553</v>
      </c>
      <c r="C72" s="1010"/>
      <c r="D72" s="1010"/>
      <c r="E72" s="1010"/>
      <c r="F72" s="1010"/>
      <c r="G72" s="1010"/>
      <c r="H72" s="1010"/>
      <c r="I72" s="1010"/>
      <c r="J72" s="1010"/>
      <c r="K72" s="1010"/>
      <c r="L72" s="1010"/>
      <c r="M72" s="1010"/>
      <c r="N72" s="1010"/>
      <c r="O72" s="1010"/>
      <c r="P72" s="1011"/>
      <c r="Q72" s="1012">
        <v>2</v>
      </c>
      <c r="R72" s="1006"/>
      <c r="S72" s="1006"/>
      <c r="T72" s="1006"/>
      <c r="U72" s="1006"/>
      <c r="V72" s="1006">
        <v>0</v>
      </c>
      <c r="W72" s="1006"/>
      <c r="X72" s="1006"/>
      <c r="Y72" s="1006"/>
      <c r="Z72" s="1006"/>
      <c r="AA72" s="1006">
        <v>2</v>
      </c>
      <c r="AB72" s="1006"/>
      <c r="AC72" s="1006"/>
      <c r="AD72" s="1006"/>
      <c r="AE72" s="1006"/>
      <c r="AF72" s="1006"/>
      <c r="AG72" s="1006"/>
      <c r="AH72" s="1006"/>
      <c r="AI72" s="1006"/>
      <c r="AJ72" s="1006"/>
      <c r="AK72" s="1006"/>
      <c r="AL72" s="1006"/>
      <c r="AM72" s="1006"/>
      <c r="AN72" s="1006"/>
      <c r="AO72" s="1006"/>
      <c r="AP72" s="1006"/>
      <c r="AQ72" s="1006"/>
      <c r="AR72" s="1006"/>
      <c r="AS72" s="1006"/>
      <c r="AT72" s="1006"/>
      <c r="AU72" s="1006"/>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554</v>
      </c>
      <c r="C73" s="1010"/>
      <c r="D73" s="1010"/>
      <c r="E73" s="1010"/>
      <c r="F73" s="1010"/>
      <c r="G73" s="1010"/>
      <c r="H73" s="1010"/>
      <c r="I73" s="1010"/>
      <c r="J73" s="1010"/>
      <c r="K73" s="1010"/>
      <c r="L73" s="1010"/>
      <c r="M73" s="1010"/>
      <c r="N73" s="1010"/>
      <c r="O73" s="1010"/>
      <c r="P73" s="1011"/>
      <c r="Q73" s="1012">
        <v>53</v>
      </c>
      <c r="R73" s="1006"/>
      <c r="S73" s="1006"/>
      <c r="T73" s="1006"/>
      <c r="U73" s="1006"/>
      <c r="V73" s="1006">
        <v>29</v>
      </c>
      <c r="W73" s="1006"/>
      <c r="X73" s="1006"/>
      <c r="Y73" s="1006"/>
      <c r="Z73" s="1006"/>
      <c r="AA73" s="1006">
        <v>24</v>
      </c>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555</v>
      </c>
      <c r="C74" s="1010"/>
      <c r="D74" s="1010"/>
      <c r="E74" s="1010"/>
      <c r="F74" s="1010"/>
      <c r="G74" s="1010"/>
      <c r="H74" s="1010"/>
      <c r="I74" s="1010"/>
      <c r="J74" s="1010"/>
      <c r="K74" s="1010"/>
      <c r="L74" s="1010"/>
      <c r="M74" s="1010"/>
      <c r="N74" s="1010"/>
      <c r="O74" s="1010"/>
      <c r="P74" s="1011"/>
      <c r="Q74" s="1012">
        <v>43</v>
      </c>
      <c r="R74" s="1006"/>
      <c r="S74" s="1006"/>
      <c r="T74" s="1006"/>
      <c r="U74" s="1006"/>
      <c r="V74" s="1006">
        <v>42</v>
      </c>
      <c r="W74" s="1006"/>
      <c r="X74" s="1006"/>
      <c r="Y74" s="1006"/>
      <c r="Z74" s="1006"/>
      <c r="AA74" s="1006">
        <v>1</v>
      </c>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556</v>
      </c>
      <c r="C75" s="1010"/>
      <c r="D75" s="1010"/>
      <c r="E75" s="1010"/>
      <c r="F75" s="1010"/>
      <c r="G75" s="1010"/>
      <c r="H75" s="1010"/>
      <c r="I75" s="1010"/>
      <c r="J75" s="1010"/>
      <c r="K75" s="1010"/>
      <c r="L75" s="1010"/>
      <c r="M75" s="1010"/>
      <c r="N75" s="1010"/>
      <c r="O75" s="1010"/>
      <c r="P75" s="1011"/>
      <c r="Q75" s="1013">
        <v>997</v>
      </c>
      <c r="R75" s="1014"/>
      <c r="S75" s="1014"/>
      <c r="T75" s="1014"/>
      <c r="U75" s="1015"/>
      <c r="V75" s="1016">
        <v>947</v>
      </c>
      <c r="W75" s="1014"/>
      <c r="X75" s="1014"/>
      <c r="Y75" s="1014"/>
      <c r="Z75" s="1015"/>
      <c r="AA75" s="1016">
        <v>50</v>
      </c>
      <c r="AB75" s="1014"/>
      <c r="AC75" s="1014"/>
      <c r="AD75" s="1014"/>
      <c r="AE75" s="1015"/>
      <c r="AF75" s="1016">
        <v>50</v>
      </c>
      <c r="AG75" s="1014"/>
      <c r="AH75" s="1014"/>
      <c r="AI75" s="1014"/>
      <c r="AJ75" s="1015"/>
      <c r="AK75" s="1016">
        <v>0</v>
      </c>
      <c r="AL75" s="1014"/>
      <c r="AM75" s="1014"/>
      <c r="AN75" s="1014"/>
      <c r="AO75" s="1015"/>
      <c r="AP75" s="1016">
        <v>0</v>
      </c>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557</v>
      </c>
      <c r="C76" s="1010"/>
      <c r="D76" s="1010"/>
      <c r="E76" s="1010"/>
      <c r="F76" s="1010"/>
      <c r="G76" s="1010"/>
      <c r="H76" s="1010"/>
      <c r="I76" s="1010"/>
      <c r="J76" s="1010"/>
      <c r="K76" s="1010"/>
      <c r="L76" s="1010"/>
      <c r="M76" s="1010"/>
      <c r="N76" s="1010"/>
      <c r="O76" s="1010"/>
      <c r="P76" s="1011"/>
      <c r="Q76" s="1013">
        <v>259339</v>
      </c>
      <c r="R76" s="1014"/>
      <c r="S76" s="1014"/>
      <c r="T76" s="1014"/>
      <c r="U76" s="1015"/>
      <c r="V76" s="1016">
        <v>254515</v>
      </c>
      <c r="W76" s="1014"/>
      <c r="X76" s="1014"/>
      <c r="Y76" s="1014"/>
      <c r="Z76" s="1015"/>
      <c r="AA76" s="1016">
        <v>4824</v>
      </c>
      <c r="AB76" s="1014"/>
      <c r="AC76" s="1014"/>
      <c r="AD76" s="1014"/>
      <c r="AE76" s="1015"/>
      <c r="AF76" s="1016">
        <v>4824</v>
      </c>
      <c r="AG76" s="1014"/>
      <c r="AH76" s="1014"/>
      <c r="AI76" s="1014"/>
      <c r="AJ76" s="1015"/>
      <c r="AK76" s="1016">
        <v>1141</v>
      </c>
      <c r="AL76" s="1014"/>
      <c r="AM76" s="1014"/>
      <c r="AN76" s="1014"/>
      <c r="AO76" s="1015"/>
      <c r="AP76" s="1016">
        <v>0</v>
      </c>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378</v>
      </c>
      <c r="B88" s="972" t="s">
        <v>402</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72" t="s">
        <v>403</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404</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405</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408</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409</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410</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411</v>
      </c>
      <c r="AB109" s="931"/>
      <c r="AC109" s="931"/>
      <c r="AD109" s="931"/>
      <c r="AE109" s="932"/>
      <c r="AF109" s="933" t="s">
        <v>412</v>
      </c>
      <c r="AG109" s="931"/>
      <c r="AH109" s="931"/>
      <c r="AI109" s="931"/>
      <c r="AJ109" s="932"/>
      <c r="AK109" s="933" t="s">
        <v>294</v>
      </c>
      <c r="AL109" s="931"/>
      <c r="AM109" s="931"/>
      <c r="AN109" s="931"/>
      <c r="AO109" s="932"/>
      <c r="AP109" s="933" t="s">
        <v>413</v>
      </c>
      <c r="AQ109" s="931"/>
      <c r="AR109" s="931"/>
      <c r="AS109" s="931"/>
      <c r="AT109" s="964"/>
      <c r="AU109" s="930" t="s">
        <v>410</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411</v>
      </c>
      <c r="BR109" s="931"/>
      <c r="BS109" s="931"/>
      <c r="BT109" s="931"/>
      <c r="BU109" s="932"/>
      <c r="BV109" s="933" t="s">
        <v>412</v>
      </c>
      <c r="BW109" s="931"/>
      <c r="BX109" s="931"/>
      <c r="BY109" s="931"/>
      <c r="BZ109" s="932"/>
      <c r="CA109" s="933" t="s">
        <v>294</v>
      </c>
      <c r="CB109" s="931"/>
      <c r="CC109" s="931"/>
      <c r="CD109" s="931"/>
      <c r="CE109" s="932"/>
      <c r="CF109" s="971" t="s">
        <v>413</v>
      </c>
      <c r="CG109" s="971"/>
      <c r="CH109" s="971"/>
      <c r="CI109" s="971"/>
      <c r="CJ109" s="971"/>
      <c r="CK109" s="933" t="s">
        <v>414</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411</v>
      </c>
      <c r="DH109" s="931"/>
      <c r="DI109" s="931"/>
      <c r="DJ109" s="931"/>
      <c r="DK109" s="932"/>
      <c r="DL109" s="933" t="s">
        <v>412</v>
      </c>
      <c r="DM109" s="931"/>
      <c r="DN109" s="931"/>
      <c r="DO109" s="931"/>
      <c r="DP109" s="932"/>
      <c r="DQ109" s="933" t="s">
        <v>294</v>
      </c>
      <c r="DR109" s="931"/>
      <c r="DS109" s="931"/>
      <c r="DT109" s="931"/>
      <c r="DU109" s="932"/>
      <c r="DV109" s="933" t="s">
        <v>413</v>
      </c>
      <c r="DW109" s="931"/>
      <c r="DX109" s="931"/>
      <c r="DY109" s="931"/>
      <c r="DZ109" s="964"/>
    </row>
    <row r="110" spans="1:131" s="212" customFormat="1" ht="26.25" customHeight="1" x14ac:dyDescent="0.2">
      <c r="A110" s="842" t="s">
        <v>415</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362616</v>
      </c>
      <c r="AB110" s="924"/>
      <c r="AC110" s="924"/>
      <c r="AD110" s="924"/>
      <c r="AE110" s="925"/>
      <c r="AF110" s="926">
        <v>280404</v>
      </c>
      <c r="AG110" s="924"/>
      <c r="AH110" s="924"/>
      <c r="AI110" s="924"/>
      <c r="AJ110" s="925"/>
      <c r="AK110" s="926">
        <v>254071</v>
      </c>
      <c r="AL110" s="924"/>
      <c r="AM110" s="924"/>
      <c r="AN110" s="924"/>
      <c r="AO110" s="925"/>
      <c r="AP110" s="927">
        <v>13.1</v>
      </c>
      <c r="AQ110" s="928"/>
      <c r="AR110" s="928"/>
      <c r="AS110" s="928"/>
      <c r="AT110" s="929"/>
      <c r="AU110" s="965" t="s">
        <v>69</v>
      </c>
      <c r="AV110" s="966"/>
      <c r="AW110" s="966"/>
      <c r="AX110" s="966"/>
      <c r="AY110" s="966"/>
      <c r="AZ110" s="895" t="s">
        <v>416</v>
      </c>
      <c r="BA110" s="843"/>
      <c r="BB110" s="843"/>
      <c r="BC110" s="843"/>
      <c r="BD110" s="843"/>
      <c r="BE110" s="843"/>
      <c r="BF110" s="843"/>
      <c r="BG110" s="843"/>
      <c r="BH110" s="843"/>
      <c r="BI110" s="843"/>
      <c r="BJ110" s="843"/>
      <c r="BK110" s="843"/>
      <c r="BL110" s="843"/>
      <c r="BM110" s="843"/>
      <c r="BN110" s="843"/>
      <c r="BO110" s="843"/>
      <c r="BP110" s="844"/>
      <c r="BQ110" s="896">
        <v>2128440</v>
      </c>
      <c r="BR110" s="877"/>
      <c r="BS110" s="877"/>
      <c r="BT110" s="877"/>
      <c r="BU110" s="877"/>
      <c r="BV110" s="877">
        <v>1997611</v>
      </c>
      <c r="BW110" s="877"/>
      <c r="BX110" s="877"/>
      <c r="BY110" s="877"/>
      <c r="BZ110" s="877"/>
      <c r="CA110" s="877">
        <v>1953520</v>
      </c>
      <c r="CB110" s="877"/>
      <c r="CC110" s="877"/>
      <c r="CD110" s="877"/>
      <c r="CE110" s="877"/>
      <c r="CF110" s="901">
        <v>100.7</v>
      </c>
      <c r="CG110" s="902"/>
      <c r="CH110" s="902"/>
      <c r="CI110" s="902"/>
      <c r="CJ110" s="902"/>
      <c r="CK110" s="961" t="s">
        <v>417</v>
      </c>
      <c r="CL110" s="854"/>
      <c r="CM110" s="895" t="s">
        <v>418</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419</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420</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421</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422</v>
      </c>
      <c r="B112" s="948"/>
      <c r="C112" s="787" t="s">
        <v>423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424</v>
      </c>
      <c r="BA112" s="787"/>
      <c r="BB112" s="787"/>
      <c r="BC112" s="787"/>
      <c r="BD112" s="787"/>
      <c r="BE112" s="787"/>
      <c r="BF112" s="787"/>
      <c r="BG112" s="787"/>
      <c r="BH112" s="787"/>
      <c r="BI112" s="787"/>
      <c r="BJ112" s="787"/>
      <c r="BK112" s="787"/>
      <c r="BL112" s="787"/>
      <c r="BM112" s="787"/>
      <c r="BN112" s="787"/>
      <c r="BO112" s="787"/>
      <c r="BP112" s="788"/>
      <c r="BQ112" s="851">
        <v>453762</v>
      </c>
      <c r="BR112" s="852"/>
      <c r="BS112" s="852"/>
      <c r="BT112" s="852"/>
      <c r="BU112" s="852"/>
      <c r="BV112" s="852">
        <v>410149</v>
      </c>
      <c r="BW112" s="852"/>
      <c r="BX112" s="852"/>
      <c r="BY112" s="852"/>
      <c r="BZ112" s="852"/>
      <c r="CA112" s="852">
        <v>354190</v>
      </c>
      <c r="CB112" s="852"/>
      <c r="CC112" s="852"/>
      <c r="CD112" s="852"/>
      <c r="CE112" s="852"/>
      <c r="CF112" s="910">
        <v>18.3</v>
      </c>
      <c r="CG112" s="911"/>
      <c r="CH112" s="911"/>
      <c r="CI112" s="911"/>
      <c r="CJ112" s="911"/>
      <c r="CK112" s="962"/>
      <c r="CL112" s="856"/>
      <c r="CM112" s="850" t="s">
        <v>425</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426</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65583</v>
      </c>
      <c r="AB113" s="954"/>
      <c r="AC113" s="954"/>
      <c r="AD113" s="954"/>
      <c r="AE113" s="955"/>
      <c r="AF113" s="956">
        <v>62627</v>
      </c>
      <c r="AG113" s="954"/>
      <c r="AH113" s="954"/>
      <c r="AI113" s="954"/>
      <c r="AJ113" s="955"/>
      <c r="AK113" s="956">
        <v>62777</v>
      </c>
      <c r="AL113" s="954"/>
      <c r="AM113" s="954"/>
      <c r="AN113" s="954"/>
      <c r="AO113" s="955"/>
      <c r="AP113" s="957">
        <v>3.2</v>
      </c>
      <c r="AQ113" s="958"/>
      <c r="AR113" s="958"/>
      <c r="AS113" s="958"/>
      <c r="AT113" s="959"/>
      <c r="AU113" s="967"/>
      <c r="AV113" s="968"/>
      <c r="AW113" s="968"/>
      <c r="AX113" s="968"/>
      <c r="AY113" s="968"/>
      <c r="AZ113" s="850" t="s">
        <v>427</v>
      </c>
      <c r="BA113" s="787"/>
      <c r="BB113" s="787"/>
      <c r="BC113" s="787"/>
      <c r="BD113" s="787"/>
      <c r="BE113" s="787"/>
      <c r="BF113" s="787"/>
      <c r="BG113" s="787"/>
      <c r="BH113" s="787"/>
      <c r="BI113" s="787"/>
      <c r="BJ113" s="787"/>
      <c r="BK113" s="787"/>
      <c r="BL113" s="787"/>
      <c r="BM113" s="787"/>
      <c r="BN113" s="787"/>
      <c r="BO113" s="787"/>
      <c r="BP113" s="788"/>
      <c r="BQ113" s="851">
        <v>24096</v>
      </c>
      <c r="BR113" s="852"/>
      <c r="BS113" s="852"/>
      <c r="BT113" s="852"/>
      <c r="BU113" s="852"/>
      <c r="BV113" s="852">
        <v>23647</v>
      </c>
      <c r="BW113" s="852"/>
      <c r="BX113" s="852"/>
      <c r="BY113" s="852"/>
      <c r="BZ113" s="852"/>
      <c r="CA113" s="852">
        <v>22092</v>
      </c>
      <c r="CB113" s="852"/>
      <c r="CC113" s="852"/>
      <c r="CD113" s="852"/>
      <c r="CE113" s="852"/>
      <c r="CF113" s="910">
        <v>1.1000000000000001</v>
      </c>
      <c r="CG113" s="911"/>
      <c r="CH113" s="911"/>
      <c r="CI113" s="911"/>
      <c r="CJ113" s="911"/>
      <c r="CK113" s="962"/>
      <c r="CL113" s="856"/>
      <c r="CM113" s="850" t="s">
        <v>428</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429</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5551</v>
      </c>
      <c r="AB114" s="815"/>
      <c r="AC114" s="815"/>
      <c r="AD114" s="815"/>
      <c r="AE114" s="816"/>
      <c r="AF114" s="817">
        <v>5044</v>
      </c>
      <c r="AG114" s="815"/>
      <c r="AH114" s="815"/>
      <c r="AI114" s="815"/>
      <c r="AJ114" s="816"/>
      <c r="AK114" s="817">
        <v>5084</v>
      </c>
      <c r="AL114" s="815"/>
      <c r="AM114" s="815"/>
      <c r="AN114" s="815"/>
      <c r="AO114" s="816"/>
      <c r="AP114" s="859">
        <v>0.3</v>
      </c>
      <c r="AQ114" s="860"/>
      <c r="AR114" s="860"/>
      <c r="AS114" s="860"/>
      <c r="AT114" s="861"/>
      <c r="AU114" s="967"/>
      <c r="AV114" s="968"/>
      <c r="AW114" s="968"/>
      <c r="AX114" s="968"/>
      <c r="AY114" s="968"/>
      <c r="AZ114" s="850" t="s">
        <v>430</v>
      </c>
      <c r="BA114" s="787"/>
      <c r="BB114" s="787"/>
      <c r="BC114" s="787"/>
      <c r="BD114" s="787"/>
      <c r="BE114" s="787"/>
      <c r="BF114" s="787"/>
      <c r="BG114" s="787"/>
      <c r="BH114" s="787"/>
      <c r="BI114" s="787"/>
      <c r="BJ114" s="787"/>
      <c r="BK114" s="787"/>
      <c r="BL114" s="787"/>
      <c r="BM114" s="787"/>
      <c r="BN114" s="787"/>
      <c r="BO114" s="787"/>
      <c r="BP114" s="788"/>
      <c r="BQ114" s="851">
        <v>457246</v>
      </c>
      <c r="BR114" s="852"/>
      <c r="BS114" s="852"/>
      <c r="BT114" s="852"/>
      <c r="BU114" s="852"/>
      <c r="BV114" s="852">
        <v>395617</v>
      </c>
      <c r="BW114" s="852"/>
      <c r="BX114" s="852"/>
      <c r="BY114" s="852"/>
      <c r="BZ114" s="852"/>
      <c r="CA114" s="852">
        <v>395037</v>
      </c>
      <c r="CB114" s="852"/>
      <c r="CC114" s="852"/>
      <c r="CD114" s="852"/>
      <c r="CE114" s="852"/>
      <c r="CF114" s="910">
        <v>20.399999999999999</v>
      </c>
      <c r="CG114" s="911"/>
      <c r="CH114" s="911"/>
      <c r="CI114" s="911"/>
      <c r="CJ114" s="911"/>
      <c r="CK114" s="962"/>
      <c r="CL114" s="856"/>
      <c r="CM114" s="850" t="s">
        <v>431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23</v>
      </c>
      <c r="AB115" s="954"/>
      <c r="AC115" s="954"/>
      <c r="AD115" s="954"/>
      <c r="AE115" s="955"/>
      <c r="AF115" s="956">
        <v>21</v>
      </c>
      <c r="AG115" s="954"/>
      <c r="AH115" s="954"/>
      <c r="AI115" s="954"/>
      <c r="AJ115" s="955"/>
      <c r="AK115" s="956">
        <v>17</v>
      </c>
      <c r="AL115" s="954"/>
      <c r="AM115" s="954"/>
      <c r="AN115" s="954"/>
      <c r="AO115" s="955"/>
      <c r="AP115" s="957">
        <v>0</v>
      </c>
      <c r="AQ115" s="958"/>
      <c r="AR115" s="958"/>
      <c r="AS115" s="958"/>
      <c r="AT115" s="959"/>
      <c r="AU115" s="967"/>
      <c r="AV115" s="968"/>
      <c r="AW115" s="968"/>
      <c r="AX115" s="968"/>
      <c r="AY115" s="968"/>
      <c r="AZ115" s="850" t="s">
        <v>433</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434</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435</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436</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437</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438</v>
      </c>
      <c r="Z117" s="932"/>
      <c r="AA117" s="937">
        <v>433773</v>
      </c>
      <c r="AB117" s="938"/>
      <c r="AC117" s="938"/>
      <c r="AD117" s="938"/>
      <c r="AE117" s="939"/>
      <c r="AF117" s="940">
        <v>348096</v>
      </c>
      <c r="AG117" s="938"/>
      <c r="AH117" s="938"/>
      <c r="AI117" s="938"/>
      <c r="AJ117" s="939"/>
      <c r="AK117" s="940">
        <v>321949</v>
      </c>
      <c r="AL117" s="938"/>
      <c r="AM117" s="938"/>
      <c r="AN117" s="938"/>
      <c r="AO117" s="939"/>
      <c r="AP117" s="941"/>
      <c r="AQ117" s="942"/>
      <c r="AR117" s="942"/>
      <c r="AS117" s="942"/>
      <c r="AT117" s="943"/>
      <c r="AU117" s="967"/>
      <c r="AV117" s="968"/>
      <c r="AW117" s="968"/>
      <c r="AX117" s="968"/>
      <c r="AY117" s="968"/>
      <c r="AZ117" s="898" t="s">
        <v>439</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440</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414</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411</v>
      </c>
      <c r="AB118" s="931"/>
      <c r="AC118" s="931"/>
      <c r="AD118" s="931"/>
      <c r="AE118" s="932"/>
      <c r="AF118" s="933" t="s">
        <v>412</v>
      </c>
      <c r="AG118" s="931"/>
      <c r="AH118" s="931"/>
      <c r="AI118" s="931"/>
      <c r="AJ118" s="932"/>
      <c r="AK118" s="933" t="s">
        <v>294</v>
      </c>
      <c r="AL118" s="931"/>
      <c r="AM118" s="931"/>
      <c r="AN118" s="931"/>
      <c r="AO118" s="932"/>
      <c r="AP118" s="934" t="s">
        <v>413</v>
      </c>
      <c r="AQ118" s="935"/>
      <c r="AR118" s="935"/>
      <c r="AS118" s="935"/>
      <c r="AT118" s="936"/>
      <c r="AU118" s="967"/>
      <c r="AV118" s="968"/>
      <c r="AW118" s="968"/>
      <c r="AX118" s="968"/>
      <c r="AY118" s="968"/>
      <c r="AZ118" s="873" t="s">
        <v>441</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442</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417</v>
      </c>
      <c r="B119" s="854"/>
      <c r="C119" s="895" t="s">
        <v>418</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443</v>
      </c>
      <c r="BP119" s="913"/>
      <c r="BQ119" s="914">
        <v>3063544</v>
      </c>
      <c r="BR119" s="880"/>
      <c r="BS119" s="880"/>
      <c r="BT119" s="880"/>
      <c r="BU119" s="880"/>
      <c r="BV119" s="880">
        <v>2827024</v>
      </c>
      <c r="BW119" s="880"/>
      <c r="BX119" s="880"/>
      <c r="BY119" s="880"/>
      <c r="BZ119" s="880"/>
      <c r="CA119" s="880">
        <v>2724839</v>
      </c>
      <c r="CB119" s="880"/>
      <c r="CC119" s="880"/>
      <c r="CD119" s="880"/>
      <c r="CE119" s="880"/>
      <c r="CF119" s="783"/>
      <c r="CG119" s="784"/>
      <c r="CH119" s="784"/>
      <c r="CI119" s="784"/>
      <c r="CJ119" s="869"/>
      <c r="CK119" s="963"/>
      <c r="CL119" s="858"/>
      <c r="CM119" s="873" t="s">
        <v>444</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421</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445</v>
      </c>
      <c r="AV120" s="916"/>
      <c r="AW120" s="916"/>
      <c r="AX120" s="916"/>
      <c r="AY120" s="917"/>
      <c r="AZ120" s="895" t="s">
        <v>446</v>
      </c>
      <c r="BA120" s="843"/>
      <c r="BB120" s="843"/>
      <c r="BC120" s="843"/>
      <c r="BD120" s="843"/>
      <c r="BE120" s="843"/>
      <c r="BF120" s="843"/>
      <c r="BG120" s="843"/>
      <c r="BH120" s="843"/>
      <c r="BI120" s="843"/>
      <c r="BJ120" s="843"/>
      <c r="BK120" s="843"/>
      <c r="BL120" s="843"/>
      <c r="BM120" s="843"/>
      <c r="BN120" s="843"/>
      <c r="BO120" s="843"/>
      <c r="BP120" s="844"/>
      <c r="BQ120" s="896">
        <v>2871383</v>
      </c>
      <c r="BR120" s="877"/>
      <c r="BS120" s="877"/>
      <c r="BT120" s="877"/>
      <c r="BU120" s="877"/>
      <c r="BV120" s="877">
        <v>3036943</v>
      </c>
      <c r="BW120" s="877"/>
      <c r="BX120" s="877"/>
      <c r="BY120" s="877"/>
      <c r="BZ120" s="877"/>
      <c r="CA120" s="877">
        <v>3115891</v>
      </c>
      <c r="CB120" s="877"/>
      <c r="CC120" s="877"/>
      <c r="CD120" s="877"/>
      <c r="CE120" s="877"/>
      <c r="CF120" s="901">
        <v>160.6</v>
      </c>
      <c r="CG120" s="902"/>
      <c r="CH120" s="902"/>
      <c r="CI120" s="902"/>
      <c r="CJ120" s="902"/>
      <c r="CK120" s="903" t="s">
        <v>447</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t="s">
        <v>122</v>
      </c>
      <c r="DM120" s="877"/>
      <c r="DN120" s="877"/>
      <c r="DO120" s="877"/>
      <c r="DP120" s="877"/>
      <c r="DQ120" s="877">
        <v>295886</v>
      </c>
      <c r="DR120" s="877"/>
      <c r="DS120" s="877"/>
      <c r="DT120" s="877"/>
      <c r="DU120" s="877"/>
      <c r="DV120" s="878">
        <v>15.3</v>
      </c>
      <c r="DW120" s="878"/>
      <c r="DX120" s="878"/>
      <c r="DY120" s="878"/>
      <c r="DZ120" s="879"/>
    </row>
    <row r="121" spans="1:130" s="212" customFormat="1" ht="26.25" customHeight="1" x14ac:dyDescent="0.2">
      <c r="A121" s="855"/>
      <c r="B121" s="856"/>
      <c r="C121" s="898" t="s">
        <v>448</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449</v>
      </c>
      <c r="BA121" s="787"/>
      <c r="BB121" s="787"/>
      <c r="BC121" s="787"/>
      <c r="BD121" s="787"/>
      <c r="BE121" s="787"/>
      <c r="BF121" s="787"/>
      <c r="BG121" s="787"/>
      <c r="BH121" s="787"/>
      <c r="BI121" s="787"/>
      <c r="BJ121" s="787"/>
      <c r="BK121" s="787"/>
      <c r="BL121" s="787"/>
      <c r="BM121" s="787"/>
      <c r="BN121" s="787"/>
      <c r="BO121" s="787"/>
      <c r="BP121" s="788"/>
      <c r="BQ121" s="851">
        <v>65332</v>
      </c>
      <c r="BR121" s="852"/>
      <c r="BS121" s="852"/>
      <c r="BT121" s="852"/>
      <c r="BU121" s="852"/>
      <c r="BV121" s="852">
        <v>65881</v>
      </c>
      <c r="BW121" s="852"/>
      <c r="BX121" s="852"/>
      <c r="BY121" s="852"/>
      <c r="BZ121" s="852"/>
      <c r="CA121" s="852">
        <v>59648</v>
      </c>
      <c r="CB121" s="852"/>
      <c r="CC121" s="852"/>
      <c r="CD121" s="852"/>
      <c r="CE121" s="852"/>
      <c r="CF121" s="910">
        <v>3.1</v>
      </c>
      <c r="CG121" s="911"/>
      <c r="CH121" s="911"/>
      <c r="CI121" s="911"/>
      <c r="CJ121" s="911"/>
      <c r="CK121" s="904"/>
      <c r="CL121" s="890"/>
      <c r="CM121" s="890"/>
      <c r="CN121" s="890"/>
      <c r="CO121" s="891"/>
      <c r="CP121" s="870" t="s">
        <v>396</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v>58304</v>
      </c>
      <c r="DR121" s="852"/>
      <c r="DS121" s="852"/>
      <c r="DT121" s="852"/>
      <c r="DU121" s="852"/>
      <c r="DV121" s="829">
        <v>3</v>
      </c>
      <c r="DW121" s="829"/>
      <c r="DX121" s="829"/>
      <c r="DY121" s="829"/>
      <c r="DZ121" s="830"/>
    </row>
    <row r="122" spans="1:130" s="212" customFormat="1" ht="26.25" customHeight="1" x14ac:dyDescent="0.2">
      <c r="A122" s="855"/>
      <c r="B122" s="856"/>
      <c r="C122" s="850" t="s">
        <v>431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450</v>
      </c>
      <c r="BA122" s="874"/>
      <c r="BB122" s="874"/>
      <c r="BC122" s="874"/>
      <c r="BD122" s="874"/>
      <c r="BE122" s="874"/>
      <c r="BF122" s="874"/>
      <c r="BG122" s="874"/>
      <c r="BH122" s="874"/>
      <c r="BI122" s="874"/>
      <c r="BJ122" s="874"/>
      <c r="BK122" s="874"/>
      <c r="BL122" s="874"/>
      <c r="BM122" s="874"/>
      <c r="BN122" s="874"/>
      <c r="BO122" s="874"/>
      <c r="BP122" s="875"/>
      <c r="BQ122" s="914">
        <v>1863493</v>
      </c>
      <c r="BR122" s="880"/>
      <c r="BS122" s="880"/>
      <c r="BT122" s="880"/>
      <c r="BU122" s="880"/>
      <c r="BV122" s="880">
        <v>1713432</v>
      </c>
      <c r="BW122" s="880"/>
      <c r="BX122" s="880"/>
      <c r="BY122" s="880"/>
      <c r="BZ122" s="880"/>
      <c r="CA122" s="880">
        <v>1622567</v>
      </c>
      <c r="CB122" s="880"/>
      <c r="CC122" s="880"/>
      <c r="CD122" s="880"/>
      <c r="CE122" s="880"/>
      <c r="CF122" s="881">
        <v>83.6</v>
      </c>
      <c r="CG122" s="882"/>
      <c r="CH122" s="882"/>
      <c r="CI122" s="882"/>
      <c r="CJ122" s="882"/>
      <c r="CK122" s="904"/>
      <c r="CL122" s="890"/>
      <c r="CM122" s="890"/>
      <c r="CN122" s="890"/>
      <c r="CO122" s="891"/>
      <c r="CP122" s="870" t="s">
        <v>392</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437</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451</v>
      </c>
      <c r="BP123" s="913"/>
      <c r="BQ123" s="867">
        <v>4800208</v>
      </c>
      <c r="BR123" s="868"/>
      <c r="BS123" s="868"/>
      <c r="BT123" s="868"/>
      <c r="BU123" s="868"/>
      <c r="BV123" s="868">
        <v>4816256</v>
      </c>
      <c r="BW123" s="868"/>
      <c r="BX123" s="868"/>
      <c r="BY123" s="868"/>
      <c r="BZ123" s="868"/>
      <c r="CA123" s="868">
        <v>4798106</v>
      </c>
      <c r="CB123" s="868"/>
      <c r="CC123" s="868"/>
      <c r="CD123" s="868"/>
      <c r="CE123" s="868"/>
      <c r="CF123" s="783"/>
      <c r="CG123" s="784"/>
      <c r="CH123" s="784"/>
      <c r="CI123" s="784"/>
      <c r="CJ123" s="869"/>
      <c r="CK123" s="904"/>
      <c r="CL123" s="890"/>
      <c r="CM123" s="890"/>
      <c r="CN123" s="890"/>
      <c r="CO123" s="891"/>
      <c r="CP123" s="870" t="s">
        <v>393</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440</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452</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453</v>
      </c>
      <c r="CQ124" s="871"/>
      <c r="CR124" s="871"/>
      <c r="CS124" s="871"/>
      <c r="CT124" s="871"/>
      <c r="CU124" s="871"/>
      <c r="CV124" s="871"/>
      <c r="CW124" s="871"/>
      <c r="CX124" s="871"/>
      <c r="CY124" s="871"/>
      <c r="CZ124" s="871"/>
      <c r="DA124" s="871"/>
      <c r="DB124" s="871"/>
      <c r="DC124" s="871"/>
      <c r="DD124" s="871"/>
      <c r="DE124" s="871"/>
      <c r="DF124" s="872"/>
      <c r="DG124" s="798">
        <v>453762</v>
      </c>
      <c r="DH124" s="799"/>
      <c r="DI124" s="799"/>
      <c r="DJ124" s="799"/>
      <c r="DK124" s="800"/>
      <c r="DL124" s="801">
        <v>410149</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442</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454</v>
      </c>
      <c r="CL125" s="887"/>
      <c r="CM125" s="887"/>
      <c r="CN125" s="887"/>
      <c r="CO125" s="888"/>
      <c r="CP125" s="895" t="s">
        <v>455</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444</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456</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457</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23</v>
      </c>
      <c r="AB127" s="815"/>
      <c r="AC127" s="815"/>
      <c r="AD127" s="815"/>
      <c r="AE127" s="816"/>
      <c r="AF127" s="817">
        <v>21</v>
      </c>
      <c r="AG127" s="815"/>
      <c r="AH127" s="815"/>
      <c r="AI127" s="815"/>
      <c r="AJ127" s="816"/>
      <c r="AK127" s="817">
        <v>17</v>
      </c>
      <c r="AL127" s="815"/>
      <c r="AM127" s="815"/>
      <c r="AN127" s="815"/>
      <c r="AO127" s="816"/>
      <c r="AP127" s="859">
        <v>0</v>
      </c>
      <c r="AQ127" s="860"/>
      <c r="AR127" s="860"/>
      <c r="AS127" s="860"/>
      <c r="AT127" s="861"/>
      <c r="AU127" s="214"/>
      <c r="AV127" s="214"/>
      <c r="AW127" s="214"/>
      <c r="AX127" s="876" t="s">
        <v>458</v>
      </c>
      <c r="AY127" s="847"/>
      <c r="AZ127" s="847"/>
      <c r="BA127" s="847"/>
      <c r="BB127" s="847"/>
      <c r="BC127" s="847"/>
      <c r="BD127" s="847"/>
      <c r="BE127" s="848"/>
      <c r="BF127" s="846" t="s">
        <v>459</v>
      </c>
      <c r="BG127" s="847"/>
      <c r="BH127" s="847"/>
      <c r="BI127" s="847"/>
      <c r="BJ127" s="847"/>
      <c r="BK127" s="847"/>
      <c r="BL127" s="848"/>
      <c r="BM127" s="846" t="s">
        <v>460</v>
      </c>
      <c r="BN127" s="847"/>
      <c r="BO127" s="847"/>
      <c r="BP127" s="847"/>
      <c r="BQ127" s="847"/>
      <c r="BR127" s="847"/>
      <c r="BS127" s="848"/>
      <c r="BT127" s="846" t="s">
        <v>461</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462</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463</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464</v>
      </c>
      <c r="X128" s="833"/>
      <c r="Y128" s="833"/>
      <c r="Z128" s="834"/>
      <c r="AA128" s="835">
        <v>10202</v>
      </c>
      <c r="AB128" s="836"/>
      <c r="AC128" s="836"/>
      <c r="AD128" s="836"/>
      <c r="AE128" s="837"/>
      <c r="AF128" s="838">
        <v>13433</v>
      </c>
      <c r="AG128" s="836"/>
      <c r="AH128" s="836"/>
      <c r="AI128" s="836"/>
      <c r="AJ128" s="837"/>
      <c r="AK128" s="838">
        <v>9349</v>
      </c>
      <c r="AL128" s="836"/>
      <c r="AM128" s="836"/>
      <c r="AN128" s="836"/>
      <c r="AO128" s="837"/>
      <c r="AP128" s="839"/>
      <c r="AQ128" s="840"/>
      <c r="AR128" s="840"/>
      <c r="AS128" s="840"/>
      <c r="AT128" s="841"/>
      <c r="AU128" s="214"/>
      <c r="AV128" s="214"/>
      <c r="AW128" s="214"/>
      <c r="AX128" s="842" t="s">
        <v>465</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466</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467</v>
      </c>
      <c r="X129" s="812"/>
      <c r="Y129" s="812"/>
      <c r="Z129" s="813"/>
      <c r="AA129" s="814">
        <v>2158796</v>
      </c>
      <c r="AB129" s="815"/>
      <c r="AC129" s="815"/>
      <c r="AD129" s="815"/>
      <c r="AE129" s="816"/>
      <c r="AF129" s="817">
        <v>2108532</v>
      </c>
      <c r="AG129" s="815"/>
      <c r="AH129" s="815"/>
      <c r="AI129" s="815"/>
      <c r="AJ129" s="816"/>
      <c r="AK129" s="817">
        <v>2161311</v>
      </c>
      <c r="AL129" s="815"/>
      <c r="AM129" s="815"/>
      <c r="AN129" s="815"/>
      <c r="AO129" s="816"/>
      <c r="AP129" s="818"/>
      <c r="AQ129" s="819"/>
      <c r="AR129" s="819"/>
      <c r="AS129" s="819"/>
      <c r="AT129" s="820"/>
      <c r="AU129" s="215"/>
      <c r="AV129" s="215"/>
      <c r="AW129" s="215"/>
      <c r="AX129" s="786" t="s">
        <v>468</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469</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470</v>
      </c>
      <c r="X130" s="812"/>
      <c r="Y130" s="812"/>
      <c r="Z130" s="813"/>
      <c r="AA130" s="814">
        <v>276469</v>
      </c>
      <c r="AB130" s="815"/>
      <c r="AC130" s="815"/>
      <c r="AD130" s="815"/>
      <c r="AE130" s="816"/>
      <c r="AF130" s="817">
        <v>235299</v>
      </c>
      <c r="AG130" s="815"/>
      <c r="AH130" s="815"/>
      <c r="AI130" s="815"/>
      <c r="AJ130" s="816"/>
      <c r="AK130" s="817">
        <v>221438</v>
      </c>
      <c r="AL130" s="815"/>
      <c r="AM130" s="815"/>
      <c r="AN130" s="815"/>
      <c r="AO130" s="816"/>
      <c r="AP130" s="818"/>
      <c r="AQ130" s="819"/>
      <c r="AR130" s="819"/>
      <c r="AS130" s="819"/>
      <c r="AT130" s="820"/>
      <c r="AU130" s="215"/>
      <c r="AV130" s="215"/>
      <c r="AW130" s="215"/>
      <c r="AX130" s="786" t="s">
        <v>471</v>
      </c>
      <c r="AY130" s="787"/>
      <c r="AZ130" s="787"/>
      <c r="BA130" s="787"/>
      <c r="BB130" s="787"/>
      <c r="BC130" s="787"/>
      <c r="BD130" s="787"/>
      <c r="BE130" s="788"/>
      <c r="BF130" s="789">
        <v>5.9</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472</v>
      </c>
      <c r="X131" s="796"/>
      <c r="Y131" s="796"/>
      <c r="Z131" s="797"/>
      <c r="AA131" s="798">
        <v>1882327</v>
      </c>
      <c r="AB131" s="799"/>
      <c r="AC131" s="799"/>
      <c r="AD131" s="799"/>
      <c r="AE131" s="800"/>
      <c r="AF131" s="801">
        <v>1873233</v>
      </c>
      <c r="AG131" s="799"/>
      <c r="AH131" s="799"/>
      <c r="AI131" s="799"/>
      <c r="AJ131" s="800"/>
      <c r="AK131" s="801">
        <v>1939873</v>
      </c>
      <c r="AL131" s="799"/>
      <c r="AM131" s="799"/>
      <c r="AN131" s="799"/>
      <c r="AO131" s="800"/>
      <c r="AP131" s="802"/>
      <c r="AQ131" s="803"/>
      <c r="AR131" s="803"/>
      <c r="AS131" s="803"/>
      <c r="AT131" s="804"/>
      <c r="AU131" s="215"/>
      <c r="AV131" s="215"/>
      <c r="AW131" s="215"/>
      <c r="AX131" s="764" t="s">
        <v>473</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474</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475</v>
      </c>
      <c r="W132" s="777"/>
      <c r="X132" s="777"/>
      <c r="Y132" s="777"/>
      <c r="Z132" s="778"/>
      <c r="AA132" s="779">
        <v>7.8149014489999997</v>
      </c>
      <c r="AB132" s="780"/>
      <c r="AC132" s="780"/>
      <c r="AD132" s="780"/>
      <c r="AE132" s="781"/>
      <c r="AF132" s="782">
        <v>5.3044122109999998</v>
      </c>
      <c r="AG132" s="780"/>
      <c r="AH132" s="780"/>
      <c r="AI132" s="780"/>
      <c r="AJ132" s="781"/>
      <c r="AK132" s="782">
        <v>4.6993798050000004</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476</v>
      </c>
      <c r="W133" s="756"/>
      <c r="X133" s="756"/>
      <c r="Y133" s="756"/>
      <c r="Z133" s="757"/>
      <c r="AA133" s="758">
        <v>6.8</v>
      </c>
      <c r="AB133" s="759"/>
      <c r="AC133" s="759"/>
      <c r="AD133" s="759"/>
      <c r="AE133" s="760"/>
      <c r="AF133" s="758">
        <v>6.4</v>
      </c>
      <c r="AG133" s="759"/>
      <c r="AH133" s="759"/>
      <c r="AI133" s="759"/>
      <c r="AJ133" s="760"/>
      <c r="AK133" s="758">
        <v>5.9</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zuWnwyf71sbixSxmpdAT5YPAlQe6/sf8O/ngjBL5ITRqLykItTjsr9vjjeCE8TOrdxfBTCHIqyevlg0nm26iw==" saltValue="FMTMZLOYOE6Z364CzaYD9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hVeMnifIJ3quQwk/+VNlwlYl3z4J1PQhM4U7zf6Uhxu4YWBza5IVt82jk0Hhm4vxuZov/yzy+pPKt9Eg1P95w==" saltValue="4EDLLrBRikSCViDFHlnjX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hgKvw2syq3Z7JPvPOBTO1HomFAM37TdzYaNrnEzqPS1aYNFBYxxFmFizcjumGrqF89bIcYEdSYWbOCZ0zNVvA==" saltValue="nstwJBvvufgouy75wZ6HH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53" t="s">
        <v>480</v>
      </c>
      <c r="AP7" s="253"/>
      <c r="AQ7" s="254" t="s">
        <v>481</v>
      </c>
      <c r="AR7" s="255"/>
    </row>
    <row r="8" spans="1:46" ht="13" x14ac:dyDescent="0.2">
      <c r="A8" s="247"/>
      <c r="AK8" s="256"/>
      <c r="AL8" s="257"/>
      <c r="AM8" s="257"/>
      <c r="AN8" s="258"/>
      <c r="AO8" s="1154"/>
      <c r="AP8" s="259" t="s">
        <v>482</v>
      </c>
      <c r="AQ8" s="260" t="s">
        <v>483</v>
      </c>
      <c r="AR8" s="261" t="s">
        <v>484</v>
      </c>
    </row>
    <row r="9" spans="1:46" ht="13" x14ac:dyDescent="0.2">
      <c r="A9" s="247"/>
      <c r="AK9" s="1165" t="s">
        <v>485</v>
      </c>
      <c r="AL9" s="1166"/>
      <c r="AM9" s="1166"/>
      <c r="AN9" s="1167"/>
      <c r="AO9" s="262">
        <v>743224</v>
      </c>
      <c r="AP9" s="262">
        <v>261147</v>
      </c>
      <c r="AQ9" s="263">
        <v>263788</v>
      </c>
      <c r="AR9" s="264">
        <v>-1</v>
      </c>
    </row>
    <row r="10" spans="1:46" ht="13.5" customHeight="1" x14ac:dyDescent="0.2">
      <c r="A10" s="247"/>
      <c r="AK10" s="1165" t="s">
        <v>486</v>
      </c>
      <c r="AL10" s="1166"/>
      <c r="AM10" s="1166"/>
      <c r="AN10" s="1167"/>
      <c r="AO10" s="265">
        <v>102362</v>
      </c>
      <c r="AP10" s="265">
        <v>35967</v>
      </c>
      <c r="AQ10" s="266">
        <v>39680</v>
      </c>
      <c r="AR10" s="267">
        <v>-9.4</v>
      </c>
    </row>
    <row r="11" spans="1:46" ht="13.5" customHeight="1" x14ac:dyDescent="0.2">
      <c r="A11" s="247"/>
      <c r="AK11" s="1165" t="s">
        <v>487</v>
      </c>
      <c r="AL11" s="1166"/>
      <c r="AM11" s="1166"/>
      <c r="AN11" s="1167"/>
      <c r="AO11" s="265" t="s">
        <v>488</v>
      </c>
      <c r="AP11" s="265" t="s">
        <v>488</v>
      </c>
      <c r="AQ11" s="266">
        <v>4557</v>
      </c>
      <c r="AR11" s="267" t="s">
        <v>488</v>
      </c>
    </row>
    <row r="12" spans="1:46" ht="13.5" customHeight="1" x14ac:dyDescent="0.2">
      <c r="A12" s="247"/>
      <c r="AK12" s="1165" t="s">
        <v>489</v>
      </c>
      <c r="AL12" s="1166"/>
      <c r="AM12" s="1166"/>
      <c r="AN12" s="1167"/>
      <c r="AO12" s="265" t="s">
        <v>488</v>
      </c>
      <c r="AP12" s="265" t="s">
        <v>488</v>
      </c>
      <c r="AQ12" s="266" t="s">
        <v>488</v>
      </c>
      <c r="AR12" s="267" t="s">
        <v>488</v>
      </c>
    </row>
    <row r="13" spans="1:46" ht="13.5" customHeight="1" x14ac:dyDescent="0.2">
      <c r="A13" s="247"/>
      <c r="AK13" s="1165" t="s">
        <v>490</v>
      </c>
      <c r="AL13" s="1166"/>
      <c r="AM13" s="1166"/>
      <c r="AN13" s="1167"/>
      <c r="AO13" s="265" t="s">
        <v>488</v>
      </c>
      <c r="AP13" s="265" t="s">
        <v>488</v>
      </c>
      <c r="AQ13" s="266">
        <v>12917</v>
      </c>
      <c r="AR13" s="267" t="s">
        <v>488</v>
      </c>
    </row>
    <row r="14" spans="1:46" ht="13.5" customHeight="1" x14ac:dyDescent="0.2">
      <c r="A14" s="247"/>
      <c r="AK14" s="1165" t="s">
        <v>491</v>
      </c>
      <c r="AL14" s="1166"/>
      <c r="AM14" s="1166"/>
      <c r="AN14" s="1167"/>
      <c r="AO14" s="265" t="s">
        <v>488</v>
      </c>
      <c r="AP14" s="265" t="s">
        <v>488</v>
      </c>
      <c r="AQ14" s="266">
        <v>4746</v>
      </c>
      <c r="AR14" s="267" t="s">
        <v>488</v>
      </c>
    </row>
    <row r="15" spans="1:46" ht="13.5" customHeight="1" x14ac:dyDescent="0.2">
      <c r="A15" s="247"/>
      <c r="AK15" s="1168" t="s">
        <v>492</v>
      </c>
      <c r="AL15" s="1169"/>
      <c r="AM15" s="1169"/>
      <c r="AN15" s="1170"/>
      <c r="AO15" s="265">
        <v>-52312</v>
      </c>
      <c r="AP15" s="265">
        <v>-18381</v>
      </c>
      <c r="AQ15" s="266">
        <v>-12765</v>
      </c>
      <c r="AR15" s="267">
        <v>44</v>
      </c>
    </row>
    <row r="16" spans="1:46" ht="13" x14ac:dyDescent="0.2">
      <c r="A16" s="247"/>
      <c r="AK16" s="1168" t="s">
        <v>177</v>
      </c>
      <c r="AL16" s="1169"/>
      <c r="AM16" s="1169"/>
      <c r="AN16" s="1170"/>
      <c r="AO16" s="265">
        <v>793274</v>
      </c>
      <c r="AP16" s="265">
        <v>278733</v>
      </c>
      <c r="AQ16" s="266">
        <v>312922</v>
      </c>
      <c r="AR16" s="267">
        <v>-10.9</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71" t="s">
        <v>497</v>
      </c>
      <c r="AL21" s="1172"/>
      <c r="AM21" s="1172"/>
      <c r="AN21" s="1173"/>
      <c r="AO21" s="277">
        <v>21.43</v>
      </c>
      <c r="AP21" s="278">
        <v>24.75</v>
      </c>
      <c r="AQ21" s="279">
        <v>-3.32</v>
      </c>
      <c r="AS21" s="280"/>
      <c r="AT21" s="276"/>
    </row>
    <row r="22" spans="1:46" s="248" customFormat="1" ht="13" x14ac:dyDescent="0.2">
      <c r="A22" s="276"/>
      <c r="AK22" s="1171" t="s">
        <v>498</v>
      </c>
      <c r="AL22" s="1172"/>
      <c r="AM22" s="1172"/>
      <c r="AN22" s="1173"/>
      <c r="AO22" s="281">
        <v>99.8</v>
      </c>
      <c r="AP22" s="282">
        <v>95.6</v>
      </c>
      <c r="AQ22" s="283">
        <v>4.2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499</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53" t="s">
        <v>480</v>
      </c>
      <c r="AP30" s="253"/>
      <c r="AQ30" s="254" t="s">
        <v>481</v>
      </c>
      <c r="AR30" s="255"/>
    </row>
    <row r="31" spans="1:46" ht="13" x14ac:dyDescent="0.2">
      <c r="A31" s="247"/>
      <c r="AK31" s="256"/>
      <c r="AL31" s="257"/>
      <c r="AM31" s="257"/>
      <c r="AN31" s="258"/>
      <c r="AO31" s="1154"/>
      <c r="AP31" s="259" t="s">
        <v>482</v>
      </c>
      <c r="AQ31" s="260" t="s">
        <v>483</v>
      </c>
      <c r="AR31" s="261" t="s">
        <v>484</v>
      </c>
    </row>
    <row r="32" spans="1:46" ht="27" customHeight="1" x14ac:dyDescent="0.2">
      <c r="A32" s="247"/>
      <c r="AK32" s="1155" t="s">
        <v>502</v>
      </c>
      <c r="AL32" s="1156"/>
      <c r="AM32" s="1156"/>
      <c r="AN32" s="1157"/>
      <c r="AO32" s="291">
        <v>254071</v>
      </c>
      <c r="AP32" s="291">
        <v>89273</v>
      </c>
      <c r="AQ32" s="292">
        <v>170896</v>
      </c>
      <c r="AR32" s="293">
        <v>-47.8</v>
      </c>
    </row>
    <row r="33" spans="1:46" ht="13.5" customHeight="1" x14ac:dyDescent="0.2">
      <c r="A33" s="247"/>
      <c r="AK33" s="1155" t="s">
        <v>503</v>
      </c>
      <c r="AL33" s="1156"/>
      <c r="AM33" s="1156"/>
      <c r="AN33" s="1157"/>
      <c r="AO33" s="291" t="s">
        <v>488</v>
      </c>
      <c r="AP33" s="291" t="s">
        <v>488</v>
      </c>
      <c r="AQ33" s="292" t="s">
        <v>488</v>
      </c>
      <c r="AR33" s="293" t="s">
        <v>488</v>
      </c>
    </row>
    <row r="34" spans="1:46" ht="27" customHeight="1" x14ac:dyDescent="0.2">
      <c r="A34" s="247"/>
      <c r="AK34" s="1155" t="s">
        <v>504</v>
      </c>
      <c r="AL34" s="1156"/>
      <c r="AM34" s="1156"/>
      <c r="AN34" s="1157"/>
      <c r="AO34" s="291" t="s">
        <v>488</v>
      </c>
      <c r="AP34" s="291" t="s">
        <v>488</v>
      </c>
      <c r="AQ34" s="292">
        <v>5</v>
      </c>
      <c r="AR34" s="293" t="s">
        <v>488</v>
      </c>
    </row>
    <row r="35" spans="1:46" ht="27" customHeight="1" x14ac:dyDescent="0.2">
      <c r="A35" s="247"/>
      <c r="AK35" s="1155" t="s">
        <v>505</v>
      </c>
      <c r="AL35" s="1156"/>
      <c r="AM35" s="1156"/>
      <c r="AN35" s="1157"/>
      <c r="AO35" s="291">
        <v>62777</v>
      </c>
      <c r="AP35" s="291">
        <v>22058</v>
      </c>
      <c r="AQ35" s="292">
        <v>33138</v>
      </c>
      <c r="AR35" s="293">
        <v>-33.4</v>
      </c>
    </row>
    <row r="36" spans="1:46" ht="27" customHeight="1" x14ac:dyDescent="0.2">
      <c r="A36" s="247"/>
      <c r="AK36" s="1155" t="s">
        <v>506</v>
      </c>
      <c r="AL36" s="1156"/>
      <c r="AM36" s="1156"/>
      <c r="AN36" s="1157"/>
      <c r="AO36" s="291">
        <v>5084</v>
      </c>
      <c r="AP36" s="291">
        <v>1786</v>
      </c>
      <c r="AQ36" s="292">
        <v>2943</v>
      </c>
      <c r="AR36" s="293">
        <v>-39.299999999999997</v>
      </c>
    </row>
    <row r="37" spans="1:46" ht="13.5" customHeight="1" x14ac:dyDescent="0.2">
      <c r="A37" s="247"/>
      <c r="AK37" s="1155" t="s">
        <v>507</v>
      </c>
      <c r="AL37" s="1156"/>
      <c r="AM37" s="1156"/>
      <c r="AN37" s="1157"/>
      <c r="AO37" s="291">
        <v>17</v>
      </c>
      <c r="AP37" s="291">
        <v>6</v>
      </c>
      <c r="AQ37" s="292">
        <v>1487</v>
      </c>
      <c r="AR37" s="293">
        <v>-99.6</v>
      </c>
    </row>
    <row r="38" spans="1:46" ht="27" customHeight="1" x14ac:dyDescent="0.2">
      <c r="A38" s="247"/>
      <c r="AK38" s="1158" t="s">
        <v>508</v>
      </c>
      <c r="AL38" s="1159"/>
      <c r="AM38" s="1159"/>
      <c r="AN38" s="1160"/>
      <c r="AO38" s="294" t="s">
        <v>488</v>
      </c>
      <c r="AP38" s="294" t="s">
        <v>488</v>
      </c>
      <c r="AQ38" s="295">
        <v>60</v>
      </c>
      <c r="AR38" s="283" t="s">
        <v>488</v>
      </c>
      <c r="AS38" s="290"/>
    </row>
    <row r="39" spans="1:46" ht="13" x14ac:dyDescent="0.2">
      <c r="A39" s="247"/>
      <c r="AK39" s="1158" t="s">
        <v>509</v>
      </c>
      <c r="AL39" s="1159"/>
      <c r="AM39" s="1159"/>
      <c r="AN39" s="1160"/>
      <c r="AO39" s="291">
        <v>-9349</v>
      </c>
      <c r="AP39" s="291">
        <v>-3285</v>
      </c>
      <c r="AQ39" s="292">
        <v>-8408</v>
      </c>
      <c r="AR39" s="293">
        <v>-60.9</v>
      </c>
      <c r="AS39" s="290"/>
    </row>
    <row r="40" spans="1:46" ht="27" customHeight="1" x14ac:dyDescent="0.2">
      <c r="A40" s="247"/>
      <c r="AK40" s="1155" t="s">
        <v>510</v>
      </c>
      <c r="AL40" s="1156"/>
      <c r="AM40" s="1156"/>
      <c r="AN40" s="1157"/>
      <c r="AO40" s="291">
        <v>-221438</v>
      </c>
      <c r="AP40" s="291">
        <v>-77807</v>
      </c>
      <c r="AQ40" s="292">
        <v>-141122</v>
      </c>
      <c r="AR40" s="293">
        <v>-44.9</v>
      </c>
      <c r="AS40" s="290"/>
    </row>
    <row r="41" spans="1:46" ht="13" x14ac:dyDescent="0.2">
      <c r="A41" s="247"/>
      <c r="AK41" s="1161" t="s">
        <v>287</v>
      </c>
      <c r="AL41" s="1162"/>
      <c r="AM41" s="1162"/>
      <c r="AN41" s="1163"/>
      <c r="AO41" s="291">
        <v>91162</v>
      </c>
      <c r="AP41" s="291">
        <v>32032</v>
      </c>
      <c r="AQ41" s="292">
        <v>59000</v>
      </c>
      <c r="AR41" s="293">
        <v>-45.7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48" t="s">
        <v>480</v>
      </c>
      <c r="AN49" s="1150" t="s">
        <v>513</v>
      </c>
      <c r="AO49" s="1151"/>
      <c r="AP49" s="1151"/>
      <c r="AQ49" s="1151"/>
      <c r="AR49" s="1152"/>
    </row>
    <row r="50" spans="1:44" ht="13" x14ac:dyDescent="0.2">
      <c r="A50" s="247"/>
      <c r="AK50" s="305"/>
      <c r="AL50" s="306"/>
      <c r="AM50" s="1149"/>
      <c r="AN50" s="307" t="s">
        <v>514</v>
      </c>
      <c r="AO50" s="308" t="s">
        <v>515</v>
      </c>
      <c r="AP50" s="309" t="s">
        <v>516</v>
      </c>
      <c r="AQ50" s="310" t="s">
        <v>517</v>
      </c>
      <c r="AR50" s="311" t="s">
        <v>518</v>
      </c>
    </row>
    <row r="51" spans="1:44" ht="13" x14ac:dyDescent="0.2">
      <c r="A51" s="247"/>
      <c r="AK51" s="303" t="s">
        <v>519</v>
      </c>
      <c r="AL51" s="304"/>
      <c r="AM51" s="312">
        <v>652096</v>
      </c>
      <c r="AN51" s="313">
        <v>202263</v>
      </c>
      <c r="AO51" s="314">
        <v>82.1</v>
      </c>
      <c r="AP51" s="315">
        <v>301035</v>
      </c>
      <c r="AQ51" s="316">
        <v>12.2</v>
      </c>
      <c r="AR51" s="317">
        <v>69.900000000000006</v>
      </c>
    </row>
    <row r="52" spans="1:44" ht="13" x14ac:dyDescent="0.2">
      <c r="A52" s="247"/>
      <c r="AK52" s="318"/>
      <c r="AL52" s="319" t="s">
        <v>520</v>
      </c>
      <c r="AM52" s="320">
        <v>379676</v>
      </c>
      <c r="AN52" s="321">
        <v>117766</v>
      </c>
      <c r="AO52" s="322">
        <v>123.2</v>
      </c>
      <c r="AP52" s="323">
        <v>154376</v>
      </c>
      <c r="AQ52" s="324">
        <v>29.1</v>
      </c>
      <c r="AR52" s="325">
        <v>94.1</v>
      </c>
    </row>
    <row r="53" spans="1:44" ht="13" x14ac:dyDescent="0.2">
      <c r="A53" s="247"/>
      <c r="AK53" s="303" t="s">
        <v>521</v>
      </c>
      <c r="AL53" s="304"/>
      <c r="AM53" s="312">
        <v>268086</v>
      </c>
      <c r="AN53" s="313">
        <v>85897</v>
      </c>
      <c r="AO53" s="314">
        <v>-57.5</v>
      </c>
      <c r="AP53" s="315">
        <v>277467</v>
      </c>
      <c r="AQ53" s="316">
        <v>-7.8</v>
      </c>
      <c r="AR53" s="317">
        <v>-49.7</v>
      </c>
    </row>
    <row r="54" spans="1:44" ht="13" x14ac:dyDescent="0.2">
      <c r="A54" s="247"/>
      <c r="AK54" s="318"/>
      <c r="AL54" s="319" t="s">
        <v>520</v>
      </c>
      <c r="AM54" s="320">
        <v>80952</v>
      </c>
      <c r="AN54" s="321">
        <v>25938</v>
      </c>
      <c r="AO54" s="322">
        <v>-78</v>
      </c>
      <c r="AP54" s="323">
        <v>128378</v>
      </c>
      <c r="AQ54" s="324">
        <v>-16.8</v>
      </c>
      <c r="AR54" s="325">
        <v>-61.2</v>
      </c>
    </row>
    <row r="55" spans="1:44" ht="13" x14ac:dyDescent="0.2">
      <c r="A55" s="247"/>
      <c r="AK55" s="303" t="s">
        <v>522</v>
      </c>
      <c r="AL55" s="304"/>
      <c r="AM55" s="312">
        <v>340374</v>
      </c>
      <c r="AN55" s="313">
        <v>112224</v>
      </c>
      <c r="AO55" s="314">
        <v>30.6</v>
      </c>
      <c r="AP55" s="315">
        <v>282256</v>
      </c>
      <c r="AQ55" s="316">
        <v>1.7</v>
      </c>
      <c r="AR55" s="317">
        <v>28.9</v>
      </c>
    </row>
    <row r="56" spans="1:44" ht="13" x14ac:dyDescent="0.2">
      <c r="A56" s="247"/>
      <c r="AK56" s="318"/>
      <c r="AL56" s="319" t="s">
        <v>520</v>
      </c>
      <c r="AM56" s="320">
        <v>196909</v>
      </c>
      <c r="AN56" s="321">
        <v>64922</v>
      </c>
      <c r="AO56" s="322">
        <v>150.30000000000001</v>
      </c>
      <c r="AP56" s="323">
        <v>145453</v>
      </c>
      <c r="AQ56" s="324">
        <v>13.3</v>
      </c>
      <c r="AR56" s="325">
        <v>137</v>
      </c>
    </row>
    <row r="57" spans="1:44" ht="13" x14ac:dyDescent="0.2">
      <c r="A57" s="247"/>
      <c r="AK57" s="303" t="s">
        <v>523</v>
      </c>
      <c r="AL57" s="304"/>
      <c r="AM57" s="312">
        <v>241595</v>
      </c>
      <c r="AN57" s="313">
        <v>81208</v>
      </c>
      <c r="AO57" s="314">
        <v>-27.6</v>
      </c>
      <c r="AP57" s="315">
        <v>295341</v>
      </c>
      <c r="AQ57" s="316">
        <v>4.5999999999999996</v>
      </c>
      <c r="AR57" s="317">
        <v>-32.200000000000003</v>
      </c>
    </row>
    <row r="58" spans="1:44" ht="13" x14ac:dyDescent="0.2">
      <c r="A58" s="247"/>
      <c r="AK58" s="318"/>
      <c r="AL58" s="319" t="s">
        <v>520</v>
      </c>
      <c r="AM58" s="320">
        <v>82975</v>
      </c>
      <c r="AN58" s="321">
        <v>27891</v>
      </c>
      <c r="AO58" s="322">
        <v>-57</v>
      </c>
      <c r="AP58" s="323">
        <v>137402</v>
      </c>
      <c r="AQ58" s="324">
        <v>-5.5</v>
      </c>
      <c r="AR58" s="325">
        <v>-51.5</v>
      </c>
    </row>
    <row r="59" spans="1:44" ht="13" x14ac:dyDescent="0.2">
      <c r="A59" s="247"/>
      <c r="AK59" s="303" t="s">
        <v>524</v>
      </c>
      <c r="AL59" s="304"/>
      <c r="AM59" s="312">
        <v>402875</v>
      </c>
      <c r="AN59" s="313">
        <v>141558</v>
      </c>
      <c r="AO59" s="314">
        <v>74.3</v>
      </c>
      <c r="AP59" s="315">
        <v>292845</v>
      </c>
      <c r="AQ59" s="316">
        <v>-0.8</v>
      </c>
      <c r="AR59" s="317">
        <v>75.099999999999994</v>
      </c>
    </row>
    <row r="60" spans="1:44" ht="13" x14ac:dyDescent="0.2">
      <c r="A60" s="247"/>
      <c r="AK60" s="318"/>
      <c r="AL60" s="319" t="s">
        <v>520</v>
      </c>
      <c r="AM60" s="320">
        <v>100034</v>
      </c>
      <c r="AN60" s="321">
        <v>35149</v>
      </c>
      <c r="AO60" s="322">
        <v>26</v>
      </c>
      <c r="AP60" s="323">
        <v>143187</v>
      </c>
      <c r="AQ60" s="324">
        <v>4.2</v>
      </c>
      <c r="AR60" s="325">
        <v>21.8</v>
      </c>
    </row>
    <row r="61" spans="1:44" ht="13" x14ac:dyDescent="0.2">
      <c r="A61" s="247"/>
      <c r="AK61" s="303" t="s">
        <v>525</v>
      </c>
      <c r="AL61" s="326"/>
      <c r="AM61" s="312">
        <v>381005</v>
      </c>
      <c r="AN61" s="313">
        <v>124630</v>
      </c>
      <c r="AO61" s="314">
        <v>20.399999999999999</v>
      </c>
      <c r="AP61" s="315">
        <v>289789</v>
      </c>
      <c r="AQ61" s="327">
        <v>2</v>
      </c>
      <c r="AR61" s="317">
        <v>18.399999999999999</v>
      </c>
    </row>
    <row r="62" spans="1:44" ht="13" x14ac:dyDescent="0.2">
      <c r="A62" s="247"/>
      <c r="AK62" s="318"/>
      <c r="AL62" s="319" t="s">
        <v>520</v>
      </c>
      <c r="AM62" s="320">
        <v>168109</v>
      </c>
      <c r="AN62" s="321">
        <v>54333</v>
      </c>
      <c r="AO62" s="322">
        <v>32.9</v>
      </c>
      <c r="AP62" s="323">
        <v>141759</v>
      </c>
      <c r="AQ62" s="324">
        <v>4.9000000000000004</v>
      </c>
      <c r="AR62" s="325">
        <v>28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5N+lQR4Qfil3QqDi0oDT30zZn7m3l/c6MxFf6rRi1PAbvA9v10MCc9lrtfxx2G4LCXjoyyX/zRvQ6uEvsYzlDA==" saltValue="AQtzwi0piGNawSQ7zMTH6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Q19" sqref="BQ19"/>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4So20KIJv8y+NfhphZFqezXULBduD5NXURWXK9xDKkF4iFkjhVA6ZXs/Hu7up+OeYOKOKrNwmF1VePH68fQs8w==" saltValue="OtcOs4gVVJDlrQeD4cb3s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1LRyYadVTewlujEF086YsV0CxG0p/UIErtfPS9FniQNZqNSPotnNw/DHc4JKDrz8JSMZhlxl9o/sVALTM1fBhA==" saltValue="5RuS/MccInHlToErGdpzl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28.1</v>
      </c>
      <c r="G47" s="12">
        <v>30.11</v>
      </c>
      <c r="H47" s="12">
        <v>32.130000000000003</v>
      </c>
      <c r="I47" s="12">
        <v>35.5</v>
      </c>
      <c r="J47" s="13">
        <v>34.020000000000003</v>
      </c>
    </row>
    <row r="48" spans="2:10" ht="57.75" customHeight="1" x14ac:dyDescent="0.2">
      <c r="B48" s="14"/>
      <c r="C48" s="1176" t="s">
        <v>4</v>
      </c>
      <c r="D48" s="1176"/>
      <c r="E48" s="1177"/>
      <c r="F48" s="15">
        <v>13.21</v>
      </c>
      <c r="G48" s="16">
        <v>9.67</v>
      </c>
      <c r="H48" s="16">
        <v>12.22</v>
      </c>
      <c r="I48" s="16">
        <v>12.07</v>
      </c>
      <c r="J48" s="17">
        <v>8.4700000000000006</v>
      </c>
    </row>
    <row r="49" spans="2:10" ht="57.75" customHeight="1" thickBot="1" x14ac:dyDescent="0.25">
      <c r="B49" s="18"/>
      <c r="C49" s="1178" t="s">
        <v>5</v>
      </c>
      <c r="D49" s="1178"/>
      <c r="E49" s="1179"/>
      <c r="F49" s="19">
        <v>12</v>
      </c>
      <c r="G49" s="20">
        <v>1.57</v>
      </c>
      <c r="H49" s="20">
        <v>2.98</v>
      </c>
      <c r="I49" s="20">
        <v>2.16</v>
      </c>
      <c r="J49" s="21" t="s">
        <v>532</v>
      </c>
    </row>
    <row r="50" spans="2:10" ht="13" x14ac:dyDescent="0.2"/>
  </sheetData>
  <sheetProtection algorithmName="SHA-512" hashValue="kd6lNfv/Annbv17Ot7IwqDlivEAILW0hv0d/w4MCPwbRMQoZIbcoQrgyCAZ9k8dmCTfQUGkgnGjpy7YVjlHFnA==" saltValue="ELLKgQlHtxQYZbreS2la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533</v>
      </c>
      <c r="D34" s="1184"/>
      <c r="E34" s="1185"/>
      <c r="F34" s="32">
        <v>13.12</v>
      </c>
      <c r="G34" s="33">
        <v>9.56</v>
      </c>
      <c r="H34" s="33">
        <v>11.97</v>
      </c>
      <c r="I34" s="33">
        <v>11.74</v>
      </c>
      <c r="J34" s="34">
        <v>8.2799999999999994</v>
      </c>
      <c r="K34" s="22"/>
      <c r="L34" s="22"/>
      <c r="M34" s="22"/>
      <c r="N34" s="22"/>
      <c r="O34" s="22"/>
      <c r="P34" s="22"/>
    </row>
    <row r="35" spans="1:16" ht="39" customHeight="1" x14ac:dyDescent="0.2">
      <c r="A35" s="22"/>
      <c r="B35" s="35"/>
      <c r="C35" s="1180" t="s">
        <v>534</v>
      </c>
      <c r="D35" s="1180"/>
      <c r="E35" s="1181"/>
      <c r="F35" s="36" t="s">
        <v>488</v>
      </c>
      <c r="G35" s="37" t="s">
        <v>488</v>
      </c>
      <c r="H35" s="37" t="s">
        <v>488</v>
      </c>
      <c r="I35" s="37" t="s">
        <v>488</v>
      </c>
      <c r="J35" s="38">
        <v>0.48</v>
      </c>
      <c r="K35" s="22"/>
      <c r="L35" s="22"/>
      <c r="M35" s="22"/>
      <c r="N35" s="22"/>
      <c r="O35" s="22"/>
      <c r="P35" s="22"/>
    </row>
    <row r="36" spans="1:16" ht="39" customHeight="1" x14ac:dyDescent="0.2">
      <c r="A36" s="22"/>
      <c r="B36" s="35"/>
      <c r="C36" s="1180" t="s">
        <v>535</v>
      </c>
      <c r="D36" s="1180"/>
      <c r="E36" s="1181"/>
      <c r="F36" s="36">
        <v>0.12</v>
      </c>
      <c r="G36" s="37">
        <v>0.31</v>
      </c>
      <c r="H36" s="37">
        <v>0.46</v>
      </c>
      <c r="I36" s="37">
        <v>0.37</v>
      </c>
      <c r="J36" s="38">
        <v>0.42</v>
      </c>
      <c r="K36" s="22"/>
      <c r="L36" s="22"/>
      <c r="M36" s="22"/>
      <c r="N36" s="22"/>
      <c r="O36" s="22"/>
      <c r="P36" s="22"/>
    </row>
    <row r="37" spans="1:16" ht="39" customHeight="1" x14ac:dyDescent="0.2">
      <c r="A37" s="22"/>
      <c r="B37" s="35"/>
      <c r="C37" s="1180" t="s">
        <v>536</v>
      </c>
      <c r="D37" s="1180"/>
      <c r="E37" s="1181"/>
      <c r="F37" s="36" t="s">
        <v>488</v>
      </c>
      <c r="G37" s="37" t="s">
        <v>488</v>
      </c>
      <c r="H37" s="37" t="s">
        <v>488</v>
      </c>
      <c r="I37" s="37" t="s">
        <v>488</v>
      </c>
      <c r="J37" s="38">
        <v>0.32</v>
      </c>
      <c r="K37" s="22"/>
      <c r="L37" s="22"/>
      <c r="M37" s="22"/>
      <c r="N37" s="22"/>
      <c r="O37" s="22"/>
      <c r="P37" s="22"/>
    </row>
    <row r="38" spans="1:16" ht="39" customHeight="1" x14ac:dyDescent="0.2">
      <c r="A38" s="22"/>
      <c r="B38" s="35"/>
      <c r="C38" s="1180" t="s">
        <v>537</v>
      </c>
      <c r="D38" s="1180"/>
      <c r="E38" s="1181"/>
      <c r="F38" s="36">
        <v>0.36</v>
      </c>
      <c r="G38" s="37">
        <v>2.58</v>
      </c>
      <c r="H38" s="37">
        <v>1.17</v>
      </c>
      <c r="I38" s="37">
        <v>0</v>
      </c>
      <c r="J38" s="38">
        <v>0.15</v>
      </c>
      <c r="K38" s="22"/>
      <c r="L38" s="22"/>
      <c r="M38" s="22"/>
      <c r="N38" s="22"/>
      <c r="O38" s="22"/>
      <c r="P38" s="22"/>
    </row>
    <row r="39" spans="1:16" ht="39" customHeight="1" x14ac:dyDescent="0.2">
      <c r="A39" s="22"/>
      <c r="B39" s="35"/>
      <c r="C39" s="1180" t="s">
        <v>538</v>
      </c>
      <c r="D39" s="1180"/>
      <c r="E39" s="1181"/>
      <c r="F39" s="36">
        <v>0.01</v>
      </c>
      <c r="G39" s="37">
        <v>7.0000000000000007E-2</v>
      </c>
      <c r="H39" s="37">
        <v>0.21</v>
      </c>
      <c r="I39" s="37">
        <v>0.2</v>
      </c>
      <c r="J39" s="38">
        <v>0.15</v>
      </c>
      <c r="K39" s="22"/>
      <c r="L39" s="22"/>
      <c r="M39" s="22"/>
      <c r="N39" s="22"/>
      <c r="O39" s="22"/>
      <c r="P39" s="22"/>
    </row>
    <row r="40" spans="1:16" ht="39" customHeight="1" x14ac:dyDescent="0.2">
      <c r="A40" s="22"/>
      <c r="B40" s="35"/>
      <c r="C40" s="1180" t="s">
        <v>539</v>
      </c>
      <c r="D40" s="1180"/>
      <c r="E40" s="1181"/>
      <c r="F40" s="36">
        <v>0.02</v>
      </c>
      <c r="G40" s="37">
        <v>0.02</v>
      </c>
      <c r="H40" s="37">
        <v>0.03</v>
      </c>
      <c r="I40" s="37">
        <v>0.12</v>
      </c>
      <c r="J40" s="38">
        <v>0.02</v>
      </c>
      <c r="K40" s="22"/>
      <c r="L40" s="22"/>
      <c r="M40" s="22"/>
      <c r="N40" s="22"/>
      <c r="O40" s="22"/>
      <c r="P40" s="22"/>
    </row>
    <row r="41" spans="1:16" ht="39" customHeight="1" x14ac:dyDescent="0.2">
      <c r="A41" s="22"/>
      <c r="B41" s="35"/>
      <c r="C41" s="1180" t="s">
        <v>540</v>
      </c>
      <c r="D41" s="1180"/>
      <c r="E41" s="1181"/>
      <c r="F41" s="36">
        <v>0</v>
      </c>
      <c r="G41" s="37">
        <v>0</v>
      </c>
      <c r="H41" s="37">
        <v>0</v>
      </c>
      <c r="I41" s="37">
        <v>0</v>
      </c>
      <c r="J41" s="38">
        <v>0.02</v>
      </c>
      <c r="K41" s="22"/>
      <c r="L41" s="22"/>
      <c r="M41" s="22"/>
      <c r="N41" s="22"/>
      <c r="O41" s="22"/>
      <c r="P41" s="22"/>
    </row>
    <row r="42" spans="1:16" ht="39" customHeight="1" x14ac:dyDescent="0.2">
      <c r="A42" s="22"/>
      <c r="B42" s="39"/>
      <c r="C42" s="1180" t="s">
        <v>541</v>
      </c>
      <c r="D42" s="1180"/>
      <c r="E42" s="1181"/>
      <c r="F42" s="36" t="s">
        <v>488</v>
      </c>
      <c r="G42" s="37" t="s">
        <v>488</v>
      </c>
      <c r="H42" s="37" t="s">
        <v>488</v>
      </c>
      <c r="I42" s="37" t="s">
        <v>488</v>
      </c>
      <c r="J42" s="38" t="s">
        <v>488</v>
      </c>
      <c r="K42" s="22"/>
      <c r="L42" s="22"/>
      <c r="M42" s="22"/>
      <c r="N42" s="22"/>
      <c r="O42" s="22"/>
      <c r="P42" s="22"/>
    </row>
    <row r="43" spans="1:16" ht="39" customHeight="1" thickBot="1" x14ac:dyDescent="0.25">
      <c r="A43" s="22"/>
      <c r="B43" s="40"/>
      <c r="C43" s="1182" t="s">
        <v>542</v>
      </c>
      <c r="D43" s="1182"/>
      <c r="E43" s="1183"/>
      <c r="F43" s="41">
        <v>0.56000000000000005</v>
      </c>
      <c r="G43" s="42">
        <v>0.33</v>
      </c>
      <c r="H43" s="42">
        <v>0.45</v>
      </c>
      <c r="I43" s="42">
        <v>0.77</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moEF2Gq5h+ePqXoAmj9j0nCtNRtNRHukU9MUWrtGZO2FaEKtDX7Lka8bAHgCNQhJHbDOkIDpbSHZG+RSA+RTVA==" saltValue="VbQqNBM/PE2P+H+6aaYJ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B52" sqref="B52:C52"/>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357</v>
      </c>
      <c r="L45" s="58">
        <v>361</v>
      </c>
      <c r="M45" s="58">
        <v>363</v>
      </c>
      <c r="N45" s="58">
        <v>280</v>
      </c>
      <c r="O45" s="59">
        <v>254</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488</v>
      </c>
      <c r="L46" s="62" t="s">
        <v>488</v>
      </c>
      <c r="M46" s="62" t="s">
        <v>488</v>
      </c>
      <c r="N46" s="62" t="s">
        <v>488</v>
      </c>
      <c r="O46" s="63" t="s">
        <v>488</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488</v>
      </c>
      <c r="L47" s="62" t="s">
        <v>488</v>
      </c>
      <c r="M47" s="62" t="s">
        <v>488</v>
      </c>
      <c r="N47" s="62" t="s">
        <v>488</v>
      </c>
      <c r="O47" s="63" t="s">
        <v>488</v>
      </c>
      <c r="P47" s="46"/>
      <c r="Q47" s="46"/>
      <c r="R47" s="46"/>
      <c r="S47" s="46"/>
      <c r="T47" s="46"/>
      <c r="U47" s="46"/>
    </row>
    <row r="48" spans="1:21" ht="30.75" customHeight="1" x14ac:dyDescent="0.2">
      <c r="A48" s="46"/>
      <c r="B48" s="1211"/>
      <c r="C48" s="1212"/>
      <c r="D48" s="60"/>
      <c r="E48" s="1188" t="s">
        <v>13</v>
      </c>
      <c r="F48" s="1188"/>
      <c r="G48" s="1188"/>
      <c r="H48" s="1188"/>
      <c r="I48" s="1188"/>
      <c r="J48" s="1189"/>
      <c r="K48" s="61">
        <v>68</v>
      </c>
      <c r="L48" s="62">
        <v>69</v>
      </c>
      <c r="M48" s="62">
        <v>66</v>
      </c>
      <c r="N48" s="62">
        <v>63</v>
      </c>
      <c r="O48" s="63">
        <v>63</v>
      </c>
      <c r="P48" s="46"/>
      <c r="Q48" s="46"/>
      <c r="R48" s="46"/>
      <c r="S48" s="46"/>
      <c r="T48" s="46"/>
      <c r="U48" s="46"/>
    </row>
    <row r="49" spans="1:21" ht="30.75" customHeight="1" x14ac:dyDescent="0.2">
      <c r="A49" s="46"/>
      <c r="B49" s="1211"/>
      <c r="C49" s="1212"/>
      <c r="D49" s="60"/>
      <c r="E49" s="1188" t="s">
        <v>14</v>
      </c>
      <c r="F49" s="1188"/>
      <c r="G49" s="1188"/>
      <c r="H49" s="1188"/>
      <c r="I49" s="1188"/>
      <c r="J49" s="1189"/>
      <c r="K49" s="61">
        <v>4</v>
      </c>
      <c r="L49" s="62">
        <v>5</v>
      </c>
      <c r="M49" s="62">
        <v>6</v>
      </c>
      <c r="N49" s="62">
        <v>5</v>
      </c>
      <c r="O49" s="63">
        <v>5</v>
      </c>
      <c r="P49" s="46"/>
      <c r="Q49" s="46"/>
      <c r="R49" s="46"/>
      <c r="S49" s="46"/>
      <c r="T49" s="46"/>
      <c r="U49" s="46"/>
    </row>
    <row r="50" spans="1:21" ht="30.75" customHeight="1" x14ac:dyDescent="0.2">
      <c r="A50" s="46"/>
      <c r="B50" s="1211"/>
      <c r="C50" s="1212"/>
      <c r="D50" s="60"/>
      <c r="E50" s="1188" t="s">
        <v>15</v>
      </c>
      <c r="F50" s="1188"/>
      <c r="G50" s="1188"/>
      <c r="H50" s="1188"/>
      <c r="I50" s="1188"/>
      <c r="J50" s="1189"/>
      <c r="K50" s="61">
        <v>0</v>
      </c>
      <c r="L50" s="62">
        <v>0</v>
      </c>
      <c r="M50" s="62">
        <v>0</v>
      </c>
      <c r="N50" s="62">
        <v>0</v>
      </c>
      <c r="O50" s="63">
        <v>0</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488</v>
      </c>
      <c r="L51" s="62" t="s">
        <v>488</v>
      </c>
      <c r="M51" s="62" t="s">
        <v>488</v>
      </c>
      <c r="N51" s="62" t="s">
        <v>488</v>
      </c>
      <c r="O51" s="63" t="s">
        <v>488</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315</v>
      </c>
      <c r="L52" s="62">
        <v>316</v>
      </c>
      <c r="M52" s="62">
        <v>286</v>
      </c>
      <c r="N52" s="62">
        <v>248</v>
      </c>
      <c r="O52" s="63">
        <v>231</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114</v>
      </c>
      <c r="L53" s="67">
        <v>119</v>
      </c>
      <c r="M53" s="67">
        <v>149</v>
      </c>
      <c r="N53" s="67">
        <v>100</v>
      </c>
      <c r="O53" s="68">
        <v>91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5qd6hbZ5eBXSBEqFF1VzpJQzCJY+0NDkuems6WFgZ8FwNgMIev0fToxtkQ3677htH0nVNEiHSSvb3kSI/0/rg==" saltValue="uq7FfhNorC8p5qTsUMb/k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29" t="s">
        <v>30</v>
      </c>
      <c r="C41" s="1230"/>
      <c r="D41" s="103"/>
      <c r="E41" s="1231" t="s">
        <v>31</v>
      </c>
      <c r="F41" s="1231"/>
      <c r="G41" s="1231"/>
      <c r="H41" s="1232"/>
      <c r="I41" s="330">
        <v>2522</v>
      </c>
      <c r="J41" s="331">
        <v>2346</v>
      </c>
      <c r="K41" s="331">
        <v>2128</v>
      </c>
      <c r="L41" s="331">
        <v>1998</v>
      </c>
      <c r="M41" s="332">
        <v>1954</v>
      </c>
    </row>
    <row r="42" spans="2:13" ht="27.75" customHeight="1" x14ac:dyDescent="0.2">
      <c r="B42" s="1219"/>
      <c r="C42" s="1220"/>
      <c r="D42" s="104"/>
      <c r="E42" s="1223" t="s">
        <v>32</v>
      </c>
      <c r="F42" s="1223"/>
      <c r="G42" s="1223"/>
      <c r="H42" s="1224"/>
      <c r="I42" s="333" t="s">
        <v>488</v>
      </c>
      <c r="J42" s="334" t="s">
        <v>488</v>
      </c>
      <c r="K42" s="334" t="s">
        <v>488</v>
      </c>
      <c r="L42" s="334" t="s">
        <v>488</v>
      </c>
      <c r="M42" s="335" t="s">
        <v>488</v>
      </c>
    </row>
    <row r="43" spans="2:13" ht="27.75" customHeight="1" x14ac:dyDescent="0.2">
      <c r="B43" s="1219"/>
      <c r="C43" s="1220"/>
      <c r="D43" s="104"/>
      <c r="E43" s="1223" t="s">
        <v>33</v>
      </c>
      <c r="F43" s="1223"/>
      <c r="G43" s="1223"/>
      <c r="H43" s="1224"/>
      <c r="I43" s="333">
        <v>515</v>
      </c>
      <c r="J43" s="334">
        <v>489</v>
      </c>
      <c r="K43" s="334">
        <v>454</v>
      </c>
      <c r="L43" s="334">
        <v>410</v>
      </c>
      <c r="M43" s="335">
        <v>354</v>
      </c>
    </row>
    <row r="44" spans="2:13" ht="27.75" customHeight="1" x14ac:dyDescent="0.2">
      <c r="B44" s="1219"/>
      <c r="C44" s="1220"/>
      <c r="D44" s="104"/>
      <c r="E44" s="1223" t="s">
        <v>34</v>
      </c>
      <c r="F44" s="1223"/>
      <c r="G44" s="1223"/>
      <c r="H44" s="1224"/>
      <c r="I44" s="333">
        <v>27</v>
      </c>
      <c r="J44" s="334">
        <v>27</v>
      </c>
      <c r="K44" s="334">
        <v>24</v>
      </c>
      <c r="L44" s="334">
        <v>24</v>
      </c>
      <c r="M44" s="335">
        <v>22</v>
      </c>
    </row>
    <row r="45" spans="2:13" ht="27.75" customHeight="1" x14ac:dyDescent="0.2">
      <c r="B45" s="1219"/>
      <c r="C45" s="1220"/>
      <c r="D45" s="104"/>
      <c r="E45" s="1223" t="s">
        <v>35</v>
      </c>
      <c r="F45" s="1223"/>
      <c r="G45" s="1223"/>
      <c r="H45" s="1224"/>
      <c r="I45" s="333">
        <v>497</v>
      </c>
      <c r="J45" s="334">
        <v>479</v>
      </c>
      <c r="K45" s="334">
        <v>457</v>
      </c>
      <c r="L45" s="334">
        <v>396</v>
      </c>
      <c r="M45" s="335">
        <v>395</v>
      </c>
    </row>
    <row r="46" spans="2:13" ht="27.75" customHeight="1" x14ac:dyDescent="0.2">
      <c r="B46" s="1219"/>
      <c r="C46" s="1220"/>
      <c r="D46" s="105"/>
      <c r="E46" s="1223" t="s">
        <v>36</v>
      </c>
      <c r="F46" s="1223"/>
      <c r="G46" s="1223"/>
      <c r="H46" s="1224"/>
      <c r="I46" s="333" t="s">
        <v>488</v>
      </c>
      <c r="J46" s="334" t="s">
        <v>488</v>
      </c>
      <c r="K46" s="334" t="s">
        <v>488</v>
      </c>
      <c r="L46" s="334" t="s">
        <v>488</v>
      </c>
      <c r="M46" s="335" t="s">
        <v>488</v>
      </c>
    </row>
    <row r="47" spans="2:13" ht="27.75" customHeight="1" x14ac:dyDescent="0.2">
      <c r="B47" s="1219"/>
      <c r="C47" s="1220"/>
      <c r="D47" s="106"/>
      <c r="E47" s="1233" t="s">
        <v>37</v>
      </c>
      <c r="F47" s="1234"/>
      <c r="G47" s="1234"/>
      <c r="H47" s="1235"/>
      <c r="I47" s="333" t="s">
        <v>488</v>
      </c>
      <c r="J47" s="334" t="s">
        <v>488</v>
      </c>
      <c r="K47" s="334" t="s">
        <v>488</v>
      </c>
      <c r="L47" s="334" t="s">
        <v>488</v>
      </c>
      <c r="M47" s="335" t="s">
        <v>488</v>
      </c>
    </row>
    <row r="48" spans="2:13" ht="27.75" customHeight="1" x14ac:dyDescent="0.2">
      <c r="B48" s="1219"/>
      <c r="C48" s="1220"/>
      <c r="D48" s="104"/>
      <c r="E48" s="1223" t="s">
        <v>38</v>
      </c>
      <c r="F48" s="1223"/>
      <c r="G48" s="1223"/>
      <c r="H48" s="1224"/>
      <c r="I48" s="333" t="s">
        <v>488</v>
      </c>
      <c r="J48" s="334" t="s">
        <v>488</v>
      </c>
      <c r="K48" s="334" t="s">
        <v>488</v>
      </c>
      <c r="L48" s="334" t="s">
        <v>488</v>
      </c>
      <c r="M48" s="335" t="s">
        <v>488</v>
      </c>
    </row>
    <row r="49" spans="2:13" ht="27.75" customHeight="1" x14ac:dyDescent="0.2">
      <c r="B49" s="1221"/>
      <c r="C49" s="1222"/>
      <c r="D49" s="104"/>
      <c r="E49" s="1223" t="s">
        <v>39</v>
      </c>
      <c r="F49" s="1223"/>
      <c r="G49" s="1223"/>
      <c r="H49" s="1224"/>
      <c r="I49" s="333" t="s">
        <v>488</v>
      </c>
      <c r="J49" s="334" t="s">
        <v>488</v>
      </c>
      <c r="K49" s="334" t="s">
        <v>488</v>
      </c>
      <c r="L49" s="334" t="s">
        <v>488</v>
      </c>
      <c r="M49" s="335" t="s">
        <v>488</v>
      </c>
    </row>
    <row r="50" spans="2:13" ht="27.75" customHeight="1" x14ac:dyDescent="0.2">
      <c r="B50" s="1217" t="s">
        <v>40</v>
      </c>
      <c r="C50" s="1218"/>
      <c r="D50" s="107"/>
      <c r="E50" s="1223" t="s">
        <v>41</v>
      </c>
      <c r="F50" s="1223"/>
      <c r="G50" s="1223"/>
      <c r="H50" s="1224"/>
      <c r="I50" s="333">
        <v>2076</v>
      </c>
      <c r="J50" s="334">
        <v>2686</v>
      </c>
      <c r="K50" s="334">
        <v>2871</v>
      </c>
      <c r="L50" s="334">
        <v>3037</v>
      </c>
      <c r="M50" s="335">
        <v>3116</v>
      </c>
    </row>
    <row r="51" spans="2:13" ht="27.75" customHeight="1" x14ac:dyDescent="0.2">
      <c r="B51" s="1219"/>
      <c r="C51" s="1220"/>
      <c r="D51" s="104"/>
      <c r="E51" s="1223" t="s">
        <v>42</v>
      </c>
      <c r="F51" s="1223"/>
      <c r="G51" s="1223"/>
      <c r="H51" s="1224"/>
      <c r="I51" s="333">
        <v>99</v>
      </c>
      <c r="J51" s="334">
        <v>77</v>
      </c>
      <c r="K51" s="334">
        <v>65</v>
      </c>
      <c r="L51" s="334">
        <v>66</v>
      </c>
      <c r="M51" s="335">
        <v>60</v>
      </c>
    </row>
    <row r="52" spans="2:13" ht="27.75" customHeight="1" x14ac:dyDescent="0.2">
      <c r="B52" s="1221"/>
      <c r="C52" s="1222"/>
      <c r="D52" s="104"/>
      <c r="E52" s="1223" t="s">
        <v>43</v>
      </c>
      <c r="F52" s="1223"/>
      <c r="G52" s="1223"/>
      <c r="H52" s="1224"/>
      <c r="I52" s="333">
        <v>2145</v>
      </c>
      <c r="J52" s="334">
        <v>2023</v>
      </c>
      <c r="K52" s="334">
        <v>1863</v>
      </c>
      <c r="L52" s="334">
        <v>1713</v>
      </c>
      <c r="M52" s="335">
        <v>1623</v>
      </c>
    </row>
    <row r="53" spans="2:13" ht="27.75" customHeight="1" thickBot="1" x14ac:dyDescent="0.25">
      <c r="B53" s="1225" t="s">
        <v>19</v>
      </c>
      <c r="C53" s="1226"/>
      <c r="D53" s="108"/>
      <c r="E53" s="1227" t="s">
        <v>44</v>
      </c>
      <c r="F53" s="1227"/>
      <c r="G53" s="1227"/>
      <c r="H53" s="1228"/>
      <c r="I53" s="336">
        <v>-758</v>
      </c>
      <c r="J53" s="337">
        <v>-1445</v>
      </c>
      <c r="K53" s="337">
        <v>-1737</v>
      </c>
      <c r="L53" s="337">
        <v>-1989</v>
      </c>
      <c r="M53" s="338">
        <v>-2073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iZN9DqeEoEWMnnRja3DqOI5OAOk1PqdqNJ8w0GRo15KtkenzK9276i8Y/yzLXInYCGzMBiQh/X7lTtfe+Lew==" saltValue="clLN0GbolzQFjNdfM4k+/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44" t="s">
        <v>46</v>
      </c>
      <c r="D55" s="1244"/>
      <c r="E55" s="1245"/>
      <c r="F55" s="339">
        <v>694</v>
      </c>
      <c r="G55" s="339">
        <v>749</v>
      </c>
      <c r="H55" s="340">
        <v>735</v>
      </c>
    </row>
    <row r="56" spans="2:8" ht="52.5" customHeight="1" x14ac:dyDescent="0.2">
      <c r="B56" s="120"/>
      <c r="C56" s="1246" t="s">
        <v>47</v>
      </c>
      <c r="D56" s="1246"/>
      <c r="E56" s="1247"/>
      <c r="F56" s="341">
        <v>83</v>
      </c>
      <c r="G56" s="341">
        <v>83</v>
      </c>
      <c r="H56" s="342">
        <v>83</v>
      </c>
    </row>
    <row r="57" spans="2:8" ht="53.25" customHeight="1" x14ac:dyDescent="0.2">
      <c r="B57" s="120"/>
      <c r="C57" s="1248" t="s">
        <v>48</v>
      </c>
      <c r="D57" s="1248"/>
      <c r="E57" s="1249"/>
      <c r="F57" s="343">
        <v>1858</v>
      </c>
      <c r="G57" s="343">
        <v>1974</v>
      </c>
      <c r="H57" s="344">
        <v>2072</v>
      </c>
    </row>
    <row r="58" spans="2:8" ht="45.75" customHeight="1" x14ac:dyDescent="0.2">
      <c r="B58" s="121"/>
      <c r="C58" s="1236" t="s">
        <v>558</v>
      </c>
      <c r="D58" s="1237"/>
      <c r="E58" s="1238"/>
      <c r="F58" s="345">
        <v>873</v>
      </c>
      <c r="G58" s="345">
        <v>928</v>
      </c>
      <c r="H58" s="346">
        <v>982</v>
      </c>
    </row>
    <row r="59" spans="2:8" ht="45.75" customHeight="1" x14ac:dyDescent="0.2">
      <c r="B59" s="121"/>
      <c r="C59" s="1236" t="s">
        <v>559</v>
      </c>
      <c r="D59" s="1237"/>
      <c r="E59" s="1238"/>
      <c r="F59" s="345">
        <v>697</v>
      </c>
      <c r="G59" s="345">
        <v>757</v>
      </c>
      <c r="H59" s="346">
        <v>807</v>
      </c>
    </row>
    <row r="60" spans="2:8" ht="45.75" customHeight="1" x14ac:dyDescent="0.2">
      <c r="B60" s="121"/>
      <c r="C60" s="1236" t="s">
        <v>560</v>
      </c>
      <c r="D60" s="1237"/>
      <c r="E60" s="1238"/>
      <c r="F60" s="345">
        <v>160</v>
      </c>
      <c r="G60" s="345">
        <v>130</v>
      </c>
      <c r="H60" s="346">
        <v>100</v>
      </c>
    </row>
    <row r="61" spans="2:8" ht="45.75" customHeight="1" x14ac:dyDescent="0.2">
      <c r="B61" s="121"/>
      <c r="C61" s="1236" t="s">
        <v>561</v>
      </c>
      <c r="D61" s="1237"/>
      <c r="E61" s="1238"/>
      <c r="F61" s="345">
        <v>41</v>
      </c>
      <c r="G61" s="345">
        <v>58</v>
      </c>
      <c r="H61" s="346">
        <v>81</v>
      </c>
    </row>
    <row r="62" spans="2:8" ht="45.75" customHeight="1" thickBot="1" x14ac:dyDescent="0.25">
      <c r="B62" s="122"/>
      <c r="C62" s="1239" t="s">
        <v>562</v>
      </c>
      <c r="D62" s="1240"/>
      <c r="E62" s="1241"/>
      <c r="F62" s="347">
        <v>37</v>
      </c>
      <c r="G62" s="347">
        <v>43</v>
      </c>
      <c r="H62" s="348">
        <v>52</v>
      </c>
    </row>
    <row r="63" spans="2:8" ht="52.5" customHeight="1" thickBot="1" x14ac:dyDescent="0.25">
      <c r="B63" s="123"/>
      <c r="C63" s="1242" t="s">
        <v>49</v>
      </c>
      <c r="D63" s="1242"/>
      <c r="E63" s="1243"/>
      <c r="F63" s="349">
        <v>2635</v>
      </c>
      <c r="G63" s="349">
        <v>2805</v>
      </c>
      <c r="H63" s="350">
        <v>2890</v>
      </c>
    </row>
    <row r="64" spans="2:8" ht="13" x14ac:dyDescent="0.2"/>
  </sheetData>
  <sheetProtection algorithmName="SHA-512" hashValue="dmszk5aIXNZ/69CtsWj8n8auXwBeFZP/OeDE8/fz379PrU9OG4M4A6s/JXzRb3N3DCchY+Q3hCbui2dVE5HRMg==" saltValue="vwyx7b001xv28QaDTT6V6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EA957-2E94-40FB-91C2-672BAC0B118A}">
  <sheetPr>
    <pageSetUpPr fitToPage="1"/>
  </sheetPr>
  <dimension ref="A1:DE85"/>
  <sheetViews>
    <sheetView showGridLines="0" zoomScale="70" zoomScaleNormal="70" zoomScaleSheetLayoutView="55" workbookViewId="0">
      <selection activeCell="AN70" sqref="AN7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565</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566</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527</v>
      </c>
      <c r="BQ50" s="382"/>
      <c r="BR50" s="382"/>
      <c r="BS50" s="382"/>
      <c r="BT50" s="382"/>
      <c r="BU50" s="382"/>
      <c r="BV50" s="382"/>
      <c r="BW50" s="382"/>
      <c r="BX50" s="382" t="s">
        <v>528</v>
      </c>
      <c r="BY50" s="382"/>
      <c r="BZ50" s="382"/>
      <c r="CA50" s="382"/>
      <c r="CB50" s="382"/>
      <c r="CC50" s="382"/>
      <c r="CD50" s="382"/>
      <c r="CE50" s="382"/>
      <c r="CF50" s="382" t="s">
        <v>529</v>
      </c>
      <c r="CG50" s="382"/>
      <c r="CH50" s="382"/>
      <c r="CI50" s="382"/>
      <c r="CJ50" s="382"/>
      <c r="CK50" s="382"/>
      <c r="CL50" s="382"/>
      <c r="CM50" s="382"/>
      <c r="CN50" s="382" t="s">
        <v>530</v>
      </c>
      <c r="CO50" s="382"/>
      <c r="CP50" s="382"/>
      <c r="CQ50" s="382"/>
      <c r="CR50" s="382"/>
      <c r="CS50" s="382"/>
      <c r="CT50" s="382"/>
      <c r="CU50" s="382"/>
      <c r="CV50" s="382" t="s">
        <v>531</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567</v>
      </c>
      <c r="AO51" s="380"/>
      <c r="AP51" s="380"/>
      <c r="AQ51" s="380"/>
      <c r="AR51" s="380"/>
      <c r="AS51" s="380"/>
      <c r="AT51" s="380"/>
      <c r="AU51" s="380"/>
      <c r="AV51" s="380"/>
      <c r="AW51" s="380"/>
      <c r="AX51" s="380"/>
      <c r="AY51" s="380"/>
      <c r="AZ51" s="380"/>
      <c r="BA51" s="380"/>
      <c r="BB51" s="380" t="s">
        <v>568</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569</v>
      </c>
      <c r="BC53" s="380"/>
      <c r="BD53" s="380"/>
      <c r="BE53" s="380"/>
      <c r="BF53" s="380"/>
      <c r="BG53" s="380"/>
      <c r="BH53" s="380"/>
      <c r="BI53" s="380"/>
      <c r="BJ53" s="380"/>
      <c r="BK53" s="380"/>
      <c r="BL53" s="380"/>
      <c r="BM53" s="380"/>
      <c r="BN53" s="380"/>
      <c r="BO53" s="380"/>
      <c r="BP53" s="377">
        <v>57.8</v>
      </c>
      <c r="BQ53" s="377"/>
      <c r="BR53" s="377"/>
      <c r="BS53" s="377"/>
      <c r="BT53" s="377"/>
      <c r="BU53" s="377"/>
      <c r="BV53" s="377"/>
      <c r="BW53" s="377"/>
      <c r="BX53" s="377">
        <v>59.7</v>
      </c>
      <c r="BY53" s="377"/>
      <c r="BZ53" s="377"/>
      <c r="CA53" s="377"/>
      <c r="CB53" s="377"/>
      <c r="CC53" s="377"/>
      <c r="CD53" s="377"/>
      <c r="CE53" s="377"/>
      <c r="CF53" s="377">
        <v>62.3</v>
      </c>
      <c r="CG53" s="377"/>
      <c r="CH53" s="377"/>
      <c r="CI53" s="377"/>
      <c r="CJ53" s="377"/>
      <c r="CK53" s="377"/>
      <c r="CL53" s="377"/>
      <c r="CM53" s="377"/>
      <c r="CN53" s="377">
        <v>64.3</v>
      </c>
      <c r="CO53" s="377"/>
      <c r="CP53" s="377"/>
      <c r="CQ53" s="377"/>
      <c r="CR53" s="377"/>
      <c r="CS53" s="377"/>
      <c r="CT53" s="377"/>
      <c r="CU53" s="377"/>
      <c r="CV53" s="377">
        <v>66.2</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570</v>
      </c>
      <c r="AO55" s="382"/>
      <c r="AP55" s="382"/>
      <c r="AQ55" s="382"/>
      <c r="AR55" s="382"/>
      <c r="AS55" s="382"/>
      <c r="AT55" s="382"/>
      <c r="AU55" s="382"/>
      <c r="AV55" s="382"/>
      <c r="AW55" s="382"/>
      <c r="AX55" s="382"/>
      <c r="AY55" s="382"/>
      <c r="AZ55" s="382"/>
      <c r="BA55" s="382"/>
      <c r="BB55" s="380" t="s">
        <v>568</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569</v>
      </c>
      <c r="BC57" s="380"/>
      <c r="BD57" s="380"/>
      <c r="BE57" s="380"/>
      <c r="BF57" s="380"/>
      <c r="BG57" s="380"/>
      <c r="BH57" s="380"/>
      <c r="BI57" s="380"/>
      <c r="BJ57" s="380"/>
      <c r="BK57" s="380"/>
      <c r="BL57" s="380"/>
      <c r="BM57" s="380"/>
      <c r="BN57" s="380"/>
      <c r="BO57" s="380"/>
      <c r="BP57" s="377">
        <v>61</v>
      </c>
      <c r="BQ57" s="377"/>
      <c r="BR57" s="377"/>
      <c r="BS57" s="377"/>
      <c r="BT57" s="377"/>
      <c r="BU57" s="377"/>
      <c r="BV57" s="377"/>
      <c r="BW57" s="377"/>
      <c r="BX57" s="377">
        <v>62.2</v>
      </c>
      <c r="BY57" s="377"/>
      <c r="BZ57" s="377"/>
      <c r="CA57" s="377"/>
      <c r="CB57" s="377"/>
      <c r="CC57" s="377"/>
      <c r="CD57" s="377"/>
      <c r="CE57" s="377"/>
      <c r="CF57" s="377">
        <v>63.6</v>
      </c>
      <c r="CG57" s="377"/>
      <c r="CH57" s="377"/>
      <c r="CI57" s="377"/>
      <c r="CJ57" s="377"/>
      <c r="CK57" s="377"/>
      <c r="CL57" s="377"/>
      <c r="CM57" s="377"/>
      <c r="CN57" s="377">
        <v>65.900000000000006</v>
      </c>
      <c r="CO57" s="377"/>
      <c r="CP57" s="377"/>
      <c r="CQ57" s="377"/>
      <c r="CR57" s="377"/>
      <c r="CS57" s="377"/>
      <c r="CT57" s="377"/>
      <c r="CU57" s="377"/>
      <c r="CV57" s="377">
        <v>66.599999999999994</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571</v>
      </c>
    </row>
    <row r="64" spans="1:109" ht="13"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572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566</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527</v>
      </c>
      <c r="BQ72" s="382"/>
      <c r="BR72" s="382"/>
      <c r="BS72" s="382"/>
      <c r="BT72" s="382"/>
      <c r="BU72" s="382"/>
      <c r="BV72" s="382"/>
      <c r="BW72" s="382"/>
      <c r="BX72" s="382" t="s">
        <v>528</v>
      </c>
      <c r="BY72" s="382"/>
      <c r="BZ72" s="382"/>
      <c r="CA72" s="382"/>
      <c r="CB72" s="382"/>
      <c r="CC72" s="382"/>
      <c r="CD72" s="382"/>
      <c r="CE72" s="382"/>
      <c r="CF72" s="382" t="s">
        <v>529</v>
      </c>
      <c r="CG72" s="382"/>
      <c r="CH72" s="382"/>
      <c r="CI72" s="382"/>
      <c r="CJ72" s="382"/>
      <c r="CK72" s="382"/>
      <c r="CL72" s="382"/>
      <c r="CM72" s="382"/>
      <c r="CN72" s="382" t="s">
        <v>530</v>
      </c>
      <c r="CO72" s="382"/>
      <c r="CP72" s="382"/>
      <c r="CQ72" s="382"/>
      <c r="CR72" s="382"/>
      <c r="CS72" s="382"/>
      <c r="CT72" s="382"/>
      <c r="CU72" s="382"/>
      <c r="CV72" s="382" t="s">
        <v>531</v>
      </c>
      <c r="CW72" s="382"/>
      <c r="CX72" s="382"/>
      <c r="CY72" s="382"/>
      <c r="CZ72" s="382"/>
      <c r="DA72" s="382"/>
      <c r="DB72" s="382"/>
      <c r="DC72" s="382"/>
    </row>
    <row r="73" spans="2:107" ht="13" x14ac:dyDescent="0.2">
      <c r="B73" s="247"/>
      <c r="G73" s="385"/>
      <c r="H73" s="385"/>
      <c r="I73" s="385"/>
      <c r="J73" s="385"/>
      <c r="K73" s="381"/>
      <c r="L73" s="381"/>
      <c r="M73" s="381"/>
      <c r="N73" s="381"/>
      <c r="AM73" s="359"/>
      <c r="AN73" s="380" t="s">
        <v>567</v>
      </c>
      <c r="AO73" s="380"/>
      <c r="AP73" s="380"/>
      <c r="AQ73" s="380"/>
      <c r="AR73" s="380"/>
      <c r="AS73" s="380"/>
      <c r="AT73" s="380"/>
      <c r="AU73" s="380"/>
      <c r="AV73" s="380"/>
      <c r="AW73" s="380"/>
      <c r="AX73" s="380"/>
      <c r="AY73" s="380"/>
      <c r="AZ73" s="380"/>
      <c r="BA73" s="380"/>
      <c r="BB73" s="380" t="s">
        <v>568</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573</v>
      </c>
      <c r="BC75" s="380"/>
      <c r="BD75" s="380"/>
      <c r="BE75" s="380"/>
      <c r="BF75" s="380"/>
      <c r="BG75" s="380"/>
      <c r="BH75" s="380"/>
      <c r="BI75" s="380"/>
      <c r="BJ75" s="380"/>
      <c r="BK75" s="380"/>
      <c r="BL75" s="380"/>
      <c r="BM75" s="380"/>
      <c r="BN75" s="380"/>
      <c r="BO75" s="380"/>
      <c r="BP75" s="377">
        <v>6.6</v>
      </c>
      <c r="BQ75" s="377"/>
      <c r="BR75" s="377"/>
      <c r="BS75" s="377"/>
      <c r="BT75" s="377"/>
      <c r="BU75" s="377"/>
      <c r="BV75" s="377"/>
      <c r="BW75" s="377"/>
      <c r="BX75" s="377">
        <v>6.4</v>
      </c>
      <c r="BY75" s="377"/>
      <c r="BZ75" s="377"/>
      <c r="CA75" s="377"/>
      <c r="CB75" s="377"/>
      <c r="CC75" s="377"/>
      <c r="CD75" s="377"/>
      <c r="CE75" s="377"/>
      <c r="CF75" s="377">
        <v>6.8</v>
      </c>
      <c r="CG75" s="377"/>
      <c r="CH75" s="377"/>
      <c r="CI75" s="377"/>
      <c r="CJ75" s="377"/>
      <c r="CK75" s="377"/>
      <c r="CL75" s="377"/>
      <c r="CM75" s="377"/>
      <c r="CN75" s="377">
        <v>6.4</v>
      </c>
      <c r="CO75" s="377"/>
      <c r="CP75" s="377"/>
      <c r="CQ75" s="377"/>
      <c r="CR75" s="377"/>
      <c r="CS75" s="377"/>
      <c r="CT75" s="377"/>
      <c r="CU75" s="377"/>
      <c r="CV75" s="377">
        <v>5.9</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570</v>
      </c>
      <c r="AO77" s="382"/>
      <c r="AP77" s="382"/>
      <c r="AQ77" s="382"/>
      <c r="AR77" s="382"/>
      <c r="AS77" s="382"/>
      <c r="AT77" s="382"/>
      <c r="AU77" s="382"/>
      <c r="AV77" s="382"/>
      <c r="AW77" s="382"/>
      <c r="AX77" s="382"/>
      <c r="AY77" s="382"/>
      <c r="AZ77" s="382"/>
      <c r="BA77" s="382"/>
      <c r="BB77" s="380" t="s">
        <v>568</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573</v>
      </c>
      <c r="BC79" s="380"/>
      <c r="BD79" s="380"/>
      <c r="BE79" s="380"/>
      <c r="BF79" s="380"/>
      <c r="BG79" s="380"/>
      <c r="BH79" s="380"/>
      <c r="BI79" s="380"/>
      <c r="BJ79" s="380"/>
      <c r="BK79" s="380"/>
      <c r="BL79" s="380"/>
      <c r="BM79" s="380"/>
      <c r="BN79" s="380"/>
      <c r="BO79" s="380"/>
      <c r="BP79" s="377">
        <v>7.4</v>
      </c>
      <c r="BQ79" s="377"/>
      <c r="BR79" s="377"/>
      <c r="BS79" s="377"/>
      <c r="BT79" s="377"/>
      <c r="BU79" s="377"/>
      <c r="BV79" s="377"/>
      <c r="BW79" s="377"/>
      <c r="BX79" s="377">
        <v>7.5</v>
      </c>
      <c r="BY79" s="377"/>
      <c r="BZ79" s="377"/>
      <c r="CA79" s="377"/>
      <c r="CB79" s="377"/>
      <c r="CC79" s="377"/>
      <c r="CD79" s="377"/>
      <c r="CE79" s="377"/>
      <c r="CF79" s="377">
        <v>7.5</v>
      </c>
      <c r="CG79" s="377"/>
      <c r="CH79" s="377"/>
      <c r="CI79" s="377"/>
      <c r="CJ79" s="377"/>
      <c r="CK79" s="377"/>
      <c r="CL79" s="377"/>
      <c r="CM79" s="377"/>
      <c r="CN79" s="377">
        <v>7.7</v>
      </c>
      <c r="CO79" s="377"/>
      <c r="CP79" s="377"/>
      <c r="CQ79" s="377"/>
      <c r="CR79" s="377"/>
      <c r="CS79" s="377"/>
      <c r="CT79" s="377"/>
      <c r="CU79" s="377"/>
      <c r="CV79" s="377">
        <v>8</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btd1qzDjdBYPY7iIOfp6r1ou6daLMmcauEpIuyixNeMguyiKnn3ospky6+IT0UKh8Q1F9aQv72pxprHlcAa6ig==" saltValue="0LCw1F5eLvN+o6MOA7MEY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93EAC-C555-4927-B57B-0D76DE118233}">
  <sheetPr>
    <pageSetUpPr fitToPage="1"/>
  </sheetPr>
  <dimension ref="A1:DR125"/>
  <sheetViews>
    <sheetView showGridLines="0" zoomScale="50" zoomScaleNormal="5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7c/q43PzNQ0WqzWO7LDnwWCMOAc7V8H8bOhf5AOtZuDNGcEw3Uxn6xxI5d8bqXIO3tDtNVrNNniAR86Z10jp5Q==" saltValue="DaQcSnn8+AKIjxpV5w+6n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8E8AD-178C-4D4D-9BF4-4D2BF73FA3B3}">
  <sheetPr>
    <pageSetUpPr fitToPage="1"/>
  </sheetPr>
  <dimension ref="A1:DR125"/>
  <sheetViews>
    <sheetView showGridLines="0" zoomScale="60" zoomScaleNormal="6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a+DO8faIsJmmO36cYzDpn3hADdNQStlwGtuJ2pn5Dp295Hp/IYoz+0IJMXI9fVncQ/rh1RX7j6SDB1iQGI2gQA==" saltValue="mUFmPoYjWi4+SbQW9Hgfx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202263</v>
      </c>
      <c r="E3" s="142"/>
      <c r="F3" s="143">
        <v>301035</v>
      </c>
      <c r="G3" s="144"/>
      <c r="H3" s="145"/>
    </row>
    <row r="4" spans="1:8" x14ac:dyDescent="0.2">
      <c r="A4" s="146"/>
      <c r="B4" s="147"/>
      <c r="C4" s="148"/>
      <c r="D4" s="149">
        <v>117766</v>
      </c>
      <c r="E4" s="150"/>
      <c r="F4" s="151">
        <v>154376</v>
      </c>
      <c r="G4" s="152"/>
      <c r="H4" s="153"/>
    </row>
    <row r="5" spans="1:8" x14ac:dyDescent="0.2">
      <c r="A5" s="134" t="s">
        <v>521</v>
      </c>
      <c r="B5" s="139"/>
      <c r="C5" s="140"/>
      <c r="D5" s="141">
        <v>85897</v>
      </c>
      <c r="E5" s="142"/>
      <c r="F5" s="143">
        <v>277467</v>
      </c>
      <c r="G5" s="144"/>
      <c r="H5" s="145"/>
    </row>
    <row r="6" spans="1:8" x14ac:dyDescent="0.2">
      <c r="A6" s="146"/>
      <c r="B6" s="147"/>
      <c r="C6" s="148"/>
      <c r="D6" s="149">
        <v>25938</v>
      </c>
      <c r="E6" s="150"/>
      <c r="F6" s="151">
        <v>128378</v>
      </c>
      <c r="G6" s="152"/>
      <c r="H6" s="153"/>
    </row>
    <row r="7" spans="1:8" x14ac:dyDescent="0.2">
      <c r="A7" s="134" t="s">
        <v>522</v>
      </c>
      <c r="B7" s="139"/>
      <c r="C7" s="140"/>
      <c r="D7" s="141">
        <v>112224</v>
      </c>
      <c r="E7" s="142"/>
      <c r="F7" s="143">
        <v>282256</v>
      </c>
      <c r="G7" s="144"/>
      <c r="H7" s="145"/>
    </row>
    <row r="8" spans="1:8" x14ac:dyDescent="0.2">
      <c r="A8" s="146"/>
      <c r="B8" s="147"/>
      <c r="C8" s="148"/>
      <c r="D8" s="149">
        <v>64922</v>
      </c>
      <c r="E8" s="150"/>
      <c r="F8" s="151">
        <v>145453</v>
      </c>
      <c r="G8" s="152"/>
      <c r="H8" s="153"/>
    </row>
    <row r="9" spans="1:8" x14ac:dyDescent="0.2">
      <c r="A9" s="134" t="s">
        <v>523</v>
      </c>
      <c r="B9" s="139"/>
      <c r="C9" s="140"/>
      <c r="D9" s="141">
        <v>81208</v>
      </c>
      <c r="E9" s="142"/>
      <c r="F9" s="143">
        <v>295341</v>
      </c>
      <c r="G9" s="144"/>
      <c r="H9" s="145"/>
    </row>
    <row r="10" spans="1:8" x14ac:dyDescent="0.2">
      <c r="A10" s="146"/>
      <c r="B10" s="147"/>
      <c r="C10" s="148"/>
      <c r="D10" s="149">
        <v>27891</v>
      </c>
      <c r="E10" s="150"/>
      <c r="F10" s="151">
        <v>137402</v>
      </c>
      <c r="G10" s="152"/>
      <c r="H10" s="153"/>
    </row>
    <row r="11" spans="1:8" x14ac:dyDescent="0.2">
      <c r="A11" s="134" t="s">
        <v>524</v>
      </c>
      <c r="B11" s="139"/>
      <c r="C11" s="140"/>
      <c r="D11" s="141">
        <v>141558</v>
      </c>
      <c r="E11" s="142"/>
      <c r="F11" s="143">
        <v>292845</v>
      </c>
      <c r="G11" s="144"/>
      <c r="H11" s="145"/>
    </row>
    <row r="12" spans="1:8" x14ac:dyDescent="0.2">
      <c r="A12" s="146"/>
      <c r="B12" s="147"/>
      <c r="C12" s="154"/>
      <c r="D12" s="149">
        <v>35149</v>
      </c>
      <c r="E12" s="150"/>
      <c r="F12" s="151">
        <v>143187</v>
      </c>
      <c r="G12" s="152"/>
      <c r="H12" s="153"/>
    </row>
    <row r="13" spans="1:8" x14ac:dyDescent="0.2">
      <c r="A13" s="134"/>
      <c r="B13" s="139"/>
      <c r="C13" s="140"/>
      <c r="D13" s="141">
        <v>124630</v>
      </c>
      <c r="E13" s="142"/>
      <c r="F13" s="143">
        <v>289789</v>
      </c>
      <c r="G13" s="155"/>
      <c r="H13" s="145"/>
    </row>
    <row r="14" spans="1:8" x14ac:dyDescent="0.2">
      <c r="A14" s="146"/>
      <c r="B14" s="147"/>
      <c r="C14" s="148"/>
      <c r="D14" s="149">
        <v>54333</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13.21</v>
      </c>
      <c r="C19" s="156">
        <f>ROUND(VALUE(SUBSTITUTE(実質収支比率等に係る経年分析!G$48,"▲","-")),2)</f>
        <v>9.67</v>
      </c>
      <c r="D19" s="156">
        <f>ROUND(VALUE(SUBSTITUTE(実質収支比率等に係る経年分析!H$48,"▲","-")),2)</f>
        <v>12.22</v>
      </c>
      <c r="E19" s="156">
        <f>ROUND(VALUE(SUBSTITUTE(実質収支比率等に係る経年分析!I$48,"▲","-")),2)</f>
        <v>12.07</v>
      </c>
      <c r="F19" s="156">
        <f>ROUND(VALUE(SUBSTITUTE(実質収支比率等に係る経年分析!J$48,"▲","-")),2)</f>
        <v>8.4700000000000006</v>
      </c>
    </row>
    <row r="20" spans="1:11" x14ac:dyDescent="0.2">
      <c r="A20" s="156" t="s">
        <v>53</v>
      </c>
      <c r="B20" s="156">
        <f>ROUND(VALUE(SUBSTITUTE(実質収支比率等に係る経年分析!F$47,"▲","-")),2)</f>
        <v>28.1</v>
      </c>
      <c r="C20" s="156">
        <f>ROUND(VALUE(SUBSTITUTE(実質収支比率等に係る経年分析!G$47,"▲","-")),2)</f>
        <v>30.11</v>
      </c>
      <c r="D20" s="156">
        <f>ROUND(VALUE(SUBSTITUTE(実質収支比率等に係る経年分析!H$47,"▲","-")),2)</f>
        <v>32.130000000000003</v>
      </c>
      <c r="E20" s="156">
        <f>ROUND(VALUE(SUBSTITUTE(実質収支比率等に係る経年分析!I$47,"▲","-")),2)</f>
        <v>35.5</v>
      </c>
      <c r="F20" s="156">
        <f>ROUND(VALUE(SUBSTITUTE(実質収支比率等に係る経年分析!J$47,"▲","-")),2)</f>
        <v>34.020000000000003</v>
      </c>
    </row>
    <row r="21" spans="1:11" x14ac:dyDescent="0.2">
      <c r="A21" s="156" t="s">
        <v>54</v>
      </c>
      <c r="B21" s="156">
        <f>IF(ISNUMBER(VALUE(SUBSTITUTE(実質収支比率等に係る経年分析!F$49,"▲","-"))),ROUND(VALUE(SUBSTITUTE(実質収支比率等に係る経年分析!F$49,"▲","-")),2),NA())</f>
        <v>12</v>
      </c>
      <c r="C21" s="156">
        <f>IF(ISNUMBER(VALUE(SUBSTITUTE(実質収支比率等に係る経年分析!G$49,"▲","-"))),ROUND(VALUE(SUBSTITUTE(実質収支比率等に係る経年分析!G$49,"▲","-")),2),NA())</f>
        <v>1.57</v>
      </c>
      <c r="D21" s="156">
        <f>IF(ISNUMBER(VALUE(SUBSTITUTE(実質収支比率等に係る経年分析!H$49,"▲","-"))),ROUND(VALUE(SUBSTITUTE(実質収支比率等に係る経年分析!H$49,"▲","-")),2),NA())</f>
        <v>2.98</v>
      </c>
      <c r="E21" s="156">
        <f>IF(ISNUMBER(VALUE(SUBSTITUTE(実質収支比率等に係る経年分析!I$49,"▲","-"))),ROUND(VALUE(SUBSTITUTE(実質収支比率等に係る経年分析!I$49,"▲","-")),2),NA())</f>
        <v>2.16</v>
      </c>
      <c r="F21" s="156">
        <f>IF(ISNUMBER(VALUE(SUBSTITUTE(実質収支比率等に係る経年分析!J$49,"▲","-"))),ROUND(VALUE(SUBSTITUTE(実質収支比率等に係る経年分析!J$49,"▲","-")),2),NA())</f>
        <v>-3.92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0.56000000000000005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0.77</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村営バス事業特別会計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学校給食センター特別会計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0.15</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2.58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集落排水事業会計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0.32</v>
      </c>
    </row>
    <row r="34" spans="1:16" x14ac:dyDescent="0.2">
      <c r="A34" s="157" t="str">
        <f>IF(連結実質赤字比率に係る赤字・黒字の構成分析!C$36="",NA(),連結実質赤字比率に係る赤字・黒字の構成分析!C$36)</f>
        <v>国民健康保険特別会計（直診勘定）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0.12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0.31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0.42</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0.48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13.12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9.56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11.74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8.2799999999999994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315</v>
      </c>
      <c r="E42" s="158"/>
      <c r="F42" s="158"/>
      <c r="G42" s="158">
        <f>'実質公債費比率（分子）の構造'!L$52</f>
        <v>316</v>
      </c>
      <c r="H42" s="158"/>
      <c r="I42" s="158"/>
      <c r="J42" s="158">
        <f>'実質公債費比率（分子）の構造'!M$52</f>
        <v>286</v>
      </c>
      <c r="K42" s="158"/>
      <c r="L42" s="158"/>
      <c r="M42" s="158">
        <f>'実質公債費比率（分子）の構造'!N$52</f>
        <v>248</v>
      </c>
      <c r="N42" s="158"/>
      <c r="O42" s="158"/>
      <c r="P42" s="158">
        <f>'実質公債費比率（分子）の構造'!O$52</f>
        <v>231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4</v>
      </c>
      <c r="C45" s="158"/>
      <c r="D45" s="158"/>
      <c r="E45" s="158">
        <f>'実質公債費比率（分子）の構造'!L$49</f>
        <v>5</v>
      </c>
      <c r="F45" s="158"/>
      <c r="G45" s="158"/>
      <c r="H45" s="158">
        <f>'実質公債費比率（分子）の構造'!M$49</f>
        <v>6</v>
      </c>
      <c r="I45" s="158"/>
      <c r="J45" s="158"/>
      <c r="K45" s="158">
        <f>'実質公債費比率（分子）の構造'!N$49</f>
        <v>5</v>
      </c>
      <c r="L45" s="158"/>
      <c r="M45" s="158"/>
      <c r="N45" s="158">
        <f>'実質公債費比率（分子）の構造'!O$49</f>
        <v>5</v>
      </c>
      <c r="O45" s="158"/>
      <c r="P45" s="158"/>
    </row>
    <row r="46" spans="1:16" x14ac:dyDescent="0.2">
      <c r="A46" s="158" t="s">
        <v>64</v>
      </c>
      <c r="B46" s="158">
        <f>'実質公債費比率（分子）の構造'!K$48</f>
        <v>68</v>
      </c>
      <c r="C46" s="158"/>
      <c r="D46" s="158"/>
      <c r="E46" s="158">
        <f>'実質公債費比率（分子）の構造'!L$48</f>
        <v>69</v>
      </c>
      <c r="F46" s="158"/>
      <c r="G46" s="158"/>
      <c r="H46" s="158">
        <f>'実質公債費比率（分子）の構造'!M$48</f>
        <v>66</v>
      </c>
      <c r="I46" s="158"/>
      <c r="J46" s="158"/>
      <c r="K46" s="158">
        <f>'実質公債費比率（分子）の構造'!N$48</f>
        <v>63</v>
      </c>
      <c r="L46" s="158"/>
      <c r="M46" s="158"/>
      <c r="N46" s="158">
        <f>'実質公債費比率（分子）の構造'!O$48</f>
        <v>63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357</v>
      </c>
      <c r="C49" s="158"/>
      <c r="D49" s="158"/>
      <c r="E49" s="158">
        <f>'実質公債費比率（分子）の構造'!L$45</f>
        <v>361</v>
      </c>
      <c r="F49" s="158"/>
      <c r="G49" s="158"/>
      <c r="H49" s="158">
        <f>'実質公債費比率（分子）の構造'!M$45</f>
        <v>363</v>
      </c>
      <c r="I49" s="158"/>
      <c r="J49" s="158"/>
      <c r="K49" s="158">
        <f>'実質公債費比率（分子）の構造'!N$45</f>
        <v>280</v>
      </c>
      <c r="L49" s="158"/>
      <c r="M49" s="158"/>
      <c r="N49" s="158">
        <f>'実質公債費比率（分子）の構造'!O$45</f>
        <v>254</v>
      </c>
      <c r="O49" s="158"/>
      <c r="P49" s="158"/>
    </row>
    <row r="50" spans="1:16" x14ac:dyDescent="0.2">
      <c r="A50" s="158" t="s">
        <v>67</v>
      </c>
      <c r="B50" s="158" t="e">
        <f>NA()</f>
        <v>#N/A</v>
      </c>
      <c r="C50" s="158">
        <f>IF(ISNUMBER('実質公債費比率（分子）の構造'!K$53),'実質公債費比率（分子）の構造'!K$53,NA())</f>
        <v>114</v>
      </c>
      <c r="D50" s="158" t="e">
        <f>NA()</f>
        <v>#N/A</v>
      </c>
      <c r="E50" s="158" t="e">
        <f>NA()</f>
        <v>#N/A</v>
      </c>
      <c r="F50" s="158">
        <f>IF(ISNUMBER('実質公債費比率（分子）の構造'!L$53),'実質公債費比率（分子）の構造'!L$53,NA())</f>
        <v>119</v>
      </c>
      <c r="G50" s="158" t="e">
        <f>NA()</f>
        <v>#N/A</v>
      </c>
      <c r="H50" s="158" t="e">
        <f>NA()</f>
        <v>#N/A</v>
      </c>
      <c r="I50" s="158">
        <f>IF(ISNUMBER('実質公債費比率（分子）の構造'!M$53),'実質公債費比率（分子）の構造'!M$53,NA())</f>
        <v>149</v>
      </c>
      <c r="J50" s="158" t="e">
        <f>NA()</f>
        <v>#N/A</v>
      </c>
      <c r="K50" s="158" t="e">
        <f>NA()</f>
        <v>#N/A</v>
      </c>
      <c r="L50" s="158">
        <f>IF(ISNUMBER('実質公債費比率（分子）の構造'!N$53),'実質公債費比率（分子）の構造'!N$53,NA())</f>
        <v>100</v>
      </c>
      <c r="M50" s="158" t="e">
        <f>NA()</f>
        <v>#N/A</v>
      </c>
      <c r="N50" s="158" t="e">
        <f>NA()</f>
        <v>#N/A</v>
      </c>
      <c r="O50" s="158">
        <f>IF(ISNUMBER('実質公債費比率（分子）の構造'!O$53),'実質公債費比率（分子）の構造'!O$53,NA())</f>
        <v>91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2145</v>
      </c>
      <c r="E56" s="157"/>
      <c r="F56" s="157"/>
      <c r="G56" s="157">
        <f>'将来負担比率（分子）の構造'!J$52</f>
        <v>2023</v>
      </c>
      <c r="H56" s="157"/>
      <c r="I56" s="157"/>
      <c r="J56" s="157">
        <f>'将来負担比率（分子）の構造'!K$52</f>
        <v>1863</v>
      </c>
      <c r="K56" s="157"/>
      <c r="L56" s="157"/>
      <c r="M56" s="157">
        <f>'将来負担比率（分子）の構造'!L$52</f>
        <v>1713</v>
      </c>
      <c r="N56" s="157"/>
      <c r="O56" s="157"/>
      <c r="P56" s="157">
        <f>'将来負担比率（分子）の構造'!M$52</f>
        <v>1623</v>
      </c>
    </row>
    <row r="57" spans="1:16" x14ac:dyDescent="0.2">
      <c r="A57" s="157" t="s">
        <v>42</v>
      </c>
      <c r="B57" s="157"/>
      <c r="C57" s="157"/>
      <c r="D57" s="157">
        <f>'将来負担比率（分子）の構造'!I$51</f>
        <v>99</v>
      </c>
      <c r="E57" s="157"/>
      <c r="F57" s="157"/>
      <c r="G57" s="157">
        <f>'将来負担比率（分子）の構造'!J$51</f>
        <v>77</v>
      </c>
      <c r="H57" s="157"/>
      <c r="I57" s="157"/>
      <c r="J57" s="157">
        <f>'将来負担比率（分子）の構造'!K$51</f>
        <v>65</v>
      </c>
      <c r="K57" s="157"/>
      <c r="L57" s="157"/>
      <c r="M57" s="157">
        <f>'将来負担比率（分子）の構造'!L$51</f>
        <v>66</v>
      </c>
      <c r="N57" s="157"/>
      <c r="O57" s="157"/>
      <c r="P57" s="157">
        <f>'将来負担比率（分子）の構造'!M$51</f>
        <v>60</v>
      </c>
    </row>
    <row r="58" spans="1:16" x14ac:dyDescent="0.2">
      <c r="A58" s="157" t="s">
        <v>41</v>
      </c>
      <c r="B58" s="157"/>
      <c r="C58" s="157"/>
      <c r="D58" s="157">
        <f>'将来負担比率（分子）の構造'!I$50</f>
        <v>2076</v>
      </c>
      <c r="E58" s="157"/>
      <c r="F58" s="157"/>
      <c r="G58" s="157">
        <f>'将来負担比率（分子）の構造'!J$50</f>
        <v>2686</v>
      </c>
      <c r="H58" s="157"/>
      <c r="I58" s="157"/>
      <c r="J58" s="157">
        <f>'将来負担比率（分子）の構造'!K$50</f>
        <v>2871</v>
      </c>
      <c r="K58" s="157"/>
      <c r="L58" s="157"/>
      <c r="M58" s="157">
        <f>'将来負担比率（分子）の構造'!L$50</f>
        <v>3037</v>
      </c>
      <c r="N58" s="157"/>
      <c r="O58" s="157"/>
      <c r="P58" s="157">
        <f>'将来負担比率（分子）の構造'!M$50</f>
        <v>3116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497</v>
      </c>
      <c r="C62" s="157"/>
      <c r="D62" s="157"/>
      <c r="E62" s="157">
        <f>'将来負担比率（分子）の構造'!J$45</f>
        <v>479</v>
      </c>
      <c r="F62" s="157"/>
      <c r="G62" s="157"/>
      <c r="H62" s="157">
        <f>'将来負担比率（分子）の構造'!K$45</f>
        <v>457</v>
      </c>
      <c r="I62" s="157"/>
      <c r="J62" s="157"/>
      <c r="K62" s="157">
        <f>'将来負担比率（分子）の構造'!L$45</f>
        <v>396</v>
      </c>
      <c r="L62" s="157"/>
      <c r="M62" s="157"/>
      <c r="N62" s="157">
        <f>'将来負担比率（分子）の構造'!M$45</f>
        <v>395</v>
      </c>
      <c r="O62" s="157"/>
      <c r="P62" s="157"/>
    </row>
    <row r="63" spans="1:16" x14ac:dyDescent="0.2">
      <c r="A63" s="157" t="s">
        <v>34</v>
      </c>
      <c r="B63" s="157">
        <f>'将来負担比率（分子）の構造'!I$44</f>
        <v>27</v>
      </c>
      <c r="C63" s="157"/>
      <c r="D63" s="157"/>
      <c r="E63" s="157">
        <f>'将来負担比率（分子）の構造'!J$44</f>
        <v>27</v>
      </c>
      <c r="F63" s="157"/>
      <c r="G63" s="157"/>
      <c r="H63" s="157">
        <f>'将来負担比率（分子）の構造'!K$44</f>
        <v>24</v>
      </c>
      <c r="I63" s="157"/>
      <c r="J63" s="157"/>
      <c r="K63" s="157">
        <f>'将来負担比率（分子）の構造'!L$44</f>
        <v>24</v>
      </c>
      <c r="L63" s="157"/>
      <c r="M63" s="157"/>
      <c r="N63" s="157">
        <f>'将来負担比率（分子）の構造'!M$44</f>
        <v>22</v>
      </c>
      <c r="O63" s="157"/>
      <c r="P63" s="157"/>
    </row>
    <row r="64" spans="1:16" x14ac:dyDescent="0.2">
      <c r="A64" s="157" t="s">
        <v>33</v>
      </c>
      <c r="B64" s="157">
        <f>'将来負担比率（分子）の構造'!I$43</f>
        <v>515</v>
      </c>
      <c r="C64" s="157"/>
      <c r="D64" s="157"/>
      <c r="E64" s="157">
        <f>'将来負担比率（分子）の構造'!J$43</f>
        <v>489</v>
      </c>
      <c r="F64" s="157"/>
      <c r="G64" s="157"/>
      <c r="H64" s="157">
        <f>'将来負担比率（分子）の構造'!K$43</f>
        <v>454</v>
      </c>
      <c r="I64" s="157"/>
      <c r="J64" s="157"/>
      <c r="K64" s="157">
        <f>'将来負担比率（分子）の構造'!L$43</f>
        <v>410</v>
      </c>
      <c r="L64" s="157"/>
      <c r="M64" s="157"/>
      <c r="N64" s="157">
        <f>'将来負担比率（分子）の構造'!M$43</f>
        <v>354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2522</v>
      </c>
      <c r="C66" s="157"/>
      <c r="D66" s="157"/>
      <c r="E66" s="157">
        <f>'将来負担比率（分子）の構造'!J$41</f>
        <v>2346</v>
      </c>
      <c r="F66" s="157"/>
      <c r="G66" s="157"/>
      <c r="H66" s="157">
        <f>'将来負担比率（分子）の構造'!K$41</f>
        <v>2128</v>
      </c>
      <c r="I66" s="157"/>
      <c r="J66" s="157"/>
      <c r="K66" s="157">
        <f>'将来負担比率（分子）の構造'!L$41</f>
        <v>1998</v>
      </c>
      <c r="L66" s="157"/>
      <c r="M66" s="157"/>
      <c r="N66" s="157">
        <f>'将来負担比率（分子）の構造'!M$41</f>
        <v>1954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694</v>
      </c>
      <c r="C72" s="161">
        <f>基金残高に係る経年分析!G55</f>
        <v>749</v>
      </c>
      <c r="D72" s="161">
        <f>基金残高に係る経年分析!H55</f>
        <v>735</v>
      </c>
    </row>
    <row r="73" spans="1:16" x14ac:dyDescent="0.2">
      <c r="A73" s="160" t="s">
        <v>74</v>
      </c>
      <c r="B73" s="161">
        <f>基金残高に係る経年分析!F56</f>
        <v>83</v>
      </c>
      <c r="C73" s="161">
        <f>基金残高に係る経年分析!G56</f>
        <v>83</v>
      </c>
      <c r="D73" s="161">
        <f>基金残高に係る経年分析!H56</f>
        <v>83</v>
      </c>
    </row>
    <row r="74" spans="1:16" x14ac:dyDescent="0.2">
      <c r="A74" s="160" t="s">
        <v>75</v>
      </c>
      <c r="B74" s="161">
        <f>基金残高に係る経年分析!F57</f>
        <v>1858</v>
      </c>
      <c r="C74" s="161">
        <f>基金残高に係る経年分析!G57</f>
        <v>1974</v>
      </c>
      <c r="D74" s="161">
        <f>基金残高に係る経年分析!H57</f>
        <v>2072</v>
      </c>
    </row>
  </sheetData>
  <sheetProtection algorithmName="SHA-512" hashValue="EEQS0WCt0cqmU9fwTNCIcqr0NBofkUp/6gL/TNfKlXG/HmBK6TMr90xzTvXA+DoQoonQIPO4hGiPVWX+LUfi1A==" saltValue="OCJTKIXOCTI7Ce09RN1L5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2026-03-11T08:19:34Z</cp:lastPrinted>
  <dcterms:created xsi:type="dcterms:W3CDTF">2026-02-23T04:59:53Z</dcterms:created>
  <dcterms:modified xsi:type="dcterms:W3CDTF">2026-09-09T04:19:18Z</dcterms:modified>
  <cp:category/>
</cp:coreProperties>
</file>