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3BE104C4-F9E5-41E8-8D87-FDBF10C09C3C}"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W35" i="10"/>
  <c r="BW36" i="10" s="1"/>
  <c r="BW37" i="10" s="1"/>
  <c r="BW38" i="10" s="1"/>
  <c r="BW39" i="10" s="1"/>
  <c r="BW40" i="10" s="1"/>
  <c r="BE35" i="10"/>
  <c r="C35" i="10"/>
  <c r="BW34" i="10"/>
  <c r="C34" i="10"/>
  <c r="CO34" i="10" l="1"/>
  <c r="AM34" i="10"/>
  <c r="AM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<sst xmlns="http://schemas.openxmlformats.org/spreadsheetml/2006/main" count="1132" uniqueCount="574">
  <si>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</si>
  <si>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</si>
  <si>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</si>
  <si>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</si>
  <si>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</si>
  <si>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</si>
  <si>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</si>
  <si>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</si>
  <si>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</si>
  <si>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</si>
  <si>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</si>
  <si>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</si>
  <si>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</si>
  <si>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</si>
  <si>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</si>
  <si>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</si>
  <si>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</si>
  <si>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</si>
  <si>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</si>
  <si>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</si>
  <si>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</si>
  <si>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</si>
  <si>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</si>
  <si>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</si>
  <si>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</si>
  <si>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</si>
  <si>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</si>
  <si>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</si>
  <si>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</si>
  <si>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</si>
  <si>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</si>
  <si>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</si>
  <si>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</si>
  <si>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</si>
  <si>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</si>
  <si>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</si>
  <si>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</si>
  <si>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</si>
  <si>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</si>
  <si>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</si>
  <si>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</si>
  <si>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</si>
  <si>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</si>
  <si>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</si>
  <si>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</si>
  <si>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</si>
  <si>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</si>
  <si>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</si>
  <si>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</si>
  <si>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</si>
  <si>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</si>
  <si>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</si>
  <si>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</si>
  <si>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</si>
  <si>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</si>
  <si>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</si>
  <si>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</si>
  <si>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</si>
  <si>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</si>
  <si>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</si>
  <si>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</si>
  <si>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</si>
  <si>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</si>
  <si>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</si>
  <si>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</si>
  <si>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</si>
  <si>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</si>
  <si>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</si>
  <si>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</si>
  <si>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</si>
  <si>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</si>
  <si>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</si>
  <si>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</si>
  <si>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</si>
  <si>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</si>
  <si>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</si>
  <si>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</si>
  <si>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</si>
  <si>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</si>
  <si>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</si>
  <si>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</si>
  <si>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</si>
  <si>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</si>
  <si>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</si>
  <si>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</si>
  <si>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</si>
  <si>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</si>
  <si>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</si>
  <si>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</si>
  <si>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</si>
  <si>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</si>
  <si>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</si>
  <si>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</si>
  <si>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</si>
  <si>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</si>
  <si>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玉川村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</si>
  <si>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</si>
  <si>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</si>
  <si>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</si>
  <si>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</si>
  <si>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</si>
  <si>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</si>
  <si>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</si>
  <si>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</si>
  <si>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</si>
  <si>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</si>
  <si>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</si>
  <si>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</si>
  <si>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</si>
  <si>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</si>
  <si>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</si>
  <si>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</si>
  <si>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</si>
  <si>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</si>
  <si>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</si>
  <si>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</si>
  <si>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</si>
  <si>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</si>
  <si>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</si>
  <si>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</si>
  <si>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</si>
  <si>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</si>
  <si>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</si>
  <si>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</si>
  <si>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</si>
  <si>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</si>
  <si>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</si>
  <si>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</si>
  <si>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</si>
  <si>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</si>
  <si>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</si>
  <si>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</si>
  <si>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</si>
  <si>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</si>
  <si>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</si>
  <si>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</si>
  <si>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</si>
  <si>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</si>
  <si>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</si>
  <si>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</si>
  <si>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</si>
  <si>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</si>
  <si>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</si>
  <si>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</si>
  <si>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</si>
  <si>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</si>
  <si>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</si>
  <si>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</si>
  <si>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</si>
  <si>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</si>
  <si>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</si>
  <si>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</si>
  <si>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</si>
  <si>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</si>
  <si>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</si>
  <si>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</si>
  <si>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</si>
  <si>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</si>
  <si>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</si>
  <si>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</si>
  <si>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</si>
  <si>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</si>
  <si>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</si>
  <si>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</si>
  <si>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</si>
  <si>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</si>
  <si>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</si>
  <si>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</si>
  <si>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</si>
  <si>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</si>
  <si>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</si>
  <si>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</si>
  <si>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</si>
  <si>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</si>
  <si>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</si>
  <si>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</si>
  <si>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</si>
  <si>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</si>
  <si>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</si>
  <si>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</si>
  <si>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</si>
  <si>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</si>
  <si>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</si>
  <si>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</si>
  <si>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</si>
  <si>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</si>
  <si>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</si>
  <si>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</si>
  <si>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</si>
  <si>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</si>
  <si>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</si>
  <si>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</si>
  <si>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</si>
  <si>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</si>
  <si>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</si>
  <si>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</si>
  <si>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</si>
  <si>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</si>
  <si>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</si>
  <si>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</si>
  <si>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</si>
  <si>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</si>
  <si>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</si>
  <si>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</si>
  <si>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福島県玉川村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</si>
  <si>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</si>
  <si>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</si>
  <si>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</si>
  <si>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</si>
  <si>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</si>
  <si>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</si>
  <si>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</si>
  <si>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</si>
  <si>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</si>
  <si>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</si>
  <si>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</si>
  <si>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</si>
  <si>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</si>
  <si>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</si>
  <si>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</si>
  <si>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</si>
  <si>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</si>
  <si>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</si>
  <si>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</si>
  <si>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</si>
  <si>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</si>
  <si>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</si>
  <si>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</si>
  <si>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</si>
  <si>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</si>
  <si>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</si>
  <si>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</si>
  <si>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</si>
  <si>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</si>
  <si>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</si>
  <si>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</si>
  <si>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</si>
  <si>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</si>
  <si>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</si>
  <si>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</si>
  <si>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</si>
  <si>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</si>
  <si>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</si>
  <si>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</si>
  <si>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</si>
  <si>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</si>
  <si>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</si>
  <si>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</si>
  <si>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</si>
  <si>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</si>
  <si>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</si>
  <si>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</si>
  <si>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</si>
  <si>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</si>
  <si>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</si>
  <si>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</si>
  <si>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</si>
  <si>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</si>
  <si>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</si>
  <si>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</si>
  <si>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</si>
  <si>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</si>
  <si>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</si>
  <si>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</si>
  <si>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</si>
  <si>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</si>
  <si>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</si>
  <si>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</si>
  <si>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</si>
  <si>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</si>
  <si>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</si>
  <si>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</si>
  <si>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</si>
  <si>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</si>
  <si>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</si>
  <si>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</si>
  <si>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</si>
  <si>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</si>
  <si>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</si>
  <si>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</si>
  <si>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</si>
  <si>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</si>
  <si>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</si>
  <si>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</si>
  <si>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</si>
  <si>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</si>
  <si>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</si>
  <si>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</si>
  <si>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</si>
  <si>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</si>
  <si>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</si>
  <si>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</si>
  <si>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</si>
  <si>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</si>
  <si>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</si>
  <si>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</si>
  <si>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</si>
  <si>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</si>
  <si>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</si>
  <si>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</si>
  <si>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</si>
  <si>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</si>
  <si>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</si>
  <si>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</si>
  <si>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</si>
  <si>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</si>
  <si>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</si>
  <si>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</si>
  <si>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</si>
  <si>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</si>
  <si>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</si>
  <si>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</si>
  <si>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</si>
  <si>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</si>
  <si>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</si>
  <si>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</si>
  <si>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</si>
  <si>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</si>
  <si>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</si>
  <si>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</si>
  <si>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</si>
  <si>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</si>
  <si>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</si>
  <si>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</si>
  <si>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</si>
  <si>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</si>
  <si>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</si>
  <si>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</si>
  <si>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</si>
  <si>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</si>
  <si>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</si>
  <si>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</si>
  <si>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</si>
  <si>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</si>
  <si>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</si>
  <si>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</si>
  <si>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</si>
  <si>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</si>
  <si>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</si>
  <si>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</si>
  <si>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</si>
  <si>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</si>
  <si>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</si>
  <si>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</si>
  <si>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</si>
  <si>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</si>
  <si>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</si>
  <si>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</si>
  <si>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</si>
  <si>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</si>
  <si>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</si>
  <si>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</si>
  <si>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</si>
  <si>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</si>
  <si>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</si>
  <si>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福島県玉川村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</si>
  <si>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</si>
  <si>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</si>
  <si>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</si>
  <si>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</si>
  <si>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</si>
  <si>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</si>
  <si>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</si>
  <si>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</si>
  <si>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</si>
  <si>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</si>
  <si>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</si>
  <si>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</si>
  <si>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</si>
  <si>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</si>
  <si>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</si>
  <si>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</si>
  <si>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</si>
  <si>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</si>
  <si>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</si>
  <si>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</si>
  <si>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</si>
  <si>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</si>
  <si>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</si>
  <si>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</si>
  <si>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</si>
  <si>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</si>
  <si>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</si>
  <si>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</si>
  <si>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</si>
  <si>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</si>
  <si>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</si>
  <si>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</si>
  <si>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</si>
  <si>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</si>
  <si>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</si>
  <si>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</si>
  <si>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上水道事業会計</t>
    <phoneticPr fontId="5"/>
  </si>
  <si>
    <t>法適用企業</t>
    <phoneticPr fontId="5"/>
  </si>
  <si>
    <t>農業集落排水事業会計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</si>
  <si>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</si>
  <si>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</si>
  <si>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</si>
  <si>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</si>
  <si>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</si>
  <si>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</si>
  <si>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</si>
  <si>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</si>
  <si>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</si>
  <si>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</si>
  <si>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</si>
  <si>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</si>
  <si>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</si>
  <si>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</si>
  <si>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</si>
  <si>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</si>
  <si>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</si>
  <si>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</si>
  <si>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</si>
  <si>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</si>
  <si>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</si>
  <si>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</si>
  <si>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</si>
  <si>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</si>
  <si>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</si>
  <si>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</si>
  <si>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</si>
  <si>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</si>
  <si>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</si>
  <si>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</si>
  <si>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</si>
  <si>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</si>
  <si>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</si>
  <si>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</si>
  <si>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</si>
  <si>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</si>
  <si>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</si>
  <si>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</si>
  <si>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</si>
  <si>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</si>
  <si>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</si>
  <si>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</si>
  <si>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</si>
  <si>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</si>
  <si>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</si>
  <si>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</si>
  <si>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</si>
  <si>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</si>
  <si>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</si>
  <si>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</si>
  <si>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</si>
  <si>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</si>
  <si>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</si>
  <si>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</si>
  <si>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</si>
  <si>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</si>
  <si>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</si>
  <si>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</si>
  <si>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</si>
  <si>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</si>
  <si>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</si>
  <si>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</si>
  <si>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</si>
  <si>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</si>
  <si>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</si>
  <si>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</si>
  <si>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</si>
  <si>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</si>
  <si>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</si>
  <si>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</si>
  <si>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</si>
  <si>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</si>
  <si>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</si>
  <si>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</si>
  <si>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</si>
  <si>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</si>
  <si>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</si>
  <si>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</si>
  <si>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</si>
  <si>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</si>
  <si>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</si>
  <si>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</si>
  <si>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</si>
  <si>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</si>
  <si>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</si>
  <si>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</si>
  <si>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</si>
  <si>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</si>
  <si>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</si>
  <si>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</si>
  <si>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</si>
  <si>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</si>
  <si>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</si>
  <si>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</si>
  <si>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</si>
  <si>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</si>
  <si>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</si>
  <si>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</si>
  <si>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</si>
  <si>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</si>
  <si>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</si>
  <si>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</si>
  <si>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</si>
  <si>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</si>
  <si>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</si>
  <si>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</si>
  <si>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</si>
  <si>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</si>
  <si>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</si>
  <si>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</si>
  <si>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</si>
  <si>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</si>
  <si>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</si>
  <si>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</si>
  <si>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</si>
  <si>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</si>
  <si>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</si>
  <si>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</si>
  <si>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</si>
  <si>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</si>
  <si>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</si>
  <si>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</si>
  <si>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</si>
  <si>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</si>
  <si>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</si>
  <si>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</si>
  <si>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</si>
  <si>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</si>
  <si>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</si>
  <si>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</si>
  <si>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</si>
  <si>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</si>
  <si>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</si>
  <si>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</si>
  <si>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</si>
  <si>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</si>
  <si>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</si>
  <si>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2.13</t>
  </si>
  <si>
    <t>▲ 7.31</t>
  </si>
  <si>
    <t>上水道事業会計</t>
  </si>
  <si>
    <t>農業集落排水事業会計</t>
  </si>
  <si>
    <t>一般会計</t>
  </si>
  <si>
    <t>国民健康保険特別会計</t>
  </si>
  <si>
    <t>介護保険特別会計</t>
  </si>
  <si>
    <t>後期高齢者医療特別会計</t>
  </si>
  <si>
    <t>宅地造成事業特別会計</t>
  </si>
  <si>
    <t>その他会計（赤字）</t>
  </si>
  <si>
    <t>その他会計（黒字）</t>
  </si>
  <si>
    <t>R02</t>
    <phoneticPr fontId="5"/>
  </si>
  <si>
    <t>R03</t>
    <phoneticPr fontId="5"/>
  </si>
  <si>
    <t>R04</t>
    <phoneticPr fontId="5"/>
  </si>
  <si>
    <t>R05</t>
    <phoneticPr fontId="5"/>
  </si>
  <si>
    <t>R06</t>
    <phoneticPr fontId="5"/>
  </si>
  <si>
    <t>-</t>
    <phoneticPr fontId="2"/>
  </si>
  <si>
    <t>株式会社こぶしの里</t>
    <rPh sb="0" eb="4">
      <t>カブシキカイシャ</t>
    </rPh>
    <rPh sb="8" eb="9">
      <t>サト</t>
    </rPh>
    <phoneticPr fontId="2"/>
  </si>
  <si>
    <t>福島県後期高齢者医療広域連合一般会計</t>
    <rPh sb="0" eb="3">
      <t>フクシマケン</t>
    </rPh>
    <rPh sb="3" eb="8">
      <t>コウキコウレイシャ</t>
    </rPh>
    <rPh sb="8" eb="10">
      <t>イリョウ</t>
    </rPh>
    <rPh sb="10" eb="12">
      <t>コウイキ</t>
    </rPh>
    <rPh sb="12" eb="14">
      <t>レンゴウ</t>
    </rPh>
    <rPh sb="14" eb="16">
      <t>イッパン</t>
    </rPh>
    <rPh sb="16" eb="18">
      <t>カイケイ</t>
    </rPh>
    <phoneticPr fontId="38"/>
  </si>
  <si>
    <t>福島県後期高齢者医療広域連合後期高齢者医療特別会計</t>
    <rPh sb="14" eb="19">
      <t>コウキコウレイシャ</t>
    </rPh>
    <rPh sb="19" eb="21">
      <t>イリョウ</t>
    </rPh>
    <rPh sb="21" eb="25">
      <t>トクベツカイケイ</t>
    </rPh>
    <phoneticPr fontId="38"/>
  </si>
  <si>
    <t>福島県市町村総合事務組合一般会計</t>
    <rPh sb="0" eb="3">
      <t>フクシマケン</t>
    </rPh>
    <rPh sb="3" eb="6">
      <t>シチョウソン</t>
    </rPh>
    <rPh sb="6" eb="8">
      <t>ソウゴウ</t>
    </rPh>
    <rPh sb="8" eb="10">
      <t>ジム</t>
    </rPh>
    <rPh sb="10" eb="12">
      <t>クミアイ</t>
    </rPh>
    <rPh sb="12" eb="16">
      <t>イッパンカイケイ</t>
    </rPh>
    <phoneticPr fontId="38"/>
  </si>
  <si>
    <t>福島県市町村総合事務組合消防補償等特別会計</t>
    <rPh sb="12" eb="14">
      <t>ショウボウ</t>
    </rPh>
    <rPh sb="14" eb="16">
      <t>ホショウ</t>
    </rPh>
    <rPh sb="16" eb="17">
      <t>トウ</t>
    </rPh>
    <rPh sb="17" eb="19">
      <t>トクベツ</t>
    </rPh>
    <rPh sb="19" eb="21">
      <t>カイケイ</t>
    </rPh>
    <phoneticPr fontId="38"/>
  </si>
  <si>
    <t>福島県市町村総合事務組合消防賞じゅつ金特別会計</t>
    <rPh sb="12" eb="14">
      <t>ショウボウ</t>
    </rPh>
    <rPh sb="14" eb="15">
      <t>ショウ</t>
    </rPh>
    <rPh sb="18" eb="19">
      <t>キン</t>
    </rPh>
    <rPh sb="19" eb="23">
      <t>トクベツカイケイ</t>
    </rPh>
    <phoneticPr fontId="38"/>
  </si>
  <si>
    <t>福島県市町村総合事務組合非常勤職員公務災害補償特別会計</t>
    <rPh sb="12" eb="17">
      <t>ヒジョウキンショクイン</t>
    </rPh>
    <rPh sb="17" eb="21">
      <t>コウムサイガイ</t>
    </rPh>
    <rPh sb="21" eb="23">
      <t>ホショウ</t>
    </rPh>
    <rPh sb="23" eb="27">
      <t>トクベツカイケイ</t>
    </rPh>
    <phoneticPr fontId="38"/>
  </si>
  <si>
    <t>福島県市町村総合事務組合自治会館管理特別会計</t>
    <rPh sb="12" eb="14">
      <t>ジチ</t>
    </rPh>
    <rPh sb="14" eb="16">
      <t>カイカン</t>
    </rPh>
    <rPh sb="16" eb="18">
      <t>カンリ</t>
    </rPh>
    <rPh sb="18" eb="20">
      <t>トクベツ</t>
    </rPh>
    <rPh sb="20" eb="22">
      <t>カイケイ</t>
    </rPh>
    <phoneticPr fontId="38"/>
  </si>
  <si>
    <t>須賀川地方広域消防組合一般会計</t>
    <rPh sb="0" eb="3">
      <t>スカガワ</t>
    </rPh>
    <rPh sb="3" eb="5">
      <t>チホウ</t>
    </rPh>
    <rPh sb="5" eb="7">
      <t>コウイキ</t>
    </rPh>
    <rPh sb="7" eb="9">
      <t>ショウボウ</t>
    </rPh>
    <rPh sb="9" eb="11">
      <t>クミアイ</t>
    </rPh>
    <rPh sb="11" eb="15">
      <t>イッパンカイケイ</t>
    </rPh>
    <phoneticPr fontId="38"/>
  </si>
  <si>
    <t>-</t>
    <phoneticPr fontId="2"/>
  </si>
  <si>
    <t>石川地方生活環境施設組合</t>
    <phoneticPr fontId="2"/>
  </si>
  <si>
    <t>-</t>
    <phoneticPr fontId="2"/>
  </si>
  <si>
    <t>公立岩瀬病院企業団</t>
    <rPh sb="0" eb="2">
      <t>コウリツ</t>
    </rPh>
    <rPh sb="2" eb="4">
      <t>イワセ</t>
    </rPh>
    <rPh sb="4" eb="6">
      <t>ビョウイン</t>
    </rPh>
    <rPh sb="6" eb="9">
      <t>キギョウダン</t>
    </rPh>
    <phoneticPr fontId="38"/>
  </si>
  <si>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</si>
  <si>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</si>
  <si>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</si>
  <si>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　</t>
    </r>
    <r>
      <rPr>
        <sz val="10"/>
        <color rgb="FF000000"/>
        <rFont val="ＭＳ Ｐゴシック"/>
        <family val="3"/>
        <charset val="128"/>
      </rPr>
      <t>将来負担比率は、複合型水辺施設整備事業負担金に係る債務負担行為に基づく支出予定額が増加したしたほか、公営企業における新規事業実施により地方債残高が増加したため、公営企業債繰入見込額が増加したことなどから、前年度と比較して37.4ポイント増加した。
　有形固定資産減価償却率は類似団体と比較して高い水準で推移しており、対前年度比対前年度比0.2ポイント増加し65.3％となった。
　今後も玉川村公共施設等総合管理計画等に基づき、施設の更新や長寿命化、最適化を図っていく。</t>
    </r>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</si>
  <si>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</si>
  <si>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</si>
  <si>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</si>
  <si>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</si>
  <si>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</si>
  <si>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</si>
  <si>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将来負担比率は前年度と比較して37.4ポイント増加し、実質公債費率は0.5ポイント増加した。
将来負担比率が増加した主な要因は、債務負担行為に基づく支出予定額が増加したほか、公営企業債繰入見込額が増加したことによるものである。
　また、実質公債費率が増加した主な要因は、公営企業への繰出金及び一部事務組合への負担金のうち、地方債の償還に充てた分が増加したことによるものである。
　今後、継続して公営企業における新規整備事業が予定されているため、引き続き計画的な財政運営を行い、将来負担の軽減に努める。</t>
    <rPh sb="126" eb="128">
      <t>ゾウカ</t>
    </rPh>
    <rPh sb="136" eb="140">
      <t>コウエイキギョウ</t>
    </rPh>
    <rPh sb="142" eb="143">
      <t>ク</t>
    </rPh>
    <rPh sb="143" eb="144">
      <t>ダ</t>
    </rPh>
    <rPh sb="144" eb="145">
      <t>キン</t>
    </rPh>
    <rPh sb="145" eb="146">
      <t>オヨ</t>
    </rPh>
    <rPh sb="147" eb="153">
      <t>イチブジムクミアイ</t>
    </rPh>
    <rPh sb="155" eb="158">
      <t>フタンキン</t>
    </rPh>
    <rPh sb="162" eb="165">
      <t>チホウサイ</t>
    </rPh>
    <rPh sb="166" eb="168">
      <t>ショウカン</t>
    </rPh>
    <rPh sb="169" eb="170">
      <t>ア</t>
    </rPh>
    <rPh sb="172" eb="173">
      <t>ブン</t>
    </rPh>
    <rPh sb="174" eb="176">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</si>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</sst>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0"/>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40"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8B6CF6E-3272-4867-8CCD-F530B0DDCA1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122054</c:v>
                </c:pt>
                <c:pt idx="2">
                  <c:v>111644</c:v>
                </c:pt>
                <c:pt idx="3">
                  <c:v>127917</c:v>
                </c:pt>
                <c:pt idx="4">
                  <c:v>135931</c:v>
                </c:pt>
              </c:numCache>
            </c:numRef>
          </c:val>
          <c:smooth val="0"/>
          <c:extLst>
            <c:ext xmlns:c16="http://schemas.microsoft.com/office/drawing/2014/chart" uri="{C3380CC4-5D6E-409C-BE32-E72D297353CC}">
              <c16:uniqueId val="{00000000-47A4-4673-B599-C0C0671C268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218031</c:v>
                </c:pt>
                <c:pt idx="1">
                  <c:v>91293</c:v>
                </c:pt>
                <c:pt idx="2">
                  <c:v>81986</c:v>
                </c:pt>
                <c:pt idx="3">
                  <c:v>149405</c:v>
                </c:pt>
                <c:pt idx="4">
                  <c:v>82042</c:v>
                </c:pt>
              </c:numCache>
            </c:numRef>
          </c:val>
          <c:smooth val="0"/>
          <c:extLst>
            <c:ext xmlns:c16="http://schemas.microsoft.com/office/drawing/2014/chart" uri="{C3380CC4-5D6E-409C-BE32-E72D297353CC}">
              <c16:uniqueId val="{00000001-47A4-4673-B599-C0C0671C268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14.23</c:v>
                </c:pt>
                <c:pt idx="1">
                  <c:v>10.15</c:v>
                </c:pt>
                <c:pt idx="2">
                  <c:v>13.34</c:v>
                </c:pt>
                <c:pt idx="3">
                  <c:v>13.01</c:v>
                </c:pt>
                <c:pt idx="4">
                  <c:v>9.94</c:v>
                </c:pt>
              </c:numCache>
            </c:numRef>
          </c:val>
          <c:extLst>
            <c:ext xmlns:c16="http://schemas.microsoft.com/office/drawing/2014/chart" uri="{C3380CC4-5D6E-409C-BE32-E72D297353CC}">
              <c16:uniqueId val="{00000000-C26B-4406-9BB5-4B4E73AC7D4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28.87</c:v>
                </c:pt>
                <c:pt idx="1">
                  <c:v>33.35</c:v>
                </c:pt>
                <c:pt idx="2">
                  <c:v>38.06</c:v>
                </c:pt>
                <c:pt idx="3">
                  <c:v>35.14</c:v>
                </c:pt>
                <c:pt idx="4">
                  <c:v>29.87</c:v>
                </c:pt>
              </c:numCache>
            </c:numRef>
          </c:val>
          <c:extLst>
            <c:ext xmlns:c16="http://schemas.microsoft.com/office/drawing/2014/chart" uri="{C3380CC4-5D6E-409C-BE32-E72D297353CC}">
              <c16:uniqueId val="{00000001-C26B-4406-9BB5-4B4E73AC7D4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9.89</c:v>
                </c:pt>
                <c:pt idx="1">
                  <c:v>3.56</c:v>
                </c:pt>
                <c:pt idx="2">
                  <c:v>7.18</c:v>
                </c:pt>
                <c:pt idx="3">
                  <c:v>-2.13</c:v>
                </c:pt>
                <c:pt idx="4">
                  <c:v>-7.31</c:v>
                </c:pt>
              </c:numCache>
            </c:numRef>
          </c:val>
          <c:smooth val="0"/>
          <c:extLst>
            <c:ext xmlns:c16="http://schemas.microsoft.com/office/drawing/2014/chart" uri="{C3380CC4-5D6E-409C-BE32-E72D297353CC}">
              <c16:uniqueId val="{00000002-C26B-4406-9BB5-4B4E73AC7D4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0.19</c:v>
                </c:pt>
                <c:pt idx="2">
                  <c:v>#N/A</c:v>
                </c:pt>
                <c:pt idx="3">
                  <c:v>0.37</c:v>
                </c:pt>
                <c:pt idx="4">
                  <c:v>0</c:v>
                </c:pt>
                <c:pt idx="5">
                  <c:v>0</c:v>
                </c:pt>
                <c:pt idx="6">
                  <c:v>#N/A</c:v>
                </c:pt>
                <c:pt idx="7">
                  <c:v>0</c:v>
                </c:pt>
                <c:pt idx="8">
                  <c:v>0</c:v>
                </c:pt>
                <c:pt idx="9">
                  <c:v>0</c:v>
                </c:pt>
              </c:numCache>
            </c:numRef>
          </c:val>
          <c:extLst>
            <c:ext xmlns:c16="http://schemas.microsoft.com/office/drawing/2014/chart" uri="{C3380CC4-5D6E-409C-BE32-E72D297353CC}">
              <c16:uniqueId val="{00000000-5592-4FAB-A942-42FA3030330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592-4FAB-A942-42FA3030330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592-4FAB-A942-42FA30303302}"/>
            </c:ext>
          </c:extLst>
        </c:ser>
        <c:ser>
          <c:idx val="3"/>
          <c:order val="3"/>
          <c:tx>
            <c:strRef>
              <c:f>データシート!$A$30</c:f>
              <c:strCache>
                <c:ptCount val="1"/>
                <c:pt idx="0">
                  <c:v>宅地造成事業特別会計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c:ext xmlns:c16="http://schemas.microsoft.com/office/drawing/2014/chart" uri="{C3380CC4-5D6E-409C-BE32-E72D297353CC}">
              <c16:uniqueId val="{00000003-5592-4FAB-A942-42FA30303302}"/>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4-5592-4FAB-A942-42FA30303302}"/>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0.37</c:v>
                </c:pt>
                <c:pt idx="2">
                  <c:v>#N/A</c:v>
                </c:pt>
                <c:pt idx="3">
                  <c:v>1.01</c:v>
                </c:pt>
                <c:pt idx="4">
                  <c:v>#N/A</c:v>
                </c:pt>
                <c:pt idx="5">
                  <c:v>3.08</c:v>
                </c:pt>
                <c:pt idx="6">
                  <c:v>#N/A</c:v>
                </c:pt>
                <c:pt idx="7">
                  <c:v>2.5499999999999998</c:v>
                </c:pt>
                <c:pt idx="8">
                  <c:v>#N/A</c:v>
                </c:pt>
                <c:pt idx="9">
                  <c:v>1.97</c:v>
                </c:pt>
              </c:numCache>
            </c:numRef>
          </c:val>
          <c:extLst>
            <c:ext xmlns:c16="http://schemas.microsoft.com/office/drawing/2014/chart" uri="{C3380CC4-5D6E-409C-BE32-E72D297353CC}">
              <c16:uniqueId val="{00000005-5592-4FAB-A942-42FA3030330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3.84</c:v>
                </c:pt>
                <c:pt idx="2">
                  <c:v>#N/A</c:v>
                </c:pt>
                <c:pt idx="3">
                  <c:v>3.46</c:v>
                </c:pt>
                <c:pt idx="4">
                  <c:v>#N/A</c:v>
                </c:pt>
                <c:pt idx="5">
                  <c:v>2.5</c:v>
                </c:pt>
                <c:pt idx="6">
                  <c:v>#N/A</c:v>
                </c:pt>
                <c:pt idx="7">
                  <c:v>2.23</c:v>
                </c:pt>
                <c:pt idx="8">
                  <c:v>#N/A</c:v>
                </c:pt>
                <c:pt idx="9">
                  <c:v>2.44</c:v>
                </c:pt>
              </c:numCache>
            </c:numRef>
          </c:val>
          <c:extLst>
            <c:ext xmlns:c16="http://schemas.microsoft.com/office/drawing/2014/chart" uri="{C3380CC4-5D6E-409C-BE32-E72D297353CC}">
              <c16:uniqueId val="{00000006-5592-4FAB-A942-42FA3030330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14.23</c:v>
                </c:pt>
                <c:pt idx="2">
                  <c:v>#N/A</c:v>
                </c:pt>
                <c:pt idx="3">
                  <c:v>10.15</c:v>
                </c:pt>
                <c:pt idx="4">
                  <c:v>#N/A</c:v>
                </c:pt>
                <c:pt idx="5">
                  <c:v>13.33</c:v>
                </c:pt>
                <c:pt idx="6">
                  <c:v>#N/A</c:v>
                </c:pt>
                <c:pt idx="7">
                  <c:v>13.01</c:v>
                </c:pt>
                <c:pt idx="8">
                  <c:v>#N/A</c:v>
                </c:pt>
                <c:pt idx="9">
                  <c:v>9.93</c:v>
                </c:pt>
              </c:numCache>
            </c:numRef>
          </c:val>
          <c:extLst>
            <c:ext xmlns:c16="http://schemas.microsoft.com/office/drawing/2014/chart" uri="{C3380CC4-5D6E-409C-BE32-E72D297353CC}">
              <c16:uniqueId val="{00000007-5592-4FAB-A942-42FA30303302}"/>
            </c:ext>
          </c:extLst>
        </c:ser>
        <c:ser>
          <c:idx val="8"/>
          <c:order val="8"/>
          <c:tx>
            <c:strRef>
              <c:f>データシート!$A$35</c:f>
              <c:strCache>
                <c:ptCount val="1"/>
                <c:pt idx="0">
                  <c:v>農業集落排水事業会計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#N/A</c:v>
                </c:pt>
                <c:pt idx="5">
                  <c:v>11.57</c:v>
                </c:pt>
                <c:pt idx="6">
                  <c:v>#N/A</c:v>
                </c:pt>
                <c:pt idx="7">
                  <c:v>4.07</c:v>
                </c:pt>
                <c:pt idx="8">
                  <c:v>#N/A</c:v>
                </c:pt>
                <c:pt idx="9">
                  <c:v>10.210000000000001</c:v>
                </c:pt>
              </c:numCache>
            </c:numRef>
          </c:val>
          <c:extLst>
            <c:ext xmlns:c16="http://schemas.microsoft.com/office/drawing/2014/chart" uri="{C3380CC4-5D6E-409C-BE32-E72D297353CC}">
              <c16:uniqueId val="{00000008-5592-4FAB-A942-42FA30303302}"/>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16.600000000000001</c:v>
                </c:pt>
                <c:pt idx="2">
                  <c:v>#N/A</c:v>
                </c:pt>
                <c:pt idx="3">
                  <c:v>15.47</c:v>
                </c:pt>
                <c:pt idx="4">
                  <c:v>#N/A</c:v>
                </c:pt>
                <c:pt idx="5">
                  <c:v>17.940000000000001</c:v>
                </c:pt>
                <c:pt idx="6">
                  <c:v>#N/A</c:v>
                </c:pt>
                <c:pt idx="7">
                  <c:v>7.93</c:v>
                </c:pt>
                <c:pt idx="8">
                  <c:v>#N/A</c:v>
                </c:pt>
                <c:pt idx="9">
                  <c:v>15.59</c:v>
                </c:pt>
              </c:numCache>
            </c:numRef>
          </c:val>
          <c:extLst>
            <c:ext xmlns:c16="http://schemas.microsoft.com/office/drawing/2014/chart" uri="{C3380CC4-5D6E-409C-BE32-E72D297353CC}">
              <c16:uniqueId val="{00000009-5592-4FAB-A942-42FA3030330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273</c:v>
                </c:pt>
                <c:pt idx="5">
                  <c:v>275</c:v>
                </c:pt>
                <c:pt idx="8">
                  <c:v>288</c:v>
                </c:pt>
                <c:pt idx="11">
                  <c:v>313</c:v>
                </c:pt>
                <c:pt idx="14">
                  <c:v>302</c:v>
                </c:pt>
              </c:numCache>
            </c:numRef>
          </c:val>
          <c:extLst>
            <c:ext xmlns:c16="http://schemas.microsoft.com/office/drawing/2014/chart" uri="{C3380CC4-5D6E-409C-BE32-E72D297353CC}">
              <c16:uniqueId val="{00000000-1765-4AC1-8A2A-EE22DDAA0CF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765-4AC1-8A2A-EE22DDAA0CF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c:v>
                </c:pt>
                <c:pt idx="3">
                  <c:v>6</c:v>
                </c:pt>
                <c:pt idx="6">
                  <c:v>6</c:v>
                </c:pt>
                <c:pt idx="9">
                  <c:v>6</c:v>
                </c:pt>
                <c:pt idx="12">
                  <c:v>43</c:v>
                </c:pt>
              </c:numCache>
            </c:numRef>
          </c:val>
          <c:extLst>
            <c:ext xmlns:c16="http://schemas.microsoft.com/office/drawing/2014/chart" uri="{C3380CC4-5D6E-409C-BE32-E72D297353CC}">
              <c16:uniqueId val="{00000002-1765-4AC1-8A2A-EE22DDAA0CF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7</c:v>
                </c:pt>
                <c:pt idx="6">
                  <c:v>12</c:v>
                </c:pt>
                <c:pt idx="9">
                  <c:v>12</c:v>
                </c:pt>
                <c:pt idx="12">
                  <c:v>19</c:v>
                </c:pt>
              </c:numCache>
            </c:numRef>
          </c:val>
          <c:extLst>
            <c:ext xmlns:c16="http://schemas.microsoft.com/office/drawing/2014/chart" uri="{C3380CC4-5D6E-409C-BE32-E72D297353CC}">
              <c16:uniqueId val="{00000003-1765-4AC1-8A2A-EE22DDAA0CF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87</c:v>
                </c:pt>
                <c:pt idx="3">
                  <c:v>154</c:v>
                </c:pt>
                <c:pt idx="6">
                  <c:v>155</c:v>
                </c:pt>
                <c:pt idx="9">
                  <c:v>151</c:v>
                </c:pt>
                <c:pt idx="12">
                  <c:v>149</c:v>
                </c:pt>
              </c:numCache>
            </c:numRef>
          </c:val>
          <c:extLst>
            <c:ext xmlns:c16="http://schemas.microsoft.com/office/drawing/2014/chart" uri="{C3380CC4-5D6E-409C-BE32-E72D297353CC}">
              <c16:uniqueId val="{00000004-1765-4AC1-8A2A-EE22DDAA0CF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765-4AC1-8A2A-EE22DDAA0CF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765-4AC1-8A2A-EE22DDAA0CF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366</c:v>
                </c:pt>
                <c:pt idx="3">
                  <c:v>374</c:v>
                </c:pt>
                <c:pt idx="6">
                  <c:v>373</c:v>
                </c:pt>
                <c:pt idx="9">
                  <c:v>402</c:v>
                </c:pt>
                <c:pt idx="12">
                  <c:v>396</c:v>
                </c:pt>
              </c:numCache>
            </c:numRef>
          </c:val>
          <c:extLst>
            <c:ext xmlns:c16="http://schemas.microsoft.com/office/drawing/2014/chart" uri="{C3380CC4-5D6E-409C-BE32-E72D297353CC}">
              <c16:uniqueId val="{00000007-1765-4AC1-8A2A-EE22DDAA0CF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189</c:v>
                </c:pt>
                <c:pt idx="2">
                  <c:v>#N/A</c:v>
                </c:pt>
                <c:pt idx="3">
                  <c:v>#N/A</c:v>
                </c:pt>
                <c:pt idx="4">
                  <c:v>266</c:v>
                </c:pt>
                <c:pt idx="5">
                  <c:v>#N/A</c:v>
                </c:pt>
                <c:pt idx="6">
                  <c:v>#N/A</c:v>
                </c:pt>
                <c:pt idx="7">
                  <c:v>258</c:v>
                </c:pt>
                <c:pt idx="8">
                  <c:v>#N/A</c:v>
                </c:pt>
                <c:pt idx="9">
                  <c:v>#N/A</c:v>
                </c:pt>
                <c:pt idx="10">
                  <c:v>258</c:v>
                </c:pt>
                <c:pt idx="11">
                  <c:v>#N/A</c:v>
                </c:pt>
                <c:pt idx="12">
                  <c:v>#N/A</c:v>
                </c:pt>
                <c:pt idx="13">
                  <c:v>305</c:v>
                </c:pt>
                <c:pt idx="14">
                  <c:v>#N/A</c:v>
                </c:pt>
              </c:numCache>
            </c:numRef>
          </c:val>
          <c:smooth val="0"/>
          <c:extLst>
            <c:ext xmlns:c16="http://schemas.microsoft.com/office/drawing/2014/chart" uri="{C3380CC4-5D6E-409C-BE32-E72D297353CC}">
              <c16:uniqueId val="{00000008-1765-4AC1-8A2A-EE22DDAA0CF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3143</c:v>
                </c:pt>
                <c:pt idx="5">
                  <c:v>3283</c:v>
                </c:pt>
                <c:pt idx="8">
                  <c:v>3359</c:v>
                </c:pt>
                <c:pt idx="11">
                  <c:v>3473</c:v>
                </c:pt>
                <c:pt idx="14">
                  <c:v>3427</c:v>
                </c:pt>
              </c:numCache>
            </c:numRef>
          </c:val>
          <c:extLst>
            <c:ext xmlns:c16="http://schemas.microsoft.com/office/drawing/2014/chart" uri="{C3380CC4-5D6E-409C-BE32-E72D297353CC}">
              <c16:uniqueId val="{00000000-6D5A-4748-91A1-D7C3E428947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41</c:v>
                </c:pt>
                <c:pt idx="5">
                  <c:v>36</c:v>
                </c:pt>
                <c:pt idx="8">
                  <c:v>31</c:v>
                </c:pt>
                <c:pt idx="11">
                  <c:v>26</c:v>
                </c:pt>
                <c:pt idx="14">
                  <c:v>21</c:v>
                </c:pt>
              </c:numCache>
            </c:numRef>
          </c:val>
          <c:extLst>
            <c:ext xmlns:c16="http://schemas.microsoft.com/office/drawing/2014/chart" uri="{C3380CC4-5D6E-409C-BE32-E72D297353CC}">
              <c16:uniqueId val="{00000001-6D5A-4748-91A1-D7C3E428947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1649</c:v>
                </c:pt>
                <c:pt idx="5">
                  <c:v>2087</c:v>
                </c:pt>
                <c:pt idx="8">
                  <c:v>1999</c:v>
                </c:pt>
                <c:pt idx="11">
                  <c:v>1887</c:v>
                </c:pt>
                <c:pt idx="14">
                  <c:v>1698</c:v>
                </c:pt>
              </c:numCache>
            </c:numRef>
          </c:val>
          <c:extLst>
            <c:ext xmlns:c16="http://schemas.microsoft.com/office/drawing/2014/chart" uri="{C3380CC4-5D6E-409C-BE32-E72D297353CC}">
              <c16:uniqueId val="{00000002-6D5A-4748-91A1-D7C3E428947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D5A-4748-91A1-D7C3E428947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D5A-4748-91A1-D7C3E428947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D5A-4748-91A1-D7C3E428947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507</c:v>
                </c:pt>
                <c:pt idx="3">
                  <c:v>467</c:v>
                </c:pt>
                <c:pt idx="6">
                  <c:v>462</c:v>
                </c:pt>
                <c:pt idx="9">
                  <c:v>477</c:v>
                </c:pt>
                <c:pt idx="12">
                  <c:v>458</c:v>
                </c:pt>
              </c:numCache>
            </c:numRef>
          </c:val>
          <c:extLst>
            <c:ext xmlns:c16="http://schemas.microsoft.com/office/drawing/2014/chart" uri="{C3380CC4-5D6E-409C-BE32-E72D297353CC}">
              <c16:uniqueId val="{00000006-6D5A-4748-91A1-D7C3E428947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243</c:v>
                </c:pt>
                <c:pt idx="3">
                  <c:v>237</c:v>
                </c:pt>
                <c:pt idx="6">
                  <c:v>245</c:v>
                </c:pt>
                <c:pt idx="9">
                  <c:v>242</c:v>
                </c:pt>
                <c:pt idx="12">
                  <c:v>226</c:v>
                </c:pt>
              </c:numCache>
            </c:numRef>
          </c:val>
          <c:extLst>
            <c:ext xmlns:c16="http://schemas.microsoft.com/office/drawing/2014/chart" uri="{C3380CC4-5D6E-409C-BE32-E72D297353CC}">
              <c16:uniqueId val="{00000007-6D5A-4748-91A1-D7C3E428947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1554</c:v>
                </c:pt>
                <c:pt idx="3">
                  <c:v>1601</c:v>
                </c:pt>
                <c:pt idx="6">
                  <c:v>1868</c:v>
                </c:pt>
                <c:pt idx="9">
                  <c:v>2761</c:v>
                </c:pt>
                <c:pt idx="12">
                  <c:v>3548</c:v>
                </c:pt>
              </c:numCache>
            </c:numRef>
          </c:val>
          <c:extLst>
            <c:ext xmlns:c16="http://schemas.microsoft.com/office/drawing/2014/chart" uri="{C3380CC4-5D6E-409C-BE32-E72D297353CC}">
              <c16:uniqueId val="{00000008-6D5A-4748-91A1-D7C3E428947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19</c:v>
                </c:pt>
                <c:pt idx="3">
                  <c:v>12</c:v>
                </c:pt>
                <c:pt idx="6">
                  <c:v>349</c:v>
                </c:pt>
                <c:pt idx="9">
                  <c:v>343</c:v>
                </c:pt>
                <c:pt idx="12">
                  <c:v>383</c:v>
                </c:pt>
              </c:numCache>
            </c:numRef>
          </c:val>
          <c:extLst>
            <c:ext xmlns:c16="http://schemas.microsoft.com/office/drawing/2014/chart" uri="{C3380CC4-5D6E-409C-BE32-E72D297353CC}">
              <c16:uniqueId val="{00000009-6D5A-4748-91A1-D7C3E428947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3285</c:v>
                </c:pt>
                <c:pt idx="3">
                  <c:v>3363</c:v>
                </c:pt>
                <c:pt idx="6">
                  <c:v>3388</c:v>
                </c:pt>
                <c:pt idx="9">
                  <c:v>3429</c:v>
                </c:pt>
                <c:pt idx="12">
                  <c:v>3322</c:v>
                </c:pt>
              </c:numCache>
            </c:numRef>
          </c:val>
          <c:extLst>
            <c:ext xmlns:c16="http://schemas.microsoft.com/office/drawing/2014/chart" uri="{C3380CC4-5D6E-409C-BE32-E72D297353CC}">
              <c16:uniqueId val="{0000000A-6D5A-4748-91A1-D7C3E428947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775</c:v>
                </c:pt>
                <c:pt idx="2">
                  <c:v>#N/A</c:v>
                </c:pt>
                <c:pt idx="3">
                  <c:v>#N/A</c:v>
                </c:pt>
                <c:pt idx="4">
                  <c:v>274</c:v>
                </c:pt>
                <c:pt idx="5">
                  <c:v>#N/A</c:v>
                </c:pt>
                <c:pt idx="6">
                  <c:v>#N/A</c:v>
                </c:pt>
                <c:pt idx="7">
                  <c:v>924</c:v>
                </c:pt>
                <c:pt idx="8">
                  <c:v>#N/A</c:v>
                </c:pt>
                <c:pt idx="9">
                  <c:v>#N/A</c:v>
                </c:pt>
                <c:pt idx="10">
                  <c:v>1866</c:v>
                </c:pt>
                <c:pt idx="11">
                  <c:v>#N/A</c:v>
                </c:pt>
                <c:pt idx="12">
                  <c:v>#N/A</c:v>
                </c:pt>
                <c:pt idx="13">
                  <c:v>2791</c:v>
                </c:pt>
                <c:pt idx="14">
                  <c:v>#N/A</c:v>
                </c:pt>
              </c:numCache>
            </c:numRef>
          </c:val>
          <c:smooth val="0"/>
          <c:extLst>
            <c:ext xmlns:c16="http://schemas.microsoft.com/office/drawing/2014/chart" uri="{C3380CC4-5D6E-409C-BE32-E72D297353CC}">
              <c16:uniqueId val="{0000000B-6D5A-4748-91A1-D7C3E428947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956</c:v>
                </c:pt>
                <c:pt idx="1">
                  <c:v>902</c:v>
                </c:pt>
                <c:pt idx="2">
                  <c:v>784</c:v>
                </c:pt>
              </c:numCache>
            </c:numRef>
          </c:val>
          <c:extLst>
            <c:ext xmlns:c16="http://schemas.microsoft.com/office/drawing/2014/chart" uri="{C3380CC4-5D6E-409C-BE32-E72D297353CC}">
              <c16:uniqueId val="{00000000-B3F7-4232-9E78-399B60434A3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c:v>
                </c:pt>
                <c:pt idx="1">
                  <c:v>3</c:v>
                </c:pt>
                <c:pt idx="2">
                  <c:v>3</c:v>
                </c:pt>
              </c:numCache>
            </c:numRef>
          </c:val>
          <c:extLst>
            <c:ext xmlns:c16="http://schemas.microsoft.com/office/drawing/2014/chart" uri="{C3380CC4-5D6E-409C-BE32-E72D297353CC}">
              <c16:uniqueId val="{00000001-B3F7-4232-9E78-399B60434A3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871</c:v>
                </c:pt>
                <c:pt idx="1">
                  <c:v>751</c:v>
                </c:pt>
                <c:pt idx="2">
                  <c:v>681</c:v>
                </c:pt>
              </c:numCache>
            </c:numRef>
          </c:val>
          <c:extLst>
            <c:ext xmlns:c16="http://schemas.microsoft.com/office/drawing/2014/chart" uri="{C3380CC4-5D6E-409C-BE32-E72D297353CC}">
              <c16:uniqueId val="{00000002-B3F7-4232-9E78-399B60434A3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{7D3FDD43-4BB0-42EB-B0F3-CF68922BB868}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CB7-44C9-8754-5A0C5E15513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{550C894D-06FB-4061-957B-3A35E74E4955}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CB7-44C9-8754-5A0C5E15513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{353EC90A-AF1F-425E-ADA4-BB07C8096756}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CB7-44C9-8754-5A0C5E15513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{10759F51-0A3A-49AC-8D45-0577E1474DAA}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CB7-44C9-8754-5A0C5E15513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{67067EAB-F227-4111-B7C6-693D3F649717}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CB7-44C9-8754-5A0C5E15513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{AB792865-E486-4960-8C68-B209C24D6A1B}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CB7-44C9-8754-5A0C5E15513D}"/>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{9186483E-AC4A-4A8C-A355-83A9A62B24D2}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CB7-44C9-8754-5A0C5E15513D}"/>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{64E148E1-017F-434B-A3A9-5D3801DA3293}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CB7-44C9-8754-5A0C5E15513D}"/>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{C6BDA8A3-75C7-4B5B-AA70-175804AC7851}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CB7-44C9-8754-5A0C5E15513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64.3</c:v>
                </c:pt>
                <c:pt idx="8">
                  <c:v>63.1</c:v>
                </c:pt>
                <c:pt idx="16">
                  <c:v>64.8</c:v>
                </c:pt>
                <c:pt idx="24">
                  <c:v>65.099999999999994</c:v>
                </c:pt>
                <c:pt idx="32">
                  <c:v>65.3</c:v>
                </c:pt>
              </c:numCache>
            </c:numRef>
          </c:xVal>
          <c:yVal>
            <c:numRef>
              <c:f>公会計指標分析・財政指標組合せ分析表!$BP$51:$DC$51</c:f>
              <c:numCache>
                <c:formatCode>#,##0.0;"▲ "#,##0.0</c:formatCode>
                <c:ptCount val="40"/>
                <c:pt idx="0">
                  <c:v>36.799999999999997</c:v>
                </c:pt>
                <c:pt idx="8">
                  <c:v>11.9</c:v>
                </c:pt>
                <c:pt idx="16">
                  <c:v>41.4</c:v>
                </c:pt>
                <c:pt idx="24">
                  <c:v>82.5</c:v>
                </c:pt>
                <c:pt idx="32">
                  <c:v>119.9</c:v>
                </c:pt>
              </c:numCache>
            </c:numRef>
          </c:yVal>
          <c:smooth val="0"/>
          <c:extLst>
            <c:ext xmlns:c16="http://schemas.microsoft.com/office/drawing/2014/chart" uri="{C3380CC4-5D6E-409C-BE32-E72D297353CC}">
              <c16:uniqueId val="{00000009-5CB7-44C9-8754-5A0C5E15513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{5C53E264-81B4-4972-AD08-DF2C9DC8DB68}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CB7-44C9-8754-5A0C5E15513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{D88DB5FA-5D5D-402A-A079-F051BC186588}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CB7-44C9-8754-5A0C5E15513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{F9B2AAE4-B4F8-4877-BF51-75B357C7DF34}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CB7-44C9-8754-5A0C5E15513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{C09A3957-6541-46B8-A7AA-44B21B138E23}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CB7-44C9-8754-5A0C5E15513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{5DD36513-07E3-4B1E-B1F3-359B88E22FD6}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CB7-44C9-8754-5A0C5E15513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{27D206BF-801A-48B8-A420-145AEA27C6E5}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CB7-44C9-8754-5A0C5E15513D}"/>
                </c:ext>
              </c:extLst>
            </c:dLbl>
            <c:dLbl>
              <c:idx val="16"/>
              <c:layout>
                <c:manualLayout>
                  <c:x val="-3.9411791087503707E-2"/>
                  <c:y val="-4.511431505635204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{C3B9E3A2-9963-47D7-9671-6D744725F80B}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CB7-44C9-8754-5A0C5E15513D}"/>
                </c:ext>
              </c:extLst>
            </c:dLbl>
            <c:dLbl>
              <c:idx val="24"/>
              <c:layout>
                <c:manualLayout>
                  <c:x val="-2.4619710212964677E-2"/>
                  <c:y val="-8.4363769155378326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{563B29FF-C548-4FBE-AF6C-AEFC33BBF1BC}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CB7-44C9-8754-5A0C5E15513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{D7EBABD2-816F-451E-A5DC-73943A9F92B6}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CB7-44C9-8754-5A0C5E15513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CB7-44C9-8754-5A0C5E15513D}"/>
            </c:ext>
          </c:extLst>
        </c:ser>
        <c:dLbls>
          <c:showLegendKey val="0"/>
          <c:showVal val="1"/>
          <c:showCatName val="0"/>
          <c:showSerName val="0"/>
          <c:showPercent val="0"/>
          <c:showBubbleSize val="0"/>
        </c:dLbls>
        <c:axId val="46179840"/>
        <c:axId val="46181760"/>
      </c:scatterChart>
      <c:valAx>
        <c:axId val="46179840"/>
        <c:scaling>
          <c:orientation val="maxMin"/>
          <c:max val="69"/>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8.379472117059512E-3"/>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{909FA48F-04DE-4D68-9F68-1A5E0883C6E0}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D1E-4372-983E-12A923C39E4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{67DDB960-0A46-4F4B-B258-F29EEB71DDF9}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D1E-4372-983E-12A923C39E4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{3B5A2B7C-63A6-4C3A-AE73-C6BE6FD072AA}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D1E-4372-983E-12A923C39E4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{21C44B83-CA8E-41DB-A626-41E6C2F5A655}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D1E-4372-983E-12A923C39E4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{4F05FDE2-FD8D-498E-B51C-B5CB5089143D}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D1E-4372-983E-12A923C39E4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{4A513AEC-C8CB-4EBA-B981-C4BF6F5574F0}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D1E-4372-983E-12A923C39E44}"/>
                </c:ext>
              </c:extLst>
            </c:dLbl>
            <c:dLbl>
              <c:idx val="16"/>
              <c:layout>
                <c:manualLayout>
                  <c:x val="0"/>
                  <c:y val="8.3794721170594721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{56C8E700-9B4B-42B8-A1C1-84920811FE00}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D1E-4372-983E-12A923C39E4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{1976D72A-4565-4F8B-87DB-0183F8C04EE9}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D1E-4372-983E-12A923C39E4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{953D0201-6C2B-48FF-BFF9-2199F09EA054}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D1E-4372-983E-12A923C39E4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10.8</c:v>
                </c:pt>
                <c:pt idx="8">
                  <c:v>11.1</c:v>
                </c:pt>
                <c:pt idx="16">
                  <c:v>10.7</c:v>
                </c:pt>
                <c:pt idx="24">
                  <c:v>11.5</c:v>
                </c:pt>
                <c:pt idx="32">
                  <c:v>12</c:v>
                </c:pt>
              </c:numCache>
            </c:numRef>
          </c:xVal>
          <c:yVal>
            <c:numRef>
              <c:f>公会計指標分析・財政指標組合せ分析表!$BP$73:$DC$73</c:f>
              <c:numCache>
                <c:formatCode>#,##0.0;"▲ "#,##0.0</c:formatCode>
                <c:ptCount val="40"/>
                <c:pt idx="0">
                  <c:v>36.799999999999997</c:v>
                </c:pt>
                <c:pt idx="8">
                  <c:v>11.9</c:v>
                </c:pt>
                <c:pt idx="16">
                  <c:v>41.4</c:v>
                </c:pt>
                <c:pt idx="24">
                  <c:v>82.5</c:v>
                </c:pt>
                <c:pt idx="32">
                  <c:v>119.9</c:v>
                </c:pt>
              </c:numCache>
            </c:numRef>
          </c:yVal>
          <c:smooth val="0"/>
          <c:extLst>
            <c:ext xmlns:c16="http://schemas.microsoft.com/office/drawing/2014/chart" uri="{C3380CC4-5D6E-409C-BE32-E72D297353CC}">
              <c16:uniqueId val="{00000009-0D1E-4372-983E-12A923C39E4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{8EA6F724-E0B4-4F1C-8EEC-8FCC52D575E5}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D1E-4372-983E-12A923C39E4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{AC5A2D3D-8695-4EAF-8CAF-A5194235DE9B}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D1E-4372-983E-12A923C39E4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{9243B2BD-1E8C-4C85-8EE4-2F75AC9BBD91}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D1E-4372-983E-12A923C39E4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{785991F4-90E4-4C96-BFCD-4BB753320158}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D1E-4372-983E-12A923C39E4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{5DA8990C-DD11-4BC5-9B2C-486F96DED015}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D1E-4372-983E-12A923C39E4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{AF92ABF7-A00F-4B69-B124-0D446E606D79}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D1E-4372-983E-12A923C39E44}"/>
                </c:ext>
              </c:extLst>
            </c:dLbl>
            <c:dLbl>
              <c:idx val="16"/>
              <c:layout>
                <c:manualLayout>
                  <c:x val="-2.5298460057526718E-2"/>
                  <c:y val="-4.349592131553585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{6170F486-6D11-4C48-9C7C-2A311879A19B}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D1E-4372-983E-12A923C39E44}"/>
                </c:ext>
              </c:extLst>
            </c:dLbl>
            <c:dLbl>
              <c:idx val="24"/>
              <c:layout>
                <c:manualLayout>
                  <c:x val="-3.7842225392624447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{EAF08600-A3A7-4FFF-BC23-0C42E204C20A}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D1E-4372-983E-12A923C39E4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{07DA1743-40D2-4ED2-814A-92BB0819C7D9}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D1E-4372-983E-12A923C39E4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D1E-4372-983E-12A923C39E44}"/>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福島県玉川村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6,050
5,986
46.67
4,915,169
4,584,099
260,684
2,623,771
3,322,490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人口減少や高齢化の進行、企業数の少なさなどによる税収基盤が弱いことなどから、地方交付税など国からの財政支援への依存度が高い財政構造のため</a:t>
          </a:r>
          <a:r>
            <a:rPr lang="en-US" altLang="ja-JP" sz="1100">
              <a:solidFill>
                <a:schemeClr val="dk1"/>
              </a:solidFill>
              <a:effectLst/>
              <a:latin typeface="+mn-lt"/>
              <a:ea typeface="+mn-ea"/>
              <a:cs typeface="+mn-cs"/>
            </a:rPr>
            <a:t>0.34</a:t>
          </a:r>
          <a:r>
            <a:rPr lang="ja-JP" altLang="ja-JP" sz="1100">
              <a:solidFill>
                <a:schemeClr val="dk1"/>
              </a:solidFill>
              <a:effectLst/>
              <a:latin typeface="+mn-lt"/>
              <a:ea typeface="+mn-ea"/>
              <a:cs typeface="+mn-cs"/>
            </a:rPr>
            <a:t>となっている。近年低下傾向にあるため、玉川村行財政改革大綱等に基づき行財政の効率化に努め、財産基盤の強化を図る。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83759</xdr:rowOff>
    </xdr:from>
    <xdr:to>
      <xdr:col>23</xdr:col>
      <xdr:colOff>133350</xdr:colOff>
      <xdr:row>43</xdr:row>
      <xdr:rowOff>83759</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561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60778</xdr:rowOff>
    </xdr:from>
    <xdr:to>
      <xdr:col>19</xdr:col>
      <xdr:colOff>133350</xdr:colOff>
      <xdr:row>43</xdr:row>
      <xdr:rowOff>83759</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3312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49288</xdr:rowOff>
    </xdr:from>
    <xdr:to>
      <xdr:col>15</xdr:col>
      <xdr:colOff>82550</xdr:colOff>
      <xdr:row>43</xdr:row>
      <xdr:rowOff>60778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216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49288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38716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32959</xdr:rowOff>
    </xdr:from>
    <xdr:to>
      <xdr:col>23</xdr:col>
      <xdr:colOff>184150</xdr:colOff>
      <xdr:row>43</xdr:row>
      <xdr:rowOff>134559</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5036</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77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32959</xdr:rowOff>
    </xdr:from>
    <xdr:to>
      <xdr:col>19</xdr:col>
      <xdr:colOff>184150</xdr:colOff>
      <xdr:row>43</xdr:row>
      <xdr:rowOff>134559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119336</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491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9978</xdr:rowOff>
    </xdr:from>
    <xdr:to>
      <xdr:col>15</xdr:col>
      <xdr:colOff>133350</xdr:colOff>
      <xdr:row>43</xdr:row>
      <xdr:rowOff>111578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121755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169938</xdr:rowOff>
    </xdr:from>
    <xdr:to>
      <xdr:col>11</xdr:col>
      <xdr:colOff>82550</xdr:colOff>
      <xdr:row>43</xdr:row>
      <xdr:rowOff>100088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75794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前年度と比較して</a:t>
          </a:r>
          <a:r>
            <a:rPr lang="en-US" altLang="ja-JP" sz="1100">
              <a:solidFill>
                <a:schemeClr val="dk1"/>
              </a:solidFill>
              <a:effectLst/>
              <a:latin typeface="+mn-lt"/>
              <a:ea typeface="+mn-ea"/>
              <a:cs typeface="+mn-cs"/>
            </a:rPr>
            <a:t>0.6</a:t>
          </a:r>
          <a:r>
            <a:rPr lang="ja-JP" altLang="ja-JP" sz="1100">
              <a:solidFill>
                <a:schemeClr val="dk1"/>
              </a:solidFill>
              <a:effectLst/>
              <a:latin typeface="+mn-lt"/>
              <a:ea typeface="+mn-ea"/>
              <a:cs typeface="+mn-cs"/>
            </a:rPr>
            <a:t>ポイント改善した。また、類似団体平均との比較では</a:t>
          </a:r>
          <a:r>
            <a:rPr lang="en-US" altLang="ja-JP" sz="1100">
              <a:solidFill>
                <a:schemeClr val="dk1"/>
              </a:solidFill>
              <a:effectLst/>
              <a:latin typeface="+mn-lt"/>
              <a:ea typeface="+mn-ea"/>
              <a:cs typeface="+mn-cs"/>
            </a:rPr>
            <a:t>7.4</a:t>
          </a:r>
          <a:r>
            <a:rPr lang="ja-JP" altLang="ja-JP" sz="1100">
              <a:solidFill>
                <a:schemeClr val="dk1"/>
              </a:solidFill>
              <a:effectLst/>
              <a:latin typeface="+mn-lt"/>
              <a:ea typeface="+mn-ea"/>
              <a:cs typeface="+mn-cs"/>
            </a:rPr>
            <a:t>ポイント上回っている。経常一般財源については、地方交付税が</a:t>
          </a:r>
          <a:r>
            <a:rPr lang="en-US" altLang="ja-JP" sz="1100">
              <a:solidFill>
                <a:schemeClr val="dk1"/>
              </a:solidFill>
              <a:effectLst/>
              <a:latin typeface="+mn-lt"/>
              <a:ea typeface="+mn-ea"/>
              <a:cs typeface="+mn-cs"/>
            </a:rPr>
            <a:t>82,489</a:t>
          </a:r>
          <a:r>
            <a:rPr lang="ja-JP" altLang="ja-JP" sz="1100">
              <a:solidFill>
                <a:schemeClr val="dk1"/>
              </a:solidFill>
              <a:effectLst/>
              <a:latin typeface="+mn-lt"/>
              <a:ea typeface="+mn-ea"/>
              <a:cs typeface="+mn-cs"/>
            </a:rPr>
            <a:t>千円、</a:t>
          </a:r>
          <a:r>
            <a:rPr lang="en-US" altLang="ja-JP" sz="1100">
              <a:solidFill>
                <a:schemeClr val="dk1"/>
              </a:solidFill>
              <a:effectLst/>
              <a:latin typeface="+mn-lt"/>
              <a:ea typeface="+mn-ea"/>
              <a:cs typeface="+mn-cs"/>
            </a:rPr>
            <a:t>5.3</a:t>
          </a:r>
          <a:r>
            <a:rPr lang="ja-JP" altLang="ja-JP" sz="1100">
              <a:solidFill>
                <a:schemeClr val="dk1"/>
              </a:solidFill>
              <a:effectLst/>
              <a:latin typeface="+mn-lt"/>
              <a:ea typeface="+mn-ea"/>
              <a:cs typeface="+mn-cs"/>
            </a:rPr>
            <a:t>％の増、地方特例交付金が</a:t>
          </a:r>
          <a:r>
            <a:rPr lang="en-US" altLang="ja-JP" sz="1100">
              <a:solidFill>
                <a:schemeClr val="dk1"/>
              </a:solidFill>
              <a:effectLst/>
              <a:latin typeface="+mn-lt"/>
              <a:ea typeface="+mn-ea"/>
              <a:cs typeface="+mn-cs"/>
            </a:rPr>
            <a:t>+25,404</a:t>
          </a:r>
          <a:r>
            <a:rPr lang="ja-JP" altLang="ja-JP" sz="1100">
              <a:solidFill>
                <a:schemeClr val="dk1"/>
              </a:solidFill>
              <a:effectLst/>
              <a:latin typeface="+mn-lt"/>
              <a:ea typeface="+mn-ea"/>
              <a:cs typeface="+mn-cs"/>
            </a:rPr>
            <a:t>千円、</a:t>
          </a:r>
          <a:r>
            <a:rPr lang="en-US" altLang="ja-JP" sz="1100">
              <a:solidFill>
                <a:schemeClr val="dk1"/>
              </a:solidFill>
              <a:effectLst/>
              <a:latin typeface="+mn-lt"/>
              <a:ea typeface="+mn-ea"/>
              <a:cs typeface="+mn-cs"/>
            </a:rPr>
            <a:t>302.1</a:t>
          </a:r>
          <a:r>
            <a:rPr lang="ja-JP" altLang="ja-JP" sz="1100">
              <a:solidFill>
                <a:schemeClr val="dk1"/>
              </a:solidFill>
              <a:effectLst/>
              <a:latin typeface="+mn-lt"/>
              <a:ea typeface="+mn-ea"/>
              <a:cs typeface="+mn-cs"/>
            </a:rPr>
            <a:t>％の増となった。経常的経費については、職員給、退職組合負担金等に係る人件費が</a:t>
          </a:r>
          <a:r>
            <a:rPr lang="en-US" altLang="ja-JP" sz="1100">
              <a:solidFill>
                <a:schemeClr val="dk1"/>
              </a:solidFill>
              <a:effectLst/>
              <a:latin typeface="+mn-lt"/>
              <a:ea typeface="+mn-ea"/>
              <a:cs typeface="+mn-cs"/>
            </a:rPr>
            <a:t>+64,198</a:t>
          </a:r>
          <a:r>
            <a:rPr lang="ja-JP" altLang="ja-JP" sz="1100">
              <a:solidFill>
                <a:schemeClr val="dk1"/>
              </a:solidFill>
              <a:effectLst/>
              <a:latin typeface="+mn-lt"/>
              <a:ea typeface="+mn-ea"/>
              <a:cs typeface="+mn-cs"/>
            </a:rPr>
            <a:t>千円、</a:t>
          </a:r>
          <a:r>
            <a:rPr lang="en-US" altLang="ja-JP" sz="1100">
              <a:solidFill>
                <a:schemeClr val="dk1"/>
              </a:solidFill>
              <a:effectLst/>
              <a:latin typeface="+mn-lt"/>
              <a:ea typeface="+mn-ea"/>
              <a:cs typeface="+mn-cs"/>
            </a:rPr>
            <a:t>10.9</a:t>
          </a:r>
          <a:r>
            <a:rPr lang="ja-JP" altLang="ja-JP" sz="1100">
              <a:solidFill>
                <a:schemeClr val="dk1"/>
              </a:solidFill>
              <a:effectLst/>
              <a:latin typeface="+mn-lt"/>
              <a:ea typeface="+mn-ea"/>
              <a:cs typeface="+mn-cs"/>
            </a:rPr>
            <a:t>％の増、扶助費が</a:t>
          </a:r>
          <a:r>
            <a:rPr lang="en-US" altLang="ja-JP" sz="1100">
              <a:solidFill>
                <a:schemeClr val="dk1"/>
              </a:solidFill>
              <a:effectLst/>
              <a:latin typeface="+mn-lt"/>
              <a:ea typeface="+mn-ea"/>
              <a:cs typeface="+mn-cs"/>
            </a:rPr>
            <a:t>+14,922</a:t>
          </a:r>
          <a:r>
            <a:rPr lang="ja-JP" altLang="ja-JP" sz="1100">
              <a:solidFill>
                <a:schemeClr val="dk1"/>
              </a:solidFill>
              <a:effectLst/>
              <a:latin typeface="+mn-lt"/>
              <a:ea typeface="+mn-ea"/>
              <a:cs typeface="+mn-cs"/>
            </a:rPr>
            <a:t>千円、</a:t>
          </a:r>
          <a:r>
            <a:rPr lang="en-US" altLang="ja-JP" sz="1100">
              <a:solidFill>
                <a:schemeClr val="dk1"/>
              </a:solidFill>
              <a:effectLst/>
              <a:latin typeface="+mn-lt"/>
              <a:ea typeface="+mn-ea"/>
              <a:cs typeface="+mn-cs"/>
            </a:rPr>
            <a:t>12.9</a:t>
          </a:r>
          <a:r>
            <a:rPr lang="ja-JP" altLang="ja-JP" sz="1100">
              <a:solidFill>
                <a:schemeClr val="dk1"/>
              </a:solidFill>
              <a:effectLst/>
              <a:latin typeface="+mn-lt"/>
              <a:ea typeface="+mn-ea"/>
              <a:cs typeface="+mn-cs"/>
            </a:rPr>
            <a:t>％の増となり、経常的経費充当一般財源は</a:t>
          </a:r>
          <a:r>
            <a:rPr lang="en-US" altLang="ja-JP" sz="1100">
              <a:solidFill>
                <a:schemeClr val="dk1"/>
              </a:solidFill>
              <a:effectLst/>
              <a:latin typeface="+mn-lt"/>
              <a:ea typeface="+mn-ea"/>
              <a:cs typeface="+mn-cs"/>
            </a:rPr>
            <a:t>+57,015</a:t>
          </a:r>
          <a:r>
            <a:rPr lang="ja-JP" altLang="ja-JP" sz="1100">
              <a:solidFill>
                <a:schemeClr val="dk1"/>
              </a:solidFill>
              <a:effectLst/>
              <a:latin typeface="+mn-lt"/>
              <a:ea typeface="+mn-ea"/>
              <a:cs typeface="+mn-cs"/>
            </a:rPr>
            <a:t>千円、</a:t>
          </a:r>
          <a:r>
            <a:rPr lang="en-US" altLang="ja-JP" sz="1100">
              <a:solidFill>
                <a:schemeClr val="dk1"/>
              </a:solidFill>
              <a:effectLst/>
              <a:latin typeface="+mn-lt"/>
              <a:ea typeface="+mn-ea"/>
              <a:cs typeface="+mn-cs"/>
            </a:rPr>
            <a:t>2.3</a:t>
          </a:r>
          <a:r>
            <a:rPr lang="ja-JP" altLang="ja-JP" sz="1100">
              <a:solidFill>
                <a:schemeClr val="dk1"/>
              </a:solidFill>
              <a:effectLst/>
              <a:latin typeface="+mn-lt"/>
              <a:ea typeface="+mn-ea"/>
              <a:cs typeface="+mn-cs"/>
            </a:rPr>
            <a:t>％の増となった。上記の結果、令和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年度の経常収支比率は</a:t>
          </a:r>
          <a:r>
            <a:rPr lang="en-US" altLang="ja-JP" sz="1100">
              <a:solidFill>
                <a:schemeClr val="dk1"/>
              </a:solidFill>
              <a:effectLst/>
              <a:latin typeface="+mn-lt"/>
              <a:ea typeface="+mn-ea"/>
              <a:cs typeface="+mn-cs"/>
            </a:rPr>
            <a:t>95.4</a:t>
          </a:r>
          <a:r>
            <a:rPr lang="ja-JP" altLang="ja-JP" sz="1100">
              <a:solidFill>
                <a:schemeClr val="dk1"/>
              </a:solidFill>
              <a:effectLst/>
              <a:latin typeface="+mn-lt"/>
              <a:ea typeface="+mn-ea"/>
              <a:cs typeface="+mn-cs"/>
            </a:rPr>
            <a:t>％となり、昨年度の</a:t>
          </a:r>
          <a:r>
            <a:rPr lang="en-US" altLang="ja-JP" sz="1100">
              <a:solidFill>
                <a:schemeClr val="dk1"/>
              </a:solidFill>
              <a:effectLst/>
              <a:latin typeface="+mn-lt"/>
              <a:ea typeface="+mn-ea"/>
              <a:cs typeface="+mn-cs"/>
            </a:rPr>
            <a:t>96.0</a:t>
          </a:r>
          <a:r>
            <a:rPr lang="ja-JP" altLang="ja-JP" sz="1100">
              <a:solidFill>
                <a:schemeClr val="dk1"/>
              </a:solidFill>
              <a:effectLst/>
              <a:latin typeface="+mn-lt"/>
              <a:ea typeface="+mn-ea"/>
              <a:cs typeface="+mn-cs"/>
            </a:rPr>
            <a:t>％から</a:t>
          </a:r>
          <a:r>
            <a:rPr lang="en-US" altLang="ja-JP" sz="1100">
              <a:solidFill>
                <a:schemeClr val="dk1"/>
              </a:solidFill>
              <a:effectLst/>
              <a:latin typeface="+mn-lt"/>
              <a:ea typeface="+mn-ea"/>
              <a:cs typeface="+mn-cs"/>
            </a:rPr>
            <a:t>0.6</a:t>
          </a:r>
          <a:r>
            <a:rPr lang="ja-JP" altLang="ja-JP" sz="1100">
              <a:solidFill>
                <a:schemeClr val="dk1"/>
              </a:solidFill>
              <a:effectLst/>
              <a:latin typeface="+mn-lt"/>
              <a:ea typeface="+mn-ea"/>
              <a:cs typeface="+mn-cs"/>
            </a:rPr>
            <a:t>ポイント改善した。</a:t>
          </a:r>
          <a:r>
            <a:rPr lang="en-US" altLang="ja-JP" sz="1100">
              <a:solidFill>
                <a:schemeClr val="dk1"/>
              </a:solidFill>
              <a:effectLst/>
              <a:latin typeface="+mn-lt"/>
              <a:ea typeface="+mn-ea"/>
              <a:cs typeface="+mn-cs"/>
            </a:rPr>
            <a:t>R2</a:t>
          </a:r>
          <a:r>
            <a:rPr lang="ja-JP" altLang="ja-JP" sz="1100">
              <a:solidFill>
                <a:schemeClr val="dk1"/>
              </a:solidFill>
              <a:effectLst/>
              <a:latin typeface="+mn-lt"/>
              <a:ea typeface="+mn-ea"/>
              <a:cs typeface="+mn-cs"/>
            </a:rPr>
            <a:t>より</a:t>
          </a:r>
          <a:r>
            <a:rPr lang="en-US" altLang="ja-JP" sz="1100">
              <a:solidFill>
                <a:schemeClr val="dk1"/>
              </a:solidFill>
              <a:effectLst/>
              <a:latin typeface="+mn-lt"/>
              <a:ea typeface="+mn-ea"/>
              <a:cs typeface="+mn-cs"/>
            </a:rPr>
            <a:t>85</a:t>
          </a:r>
          <a:r>
            <a:rPr lang="ja-JP" altLang="ja-JP" sz="1100">
              <a:solidFill>
                <a:schemeClr val="dk1"/>
              </a:solidFill>
              <a:effectLst/>
              <a:latin typeface="+mn-lt"/>
              <a:ea typeface="+mn-ea"/>
              <a:cs typeface="+mn-cs"/>
            </a:rPr>
            <a:t>％を超える数値となっていることから、より一層の財政健全化への取組みが必要である。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72602</xdr:rowOff>
    </xdr:from>
    <xdr:to>
      <xdr:col>23</xdr:col>
      <xdr:colOff>133350</xdr:colOff>
      <xdr:row>62</xdr:row>
      <xdr:rowOff>84667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702502"/>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139488</xdr:rowOff>
    </xdr:from>
    <xdr:to>
      <xdr:col>19</xdr:col>
      <xdr:colOff>133350</xdr:colOff>
      <xdr:row>62</xdr:row>
      <xdr:rowOff>84667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97938"/>
          <a:ext cx="889000" cy="11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75142</xdr:rowOff>
    </xdr:from>
    <xdr:to>
      <xdr:col>15</xdr:col>
      <xdr:colOff>82550</xdr:colOff>
      <xdr:row>61</xdr:row>
      <xdr:rowOff>139488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33592"/>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75142</xdr:rowOff>
    </xdr:from>
    <xdr:to>
      <xdr:col>11</xdr:col>
      <xdr:colOff>31750</xdr:colOff>
      <xdr:row>61</xdr:row>
      <xdr:rowOff>87206</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33592"/>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28363</xdr:rowOff>
    </xdr:from>
    <xdr:to>
      <xdr:col>7</xdr:col>
      <xdr:colOff>31750</xdr:colOff>
      <xdr:row>61</xdr:row>
      <xdr:rowOff>129963</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140140</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21802</xdr:rowOff>
    </xdr:from>
    <xdr:to>
      <xdr:col>23</xdr:col>
      <xdr:colOff>184150</xdr:colOff>
      <xdr:row>62</xdr:row>
      <xdr:rowOff>123402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6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165329</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62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33867</xdr:rowOff>
    </xdr:from>
    <xdr:to>
      <xdr:col>19</xdr:col>
      <xdr:colOff>184150</xdr:colOff>
      <xdr:row>62</xdr:row>
      <xdr:rowOff>135467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88688</xdr:rowOff>
    </xdr:from>
    <xdr:to>
      <xdr:col>15</xdr:col>
      <xdr:colOff>133350</xdr:colOff>
      <xdr:row>62</xdr:row>
      <xdr:rowOff>18838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3615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3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24342</xdr:rowOff>
    </xdr:from>
    <xdr:to>
      <xdr:col>11</xdr:col>
      <xdr:colOff>82550</xdr:colOff>
      <xdr:row>61</xdr:row>
      <xdr:rowOff>125942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110719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6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36406</xdr:rowOff>
    </xdr:from>
    <xdr:to>
      <xdr:col>7</xdr:col>
      <xdr:colOff>31750</xdr:colOff>
      <xdr:row>61</xdr:row>
      <xdr:rowOff>138006</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122783</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[264,717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前年度と比較して</a:t>
          </a:r>
          <a:r>
            <a:rPr lang="en-US" altLang="ja-JP" sz="1100">
              <a:solidFill>
                <a:schemeClr val="dk1"/>
              </a:solidFill>
              <a:effectLst/>
              <a:latin typeface="+mn-lt"/>
              <a:ea typeface="+mn-ea"/>
              <a:cs typeface="+mn-cs"/>
            </a:rPr>
            <a:t>17,054</a:t>
          </a:r>
          <a:r>
            <a:rPr lang="ja-JP" altLang="ja-JP" sz="1100">
              <a:solidFill>
                <a:schemeClr val="dk1"/>
              </a:solidFill>
              <a:effectLst/>
              <a:latin typeface="+mn-lt"/>
              <a:ea typeface="+mn-ea"/>
              <a:cs typeface="+mn-cs"/>
            </a:rPr>
            <a:t>千円増加した。また、類似団体平均との比較では</a:t>
          </a:r>
          <a:r>
            <a:rPr lang="en-US" altLang="ja-JP" sz="1100">
              <a:solidFill>
                <a:schemeClr val="dk1"/>
              </a:solidFill>
              <a:effectLst/>
              <a:latin typeface="+mn-lt"/>
              <a:ea typeface="+mn-ea"/>
              <a:cs typeface="+mn-cs"/>
            </a:rPr>
            <a:t>67,314</a:t>
          </a:r>
          <a:r>
            <a:rPr lang="ja-JP" altLang="ja-JP" sz="1100">
              <a:solidFill>
                <a:schemeClr val="dk1"/>
              </a:solidFill>
              <a:effectLst/>
              <a:latin typeface="+mn-lt"/>
              <a:ea typeface="+mn-ea"/>
              <a:cs typeface="+mn-cs"/>
            </a:rPr>
            <a:t>千円下回っている。職員給、退職組合負担金等に係る人件費が前年度よ</a:t>
          </a:r>
          <a:r>
            <a:rPr lang="en-US" altLang="ja-JP" sz="1100">
              <a:solidFill>
                <a:schemeClr val="dk1"/>
              </a:solidFill>
              <a:effectLst/>
              <a:latin typeface="+mn-lt"/>
              <a:ea typeface="+mn-ea"/>
              <a:cs typeface="+mn-cs"/>
            </a:rPr>
            <a:t>+64,198</a:t>
          </a:r>
          <a:r>
            <a:rPr lang="ja-JP" altLang="ja-JP" sz="1100">
              <a:solidFill>
                <a:schemeClr val="dk1"/>
              </a:solidFill>
              <a:effectLst/>
              <a:latin typeface="+mn-lt"/>
              <a:ea typeface="+mn-ea"/>
              <a:cs typeface="+mn-cs"/>
            </a:rPr>
            <a:t>千円、</a:t>
          </a:r>
          <a:r>
            <a:rPr lang="en-US" altLang="ja-JP" sz="1100">
              <a:solidFill>
                <a:schemeClr val="dk1"/>
              </a:solidFill>
              <a:effectLst/>
              <a:latin typeface="+mn-lt"/>
              <a:ea typeface="+mn-ea"/>
              <a:cs typeface="+mn-cs"/>
            </a:rPr>
            <a:t>10.9</a:t>
          </a:r>
          <a:r>
            <a:rPr lang="ja-JP" altLang="ja-JP" sz="1100">
              <a:solidFill>
                <a:schemeClr val="dk1"/>
              </a:solidFill>
              <a:effectLst/>
              <a:latin typeface="+mn-lt"/>
              <a:ea typeface="+mn-ea"/>
              <a:cs typeface="+mn-cs"/>
            </a:rPr>
            <a:t>％となったことなどがあげられる。今後も経費節減と自主財源の確保に努める。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112421</xdr:rowOff>
    </xdr:from>
    <xdr:to>
      <xdr:col>23</xdr:col>
      <xdr:colOff>133350</xdr:colOff>
      <xdr:row>81</xdr:row>
      <xdr:rowOff>126138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99871"/>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110914</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98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112421</xdr:rowOff>
    </xdr:from>
    <xdr:to>
      <xdr:col>19</xdr:col>
      <xdr:colOff>133350</xdr:colOff>
      <xdr:row>81</xdr:row>
      <xdr:rowOff>114498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999871"/>
          <a:ext cx="889000" cy="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107638</xdr:rowOff>
    </xdr:from>
    <xdr:to>
      <xdr:col>15</xdr:col>
      <xdr:colOff>82550</xdr:colOff>
      <xdr:row>81</xdr:row>
      <xdr:rowOff>114498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95088"/>
          <a:ext cx="889000" cy="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100710</xdr:rowOff>
    </xdr:from>
    <xdr:to>
      <xdr:col>11</xdr:col>
      <xdr:colOff>31750</xdr:colOff>
      <xdr:row>81</xdr:row>
      <xdr:rowOff>107638</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88160"/>
          <a:ext cx="889000" cy="6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120886</xdr:rowOff>
    </xdr:from>
    <xdr:to>
      <xdr:col>7</xdr:col>
      <xdr:colOff>31750</xdr:colOff>
      <xdr:row>82</xdr:row>
      <xdr:rowOff>51036</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08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35813</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9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75338</xdr:rowOff>
    </xdr:from>
    <xdr:to>
      <xdr:col>23</xdr:col>
      <xdr:colOff>184150</xdr:colOff>
      <xdr:row>82</xdr:row>
      <xdr:rowOff>5488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6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168065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8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61621</xdr:rowOff>
    </xdr:from>
    <xdr:to>
      <xdr:col>19</xdr:col>
      <xdr:colOff>184150</xdr:colOff>
      <xdr:row>81</xdr:row>
      <xdr:rowOff>163221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1948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17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63698</xdr:rowOff>
    </xdr:from>
    <xdr:to>
      <xdr:col>15</xdr:col>
      <xdr:colOff>133350</xdr:colOff>
      <xdr:row>81</xdr:row>
      <xdr:rowOff>165298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5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4025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20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56838</xdr:rowOff>
    </xdr:from>
    <xdr:to>
      <xdr:col>11</xdr:col>
      <xdr:colOff>82550</xdr:colOff>
      <xdr:row>81</xdr:row>
      <xdr:rowOff>158438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4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168615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13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49910</xdr:rowOff>
    </xdr:from>
    <xdr:to>
      <xdr:col>7</xdr:col>
      <xdr:colOff>31750</xdr:colOff>
      <xdr:row>81</xdr:row>
      <xdr:rowOff>151510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3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161687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0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前年度と比較して</a:t>
          </a:r>
          <a:r>
            <a:rPr lang="en-US" altLang="ja-JP" sz="1100">
              <a:solidFill>
                <a:schemeClr val="dk1"/>
              </a:solidFill>
              <a:effectLst/>
              <a:latin typeface="+mn-lt"/>
              <a:ea typeface="+mn-ea"/>
              <a:cs typeface="+mn-cs"/>
            </a:rPr>
            <a:t>1.8</a:t>
          </a:r>
          <a:r>
            <a:rPr lang="ja-JP" altLang="ja-JP" sz="1100">
              <a:solidFill>
                <a:schemeClr val="dk1"/>
              </a:solidFill>
              <a:effectLst/>
              <a:latin typeface="+mn-lt"/>
              <a:ea typeface="+mn-ea"/>
              <a:cs typeface="+mn-cs"/>
            </a:rPr>
            <a:t>ポイント増加した。類似団体平均との比較では</a:t>
          </a:r>
          <a:r>
            <a:rPr lang="en-US" altLang="ja-JP" sz="1100">
              <a:solidFill>
                <a:schemeClr val="dk1"/>
              </a:solidFill>
              <a:effectLst/>
              <a:latin typeface="+mn-lt"/>
              <a:ea typeface="+mn-ea"/>
              <a:cs typeface="+mn-cs"/>
            </a:rPr>
            <a:t>3.1</a:t>
          </a:r>
          <a:r>
            <a:rPr lang="ja-JP" altLang="ja-JP" sz="1100">
              <a:solidFill>
                <a:schemeClr val="dk1"/>
              </a:solidFill>
              <a:effectLst/>
              <a:latin typeface="+mn-lt"/>
              <a:ea typeface="+mn-ea"/>
              <a:cs typeface="+mn-cs"/>
            </a:rPr>
            <a:t>ポイント上回っている。今後も人事院勧告及び福島県人事委員会勧告等に準じた給与改定を行い、給与水準の適正化に努める。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87</xdr:row>
      <xdr:rowOff>104422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966950"/>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88</xdr:row>
      <xdr:rowOff>107245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966950"/>
          <a:ext cx="889000" cy="22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131234</xdr:rowOff>
    </xdr:from>
    <xdr:to>
      <xdr:col>72</xdr:col>
      <xdr:colOff>203200</xdr:colOff>
      <xdr:row>88</xdr:row>
      <xdr:rowOff>107245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047384"/>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64205</xdr:rowOff>
    </xdr:from>
    <xdr:to>
      <xdr:col>68</xdr:col>
      <xdr:colOff>152400</xdr:colOff>
      <xdr:row>87</xdr:row>
      <xdr:rowOff>131234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980355"/>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53622</xdr:rowOff>
    </xdr:from>
    <xdr:to>
      <xdr:col>81</xdr:col>
      <xdr:colOff>95250</xdr:colOff>
      <xdr:row>87</xdr:row>
      <xdr:rowOff>155222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25699</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4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56445</xdr:rowOff>
    </xdr:from>
    <xdr:to>
      <xdr:col>73</xdr:col>
      <xdr:colOff>44450</xdr:colOff>
      <xdr:row>88</xdr:row>
      <xdr:rowOff>158045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142822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230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80434</xdr:rowOff>
    </xdr:from>
    <xdr:to>
      <xdr:col>68</xdr:col>
      <xdr:colOff>203200</xdr:colOff>
      <xdr:row>88</xdr:row>
      <xdr:rowOff>10584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166811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13405</xdr:rowOff>
    </xdr:from>
    <xdr:to>
      <xdr:col>64</xdr:col>
      <xdr:colOff>152400</xdr:colOff>
      <xdr:row>87</xdr:row>
      <xdr:rowOff>115005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99782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1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前年度と比較して</a:t>
          </a:r>
          <a:r>
            <a:rPr lang="en-US" altLang="ja-JP" sz="1100">
              <a:solidFill>
                <a:schemeClr val="dk1"/>
              </a:solidFill>
              <a:effectLst/>
              <a:latin typeface="+mn-lt"/>
              <a:ea typeface="+mn-ea"/>
              <a:cs typeface="+mn-cs"/>
            </a:rPr>
            <a:t>0.34</a:t>
          </a:r>
          <a:r>
            <a:rPr lang="ja-JP" altLang="ja-JP" sz="1100">
              <a:solidFill>
                <a:schemeClr val="dk1"/>
              </a:solidFill>
              <a:effectLst/>
              <a:latin typeface="+mn-lt"/>
              <a:ea typeface="+mn-ea"/>
              <a:cs typeface="+mn-cs"/>
            </a:rPr>
            <a:t>人増加した。類似団体平均との比較では</a:t>
          </a:r>
          <a:r>
            <a:rPr lang="en-US" altLang="ja-JP" sz="1100">
              <a:solidFill>
                <a:schemeClr val="dk1"/>
              </a:solidFill>
              <a:effectLst/>
              <a:latin typeface="+mn-lt"/>
              <a:ea typeface="+mn-ea"/>
              <a:cs typeface="+mn-cs"/>
            </a:rPr>
            <a:t>3.7</a:t>
          </a:r>
          <a:r>
            <a:rPr lang="ja-JP" altLang="ja-JP" sz="1100">
              <a:solidFill>
                <a:schemeClr val="dk1"/>
              </a:solidFill>
              <a:effectLst/>
              <a:latin typeface="+mn-lt"/>
              <a:ea typeface="+mn-ea"/>
              <a:cs typeface="+mn-cs"/>
            </a:rPr>
            <a:t>人下回っている。「玉川村定員適正化計画」に基づき定員管理を行っている。今後も事務の効率化を図り、定員管理の適正化に努める。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87058</xdr:rowOff>
    </xdr:from>
    <xdr:to>
      <xdr:col>81</xdr:col>
      <xdr:colOff>44450</xdr:colOff>
      <xdr:row>59</xdr:row>
      <xdr:rowOff>111189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202608"/>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65342</xdr:rowOff>
    </xdr:from>
    <xdr:to>
      <xdr:col>77</xdr:col>
      <xdr:colOff>44450</xdr:colOff>
      <xdr:row>59</xdr:row>
      <xdr:rowOff>87058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180892"/>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64738</xdr:rowOff>
    </xdr:from>
    <xdr:to>
      <xdr:col>72</xdr:col>
      <xdr:colOff>203200</xdr:colOff>
      <xdr:row>59</xdr:row>
      <xdr:rowOff>65342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180288"/>
          <a:ext cx="8890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53277</xdr:rowOff>
    </xdr:from>
    <xdr:to>
      <xdr:col>68</xdr:col>
      <xdr:colOff>152400</xdr:colOff>
      <xdr:row>59</xdr:row>
      <xdr:rowOff>64738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168827"/>
          <a:ext cx="889000" cy="1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25146</xdr:rowOff>
    </xdr:from>
    <xdr:to>
      <xdr:col>64</xdr:col>
      <xdr:colOff>152400</xdr:colOff>
      <xdr:row>61</xdr:row>
      <xdr:rowOff>126746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111523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6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60389</xdr:rowOff>
    </xdr:from>
    <xdr:to>
      <xdr:col>81</xdr:col>
      <xdr:colOff>95250</xdr:colOff>
      <xdr:row>59</xdr:row>
      <xdr:rowOff>161989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17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153116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09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36258</xdr:rowOff>
    </xdr:from>
    <xdr:to>
      <xdr:col>77</xdr:col>
      <xdr:colOff>95250</xdr:colOff>
      <xdr:row>59</xdr:row>
      <xdr:rowOff>137858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15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148035</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920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14542</xdr:rowOff>
    </xdr:from>
    <xdr:to>
      <xdr:col>73</xdr:col>
      <xdr:colOff>44450</xdr:colOff>
      <xdr:row>59</xdr:row>
      <xdr:rowOff>116142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13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126319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89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13938</xdr:rowOff>
    </xdr:from>
    <xdr:to>
      <xdr:col>68</xdr:col>
      <xdr:colOff>203200</xdr:colOff>
      <xdr:row>59</xdr:row>
      <xdr:rowOff>115538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12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125715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89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2477</xdr:rowOff>
    </xdr:from>
    <xdr:to>
      <xdr:col>64</xdr:col>
      <xdr:colOff>152400</xdr:colOff>
      <xdr:row>59</xdr:row>
      <xdr:rowOff>104077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11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114254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886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前年度と比較して</a:t>
          </a:r>
          <a:r>
            <a:rPr lang="en-US" altLang="ja-JP" sz="1100">
              <a:solidFill>
                <a:schemeClr val="dk1"/>
              </a:solidFill>
              <a:effectLst/>
              <a:latin typeface="+mn-lt"/>
              <a:ea typeface="+mn-ea"/>
              <a:cs typeface="+mn-cs"/>
            </a:rPr>
            <a:t>0.5</a:t>
          </a:r>
          <a:r>
            <a:rPr lang="ja-JP" altLang="ja-JP" sz="1100">
              <a:solidFill>
                <a:schemeClr val="dk1"/>
              </a:solidFill>
              <a:effectLst/>
              <a:latin typeface="+mn-lt"/>
              <a:ea typeface="+mn-ea"/>
              <a:cs typeface="+mn-cs"/>
            </a:rPr>
            <a:t>ポイント増加した。また、類似団体平均との比較では</a:t>
          </a:r>
          <a:r>
            <a:rPr lang="en-US" altLang="ja-JP" sz="1100">
              <a:solidFill>
                <a:schemeClr val="dk1"/>
              </a:solidFill>
              <a:effectLst/>
              <a:latin typeface="+mn-lt"/>
              <a:ea typeface="+mn-ea"/>
              <a:cs typeface="+mn-cs"/>
            </a:rPr>
            <a:t>3.3</a:t>
          </a:r>
          <a:r>
            <a:rPr lang="ja-JP" altLang="ja-JP" sz="1100">
              <a:solidFill>
                <a:schemeClr val="dk1"/>
              </a:solidFill>
              <a:effectLst/>
              <a:latin typeface="+mn-lt"/>
              <a:ea typeface="+mn-ea"/>
              <a:cs typeface="+mn-cs"/>
            </a:rPr>
            <a:t>ポイント上回っている。増加した主な要因は、複合型水辺施設整備事業負担金の増により公債費に準ずる債務負担行為が</a:t>
          </a:r>
          <a:r>
            <a:rPr lang="en-US" altLang="ja-JP" sz="1100">
              <a:solidFill>
                <a:schemeClr val="dk1"/>
              </a:solidFill>
              <a:effectLst/>
              <a:latin typeface="+mn-lt"/>
              <a:ea typeface="+mn-ea"/>
              <a:cs typeface="+mn-cs"/>
            </a:rPr>
            <a:t>+36,253</a:t>
          </a:r>
          <a:r>
            <a:rPr lang="ja-JP" altLang="ja-JP" sz="1100">
              <a:solidFill>
                <a:schemeClr val="dk1"/>
              </a:solidFill>
              <a:effectLst/>
              <a:latin typeface="+mn-lt"/>
              <a:ea typeface="+mn-ea"/>
              <a:cs typeface="+mn-cs"/>
            </a:rPr>
            <a:t>千円、</a:t>
          </a:r>
          <a:r>
            <a:rPr lang="en-US" altLang="ja-JP" sz="1100">
              <a:solidFill>
                <a:schemeClr val="dk1"/>
              </a:solidFill>
              <a:effectLst/>
              <a:latin typeface="+mn-lt"/>
              <a:ea typeface="+mn-ea"/>
              <a:cs typeface="+mn-cs"/>
            </a:rPr>
            <a:t>580.3</a:t>
          </a:r>
          <a:r>
            <a:rPr lang="ja-JP" altLang="ja-JP" sz="1100">
              <a:solidFill>
                <a:schemeClr val="dk1"/>
              </a:solidFill>
              <a:effectLst/>
              <a:latin typeface="+mn-lt"/>
              <a:ea typeface="+mn-ea"/>
              <a:cs typeface="+mn-cs"/>
            </a:rPr>
            <a:t>％の増によるものである。今後の比率の推移については、激甚化・頻発化する災害対応のため事業実施や、上水道事業における未普及地域整備事業、農業集落排水事業における新規地区整備事業等の大規模事業を実施していることから、実質公債費比率の上昇が見込まれる。このことから、各種事業の見直しを行うとともに、基金の活用や適性債の充当により、健全な財政運営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97790</xdr:rowOff>
    </xdr:from>
    <xdr:to>
      <xdr:col>81</xdr:col>
      <xdr:colOff>44450</xdr:colOff>
      <xdr:row>42</xdr:row>
      <xdr:rowOff>121920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9869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59182</xdr:rowOff>
    </xdr:from>
    <xdr:to>
      <xdr:col>77</xdr:col>
      <xdr:colOff>44450</xdr:colOff>
      <xdr:row>42</xdr:row>
      <xdr:rowOff>97790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26008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59182</xdr:rowOff>
    </xdr:from>
    <xdr:to>
      <xdr:col>72</xdr:col>
      <xdr:colOff>203200</xdr:colOff>
      <xdr:row>42</xdr:row>
      <xdr:rowOff>78486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26008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64008</xdr:rowOff>
    </xdr:from>
    <xdr:to>
      <xdr:col>68</xdr:col>
      <xdr:colOff>152400</xdr:colOff>
      <xdr:row>42</xdr:row>
      <xdr:rowOff>78486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6490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92964</xdr:rowOff>
    </xdr:from>
    <xdr:to>
      <xdr:col>64</xdr:col>
      <xdr:colOff>152400</xdr:colOff>
      <xdr:row>42</xdr:row>
      <xdr:rowOff>23114</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12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33291</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9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71120</xdr:rowOff>
    </xdr:from>
    <xdr:to>
      <xdr:col>81</xdr:col>
      <xdr:colOff>95250</xdr:colOff>
      <xdr:row>43</xdr:row>
      <xdr:rowOff>1270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43197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46990</xdr:rowOff>
    </xdr:from>
    <xdr:to>
      <xdr:col>77</xdr:col>
      <xdr:colOff>95250</xdr:colOff>
      <xdr:row>42</xdr:row>
      <xdr:rowOff>148590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133367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8382</xdr:rowOff>
    </xdr:from>
    <xdr:to>
      <xdr:col>73</xdr:col>
      <xdr:colOff>44450</xdr:colOff>
      <xdr:row>42</xdr:row>
      <xdr:rowOff>109982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94759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95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27686</xdr:rowOff>
    </xdr:from>
    <xdr:to>
      <xdr:col>68</xdr:col>
      <xdr:colOff>203200</xdr:colOff>
      <xdr:row>42</xdr:row>
      <xdr:rowOff>129286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2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114063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14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13208</xdr:rowOff>
    </xdr:from>
    <xdr:to>
      <xdr:col>64</xdr:col>
      <xdr:colOff>152400</xdr:colOff>
      <xdr:row>42</xdr:row>
      <xdr:rowOff>114808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99585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前年度と比較して</a:t>
          </a:r>
          <a:r>
            <a:rPr lang="en-US" altLang="ja-JP" sz="1100">
              <a:solidFill>
                <a:schemeClr val="dk1"/>
              </a:solidFill>
              <a:effectLst/>
              <a:latin typeface="+mn-lt"/>
              <a:ea typeface="+mn-ea"/>
              <a:cs typeface="+mn-cs"/>
            </a:rPr>
            <a:t>37.4</a:t>
          </a:r>
          <a:r>
            <a:rPr lang="ja-JP" altLang="ja-JP" sz="1100">
              <a:solidFill>
                <a:schemeClr val="dk1"/>
              </a:solidFill>
              <a:effectLst/>
              <a:latin typeface="+mn-lt"/>
              <a:ea typeface="+mn-ea"/>
              <a:cs typeface="+mn-cs"/>
            </a:rPr>
            <a:t>ポイント悪化した。主な要因は、公営企業（上水道事業及び農業集落排水事業）における新規事業の実施により地方債残高が増加したため、公営企業債等繰入見込額が</a:t>
          </a:r>
          <a:r>
            <a:rPr lang="en-US" altLang="ja-JP" sz="1100">
              <a:solidFill>
                <a:schemeClr val="dk1"/>
              </a:solidFill>
              <a:effectLst/>
              <a:latin typeface="+mn-lt"/>
              <a:ea typeface="+mn-ea"/>
              <a:cs typeface="+mn-cs"/>
            </a:rPr>
            <a:t>+786,930</a:t>
          </a:r>
          <a:r>
            <a:rPr lang="ja-JP" altLang="ja-JP" sz="1100">
              <a:solidFill>
                <a:schemeClr val="dk1"/>
              </a:solidFill>
              <a:effectLst/>
              <a:latin typeface="+mn-lt"/>
              <a:ea typeface="+mn-ea"/>
              <a:cs typeface="+mn-cs"/>
            </a:rPr>
            <a:t>千円、</a:t>
          </a:r>
          <a:r>
            <a:rPr lang="en-US" altLang="ja-JP" sz="1100">
              <a:solidFill>
                <a:schemeClr val="dk1"/>
              </a:solidFill>
              <a:effectLst/>
              <a:latin typeface="+mn-lt"/>
              <a:ea typeface="+mn-ea"/>
              <a:cs typeface="+mn-cs"/>
            </a:rPr>
            <a:t>28.5</a:t>
          </a:r>
          <a:r>
            <a:rPr lang="ja-JP" altLang="ja-JP" sz="1100">
              <a:solidFill>
                <a:schemeClr val="dk1"/>
              </a:solidFill>
              <a:effectLst/>
              <a:latin typeface="+mn-lt"/>
              <a:ea typeface="+mn-ea"/>
              <a:cs typeface="+mn-cs"/>
            </a:rPr>
            <a:t>％の増となったことによるものである。今後の比率の推移については、激甚化・頻発化する災害対応のため事業実施や、上水道事業における未普及地域整備事業、農業集落排水事業における新規地区整備事業等の大規模事業を実施していることから、将来負担比率の上昇が見込まれる。このことから、各種事業の見直しを行うとともに、目的基金の活用や地方債の適正管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47625</xdr:rowOff>
    </xdr:from>
    <xdr:to>
      <xdr:col>81</xdr:col>
      <xdr:colOff>44450</xdr:colOff>
      <xdr:row>23</xdr:row>
      <xdr:rowOff>34643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179800" y="3476625"/>
          <a:ext cx="838200" cy="50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11007</xdr:rowOff>
    </xdr:from>
    <xdr:to>
      <xdr:col>77</xdr:col>
      <xdr:colOff>44450</xdr:colOff>
      <xdr:row>20</xdr:row>
      <xdr:rowOff>47625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5290800" y="2925657"/>
          <a:ext cx="889000" cy="55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129893</xdr:rowOff>
    </xdr:from>
    <xdr:to>
      <xdr:col>72</xdr:col>
      <xdr:colOff>203200</xdr:colOff>
      <xdr:row>17</xdr:row>
      <xdr:rowOff>11007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4401800" y="2530193"/>
          <a:ext cx="889000" cy="395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129893</xdr:rowOff>
    </xdr:from>
    <xdr:to>
      <xdr:col>68</xdr:col>
      <xdr:colOff>152400</xdr:colOff>
      <xdr:row>16</xdr:row>
      <xdr:rowOff>120791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2530193"/>
          <a:ext cx="889000" cy="33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155293</xdr:rowOff>
    </xdr:from>
    <xdr:to>
      <xdr:col>81</xdr:col>
      <xdr:colOff>95250</xdr:colOff>
      <xdr:row>23</xdr:row>
      <xdr:rowOff>85443</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392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22</xdr:row>
      <xdr:rowOff>51170</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3823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168275</xdr:rowOff>
    </xdr:from>
    <xdr:to>
      <xdr:col>77</xdr:col>
      <xdr:colOff>95250</xdr:colOff>
      <xdr:row>20</xdr:row>
      <xdr:rowOff>98425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342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83202</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351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131657</xdr:rowOff>
    </xdr:from>
    <xdr:to>
      <xdr:col>73</xdr:col>
      <xdr:colOff>44450</xdr:colOff>
      <xdr:row>17</xdr:row>
      <xdr:rowOff>61807</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87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46584</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96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79093</xdr:rowOff>
    </xdr:from>
    <xdr:to>
      <xdr:col>68</xdr:col>
      <xdr:colOff>203200</xdr:colOff>
      <xdr:row>15</xdr:row>
      <xdr:rowOff>9243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247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165470</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2565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69991</xdr:rowOff>
    </xdr:from>
    <xdr:to>
      <xdr:col>64</xdr:col>
      <xdr:colOff>152400</xdr:colOff>
      <xdr:row>17</xdr:row>
      <xdr:rowOff>141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81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156368</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899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福島県玉川村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6,050
5,986
46.67
4,915,169
4,584,099
260,684
2,623,771
3,322,490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前年度と比較して</a:t>
          </a:r>
          <a:r>
            <a:rPr lang="en-US" altLang="ja-JP" sz="1100">
              <a:solidFill>
                <a:schemeClr val="dk1"/>
              </a:solidFill>
              <a:effectLst/>
              <a:latin typeface="+mn-lt"/>
              <a:ea typeface="+mn-ea"/>
              <a:cs typeface="+mn-cs"/>
            </a:rPr>
            <a:t>1.8</a:t>
          </a:r>
          <a:r>
            <a:rPr lang="ja-JP" altLang="ja-JP" sz="1100">
              <a:solidFill>
                <a:schemeClr val="dk1"/>
              </a:solidFill>
              <a:effectLst/>
              <a:latin typeface="+mn-lt"/>
              <a:ea typeface="+mn-ea"/>
              <a:cs typeface="+mn-cs"/>
            </a:rPr>
            <a:t>ポイント増加した。類似団体平均との比較では</a:t>
          </a:r>
          <a:r>
            <a:rPr lang="en-US" altLang="ja-JP" sz="1100">
              <a:solidFill>
                <a:schemeClr val="dk1"/>
              </a:solidFill>
              <a:effectLst/>
              <a:latin typeface="+mn-lt"/>
              <a:ea typeface="+mn-ea"/>
              <a:cs typeface="+mn-cs"/>
            </a:rPr>
            <a:t>1.0</a:t>
          </a:r>
          <a:r>
            <a:rPr lang="ja-JP" altLang="ja-JP" sz="1100">
              <a:solidFill>
                <a:schemeClr val="dk1"/>
              </a:solidFill>
              <a:effectLst/>
              <a:latin typeface="+mn-lt"/>
              <a:ea typeface="+mn-ea"/>
              <a:cs typeface="+mn-cs"/>
            </a:rPr>
            <a:t>ポイント下回っている。増加した主な要因は、職員給及び退職組合負担金が増加したことによるものである。今後も定員管理及び給与水準の適正化を図り、人件費総額の抑制に努める。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145288</xdr:rowOff>
    </xdr:from>
    <xdr:to>
      <xdr:col>24</xdr:col>
      <xdr:colOff>25400</xdr:colOff>
      <xdr:row>37</xdr:row>
      <xdr:rowOff>56134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1748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131572</xdr:rowOff>
    </xdr:from>
    <xdr:to>
      <xdr:col>19</xdr:col>
      <xdr:colOff>187325</xdr:colOff>
      <xdr:row>36</xdr:row>
      <xdr:rowOff>145288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037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131572</xdr:rowOff>
    </xdr:from>
    <xdr:to>
      <xdr:col>15</xdr:col>
      <xdr:colOff>98425</xdr:colOff>
      <xdr:row>36</xdr:row>
      <xdr:rowOff>163576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037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163576</xdr:rowOff>
    </xdr:from>
    <xdr:to>
      <xdr:col>11</xdr:col>
      <xdr:colOff>9525</xdr:colOff>
      <xdr:row>37</xdr:row>
      <xdr:rowOff>56134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3577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762</xdr:rowOff>
    </xdr:from>
    <xdr:to>
      <xdr:col>6</xdr:col>
      <xdr:colOff>171450</xdr:colOff>
      <xdr:row>37</xdr:row>
      <xdr:rowOff>102362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112539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5334</xdr:rowOff>
    </xdr:from>
    <xdr:to>
      <xdr:col>24</xdr:col>
      <xdr:colOff>76200</xdr:colOff>
      <xdr:row>37</xdr:row>
      <xdr:rowOff>106934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21861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94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94488</xdr:rowOff>
    </xdr:from>
    <xdr:to>
      <xdr:col>20</xdr:col>
      <xdr:colOff>38100</xdr:colOff>
      <xdr:row>37</xdr:row>
      <xdr:rowOff>24638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34815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80772</xdr:rowOff>
    </xdr:from>
    <xdr:to>
      <xdr:col>15</xdr:col>
      <xdr:colOff>149225</xdr:colOff>
      <xdr:row>37</xdr:row>
      <xdr:rowOff>10922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21099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112776</xdr:rowOff>
    </xdr:from>
    <xdr:to>
      <xdr:col>11</xdr:col>
      <xdr:colOff>60325</xdr:colOff>
      <xdr:row>37</xdr:row>
      <xdr:rowOff>42926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53103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前年度と比較して</a:t>
          </a:r>
          <a:r>
            <a:rPr lang="en-US" altLang="ja-JP" sz="1100">
              <a:solidFill>
                <a:schemeClr val="dk1"/>
              </a:solidFill>
              <a:effectLst/>
              <a:latin typeface="+mn-lt"/>
              <a:ea typeface="+mn-ea"/>
              <a:cs typeface="+mn-cs"/>
            </a:rPr>
            <a:t>1.3</a:t>
          </a:r>
          <a:r>
            <a:rPr lang="ja-JP" altLang="ja-JP" sz="1100">
              <a:solidFill>
                <a:schemeClr val="dk1"/>
              </a:solidFill>
              <a:effectLst/>
              <a:latin typeface="+mn-lt"/>
              <a:ea typeface="+mn-ea"/>
              <a:cs typeface="+mn-cs"/>
            </a:rPr>
            <a:t>ポイント減少した。類似団体平均との比較では</a:t>
          </a:r>
          <a:r>
            <a:rPr lang="en-US" altLang="ja-JP" sz="1100">
              <a:solidFill>
                <a:schemeClr val="dk1"/>
              </a:solidFill>
              <a:effectLst/>
              <a:latin typeface="+mn-lt"/>
              <a:ea typeface="+mn-ea"/>
              <a:cs typeface="+mn-cs"/>
            </a:rPr>
            <a:t>2.5</a:t>
          </a:r>
          <a:r>
            <a:rPr lang="ja-JP" altLang="ja-JP" sz="1100">
              <a:solidFill>
                <a:schemeClr val="dk1"/>
              </a:solidFill>
              <a:effectLst/>
              <a:latin typeface="+mn-lt"/>
              <a:ea typeface="+mn-ea"/>
              <a:cs typeface="+mn-cs"/>
            </a:rPr>
            <a:t>ポイント上回っている。基幹系システム関連事業、観光交流施設管理事業等が継続的に行われていることにより</a:t>
          </a:r>
          <a:r>
            <a:rPr lang="ja-JP" altLang="en-US" sz="1100">
              <a:solidFill>
                <a:schemeClr val="dk1"/>
              </a:solidFill>
              <a:effectLst/>
              <a:latin typeface="+mn-lt"/>
              <a:ea typeface="+mn-ea"/>
              <a:cs typeface="+mn-cs"/>
            </a:rPr>
            <a:t>高い水準で推移してい</a:t>
          </a:r>
          <a:r>
            <a:rPr lang="ja-JP" altLang="ja-JP" sz="1100">
              <a:solidFill>
                <a:schemeClr val="dk1"/>
              </a:solidFill>
              <a:effectLst/>
              <a:latin typeface="+mn-lt"/>
              <a:ea typeface="+mn-ea"/>
              <a:cs typeface="+mn-cs"/>
            </a:rPr>
            <a:t>る。今後も引き続き経費削減に努め、財政の健全化を図る。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64135</xdr:rowOff>
    </xdr:from>
    <xdr:to>
      <xdr:col>82</xdr:col>
      <xdr:colOff>107950</xdr:colOff>
      <xdr:row>16</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80733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69850</xdr:rowOff>
    </xdr:from>
    <xdr:to>
      <xdr:col>78</xdr:col>
      <xdr:colOff>69850</xdr:colOff>
      <xdr:row>16</xdr:row>
      <xdr:rowOff>138430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130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24130</xdr:rowOff>
    </xdr:from>
    <xdr:to>
      <xdr:col>73</xdr:col>
      <xdr:colOff>180975</xdr:colOff>
      <xdr:row>16</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673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xdr:rowOff>
    </xdr:from>
    <xdr:to>
      <xdr:col>69</xdr:col>
      <xdr:colOff>92075</xdr:colOff>
      <xdr:row>16</xdr:row>
      <xdr:rowOff>24130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7444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62247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13335</xdr:rowOff>
    </xdr:from>
    <xdr:to>
      <xdr:col>82</xdr:col>
      <xdr:colOff>158750</xdr:colOff>
      <xdr:row>16</xdr:row>
      <xdr:rowOff>114935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5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156862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28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87630</xdr:rowOff>
    </xdr:from>
    <xdr:to>
      <xdr:col>78</xdr:col>
      <xdr:colOff>120650</xdr:colOff>
      <xdr:row>17</xdr:row>
      <xdr:rowOff>17780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2557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1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19050</xdr:rowOff>
    </xdr:from>
    <xdr:to>
      <xdr:col>74</xdr:col>
      <xdr:colOff>31750</xdr:colOff>
      <xdr:row>16</xdr:row>
      <xdr:rowOff>120650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105427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144780</xdr:rowOff>
    </xdr:from>
    <xdr:to>
      <xdr:col>69</xdr:col>
      <xdr:colOff>142875</xdr:colOff>
      <xdr:row>16</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1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59707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0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121920</xdr:rowOff>
    </xdr:from>
    <xdr:to>
      <xdr:col>65</xdr:col>
      <xdr:colOff>53975</xdr:colOff>
      <xdr:row>16</xdr:row>
      <xdr:rowOff>52070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36847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78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前年度と比較して</a:t>
          </a:r>
          <a:r>
            <a:rPr lang="en-US" altLang="ja-JP" sz="1100">
              <a:solidFill>
                <a:schemeClr val="dk1"/>
              </a:solidFill>
              <a:effectLst/>
              <a:latin typeface="+mn-lt"/>
              <a:ea typeface="+mn-ea"/>
              <a:cs typeface="+mn-cs"/>
            </a:rPr>
            <a:t>0.4</a:t>
          </a:r>
          <a:r>
            <a:rPr lang="ja-JP" altLang="ja-JP" sz="1100">
              <a:solidFill>
                <a:schemeClr val="dk1"/>
              </a:solidFill>
              <a:effectLst/>
              <a:latin typeface="+mn-lt"/>
              <a:ea typeface="+mn-ea"/>
              <a:cs typeface="+mn-cs"/>
            </a:rPr>
            <a:t>ポイント増加した。類似団体平均との比較では</a:t>
          </a:r>
          <a:r>
            <a:rPr lang="en-US" altLang="ja-JP" sz="1100">
              <a:solidFill>
                <a:schemeClr val="dk1"/>
              </a:solidFill>
              <a:effectLst/>
              <a:latin typeface="+mn-lt"/>
              <a:ea typeface="+mn-ea"/>
              <a:cs typeface="+mn-cs"/>
            </a:rPr>
            <a:t>0.8</a:t>
          </a:r>
          <a:r>
            <a:rPr lang="ja-JP" altLang="ja-JP" sz="1100">
              <a:solidFill>
                <a:schemeClr val="dk1"/>
              </a:solidFill>
              <a:effectLst/>
              <a:latin typeface="+mn-lt"/>
              <a:ea typeface="+mn-ea"/>
              <a:cs typeface="+mn-cs"/>
            </a:rPr>
            <a:t>ポイント上回っている。増加した主な要因は、物価高騰対応低所得世帯支援事業や児童手当の増によるものである。今後も引き続き単独事業の見直しを行うなど、財政の健全化を図る。</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127000</xdr:rowOff>
    </xdr:from>
    <xdr:to>
      <xdr:col>24</xdr:col>
      <xdr:colOff>25400</xdr:colOff>
      <xdr:row>56</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5567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4996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55</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499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88900</xdr:rowOff>
    </xdr:from>
    <xdr:to>
      <xdr:col>11</xdr:col>
      <xdr:colOff>9525</xdr:colOff>
      <xdr:row>56</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5186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124477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76200</xdr:rowOff>
    </xdr:from>
    <xdr:to>
      <xdr:col>20</xdr:col>
      <xdr:colOff>38100</xdr:colOff>
      <xdr:row>56</xdr:row>
      <xdr:rowOff>6350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162577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592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38100</xdr:rowOff>
    </xdr:from>
    <xdr:to>
      <xdr:col>11</xdr:col>
      <xdr:colOff>60325</xdr:colOff>
      <xdr:row>55</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105427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前年度と比較して</a:t>
          </a:r>
          <a:r>
            <a:rPr lang="en-US" altLang="ja-JP" sz="1100">
              <a:solidFill>
                <a:schemeClr val="dk1"/>
              </a:solidFill>
              <a:effectLst/>
              <a:latin typeface="+mn-lt"/>
              <a:ea typeface="+mn-ea"/>
              <a:cs typeface="+mn-cs"/>
            </a:rPr>
            <a:t>0.3</a:t>
          </a:r>
          <a:r>
            <a:rPr lang="ja-JP" altLang="ja-JP" sz="1100">
              <a:solidFill>
                <a:schemeClr val="dk1"/>
              </a:solidFill>
              <a:effectLst/>
              <a:latin typeface="+mn-lt"/>
              <a:ea typeface="+mn-ea"/>
              <a:cs typeface="+mn-cs"/>
            </a:rPr>
            <a:t>ポイント増加した。類似団体平均との比較では</a:t>
          </a:r>
          <a:r>
            <a:rPr lang="en-US" altLang="ja-JP" sz="1100">
              <a:solidFill>
                <a:schemeClr val="dk1"/>
              </a:solidFill>
              <a:effectLst/>
              <a:latin typeface="+mn-lt"/>
              <a:ea typeface="+mn-ea"/>
              <a:cs typeface="+mn-cs"/>
            </a:rPr>
            <a:t>0.8</a:t>
          </a:r>
          <a:r>
            <a:rPr lang="ja-JP" altLang="ja-JP" sz="1100">
              <a:solidFill>
                <a:schemeClr val="dk1"/>
              </a:solidFill>
              <a:effectLst/>
              <a:latin typeface="+mn-lt"/>
              <a:ea typeface="+mn-ea"/>
              <a:cs typeface="+mn-cs"/>
            </a:rPr>
            <a:t>ポイント下回っている。増加した主な要因は、特別会計等への繰出金等が増加したことによるものである。今後も事業内容を精査し経費の縮減に努める。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165862</xdr:rowOff>
    </xdr:from>
    <xdr:to>
      <xdr:col>82</xdr:col>
      <xdr:colOff>107950</xdr:colOff>
      <xdr:row>56</xdr:row>
      <xdr:rowOff>21844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59561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165862</xdr:rowOff>
    </xdr:from>
    <xdr:to>
      <xdr:col>78</xdr:col>
      <xdr:colOff>69850</xdr:colOff>
      <xdr:row>56</xdr:row>
      <xdr:rowOff>40132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5956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40132</xdr:rowOff>
    </xdr:from>
    <xdr:to>
      <xdr:col>73</xdr:col>
      <xdr:colOff>180975</xdr:colOff>
      <xdr:row>57</xdr:row>
      <xdr:rowOff>133858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9641332"/>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168148</xdr:rowOff>
    </xdr:from>
    <xdr:to>
      <xdr:col>69</xdr:col>
      <xdr:colOff>92075</xdr:colOff>
      <xdr:row>57</xdr:row>
      <xdr:rowOff>133858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004800" y="976934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163068</xdr:rowOff>
    </xdr:from>
    <xdr:to>
      <xdr:col>65</xdr:col>
      <xdr:colOff>53975</xdr:colOff>
      <xdr:row>57</xdr:row>
      <xdr:rowOff>93218</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764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77995</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850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142494</xdr:rowOff>
    </xdr:from>
    <xdr:to>
      <xdr:col>82</xdr:col>
      <xdr:colOff>158750</xdr:colOff>
      <xdr:row>56</xdr:row>
      <xdr:rowOff>72644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57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159021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41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115062</xdr:rowOff>
    </xdr:from>
    <xdr:to>
      <xdr:col>78</xdr:col>
      <xdr:colOff>120650</xdr:colOff>
      <xdr:row>56</xdr:row>
      <xdr:rowOff>45212</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55389</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313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160782</xdr:rowOff>
    </xdr:from>
    <xdr:to>
      <xdr:col>74</xdr:col>
      <xdr:colOff>31750</xdr:colOff>
      <xdr:row>56</xdr:row>
      <xdr:rowOff>90932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101109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35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83058</xdr:rowOff>
    </xdr:from>
    <xdr:to>
      <xdr:col>69</xdr:col>
      <xdr:colOff>142875</xdr:colOff>
      <xdr:row>58</xdr:row>
      <xdr:rowOff>13208</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8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169435</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117348</xdr:rowOff>
    </xdr:from>
    <xdr:to>
      <xdr:col>65</xdr:col>
      <xdr:colOff>53975</xdr:colOff>
      <xdr:row>57</xdr:row>
      <xdr:rowOff>47498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57675</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48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前年度と比較して</a:t>
          </a:r>
          <a:r>
            <a:rPr lang="en-US" altLang="ja-JP" sz="1100">
              <a:solidFill>
                <a:schemeClr val="dk1"/>
              </a:solidFill>
              <a:effectLst/>
              <a:latin typeface="+mn-lt"/>
              <a:ea typeface="+mn-ea"/>
              <a:cs typeface="+mn-cs"/>
            </a:rPr>
            <a:t>1.2</a:t>
          </a:r>
          <a:r>
            <a:rPr lang="ja-JP" altLang="ja-JP" sz="1100">
              <a:solidFill>
                <a:schemeClr val="dk1"/>
              </a:solidFill>
              <a:effectLst/>
              <a:latin typeface="+mn-lt"/>
              <a:ea typeface="+mn-ea"/>
              <a:cs typeface="+mn-cs"/>
            </a:rPr>
            <a:t>ポイント減少した。類似団体平均との比較では</a:t>
          </a:r>
          <a:r>
            <a:rPr lang="en-US" altLang="ja-JP" sz="1100">
              <a:solidFill>
                <a:schemeClr val="dk1"/>
              </a:solidFill>
              <a:effectLst/>
              <a:latin typeface="+mn-lt"/>
              <a:ea typeface="+mn-ea"/>
              <a:cs typeface="+mn-cs"/>
            </a:rPr>
            <a:t>6.5</a:t>
          </a:r>
          <a:r>
            <a:rPr lang="ja-JP" altLang="ja-JP" sz="1100">
              <a:solidFill>
                <a:schemeClr val="dk1"/>
              </a:solidFill>
              <a:effectLst/>
              <a:latin typeface="+mn-lt"/>
              <a:ea typeface="+mn-ea"/>
              <a:cs typeface="+mn-cs"/>
            </a:rPr>
            <a:t>ポイント上回っている。石川地方生活環境施設組合負担金や公営企業会計補助金等が増加している一方、認定こども園運営補助金の減により昨年度比では減少した。今後も各種団体等への補助金の見直しを行うとともに、公営企業事業における事業内容の精査により経費削減に努める。</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138430</xdr:rowOff>
    </xdr:from>
    <xdr:to>
      <xdr:col>82</xdr:col>
      <xdr:colOff>107950</xdr:colOff>
      <xdr:row>40</xdr:row>
      <xdr:rowOff>21844</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82498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24130</xdr:rowOff>
    </xdr:from>
    <xdr:to>
      <xdr:col>78</xdr:col>
      <xdr:colOff>69850</xdr:colOff>
      <xdr:row>40</xdr:row>
      <xdr:rowOff>21844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710680"/>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92710</xdr:rowOff>
    </xdr:from>
    <xdr:to>
      <xdr:col>73</xdr:col>
      <xdr:colOff>180975</xdr:colOff>
      <xdr:row>39</xdr:row>
      <xdr:rowOff>24130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43636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65278</xdr:rowOff>
    </xdr:from>
    <xdr:to>
      <xdr:col>69</xdr:col>
      <xdr:colOff>92075</xdr:colOff>
      <xdr:row>37</xdr:row>
      <xdr:rowOff>92710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004800" y="64089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121683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87630</xdr:rowOff>
    </xdr:from>
    <xdr:to>
      <xdr:col>82</xdr:col>
      <xdr:colOff>158750</xdr:colOff>
      <xdr:row>40</xdr:row>
      <xdr:rowOff>17780</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59707</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142494</xdr:rowOff>
    </xdr:from>
    <xdr:to>
      <xdr:col>78</xdr:col>
      <xdr:colOff>120650</xdr:colOff>
      <xdr:row>40</xdr:row>
      <xdr:rowOff>72644</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82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57421</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915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144780</xdr:rowOff>
    </xdr:from>
    <xdr:to>
      <xdr:col>74</xdr:col>
      <xdr:colOff>31750</xdr:colOff>
      <xdr:row>39</xdr:row>
      <xdr:rowOff>74930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59707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128287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前年度と比較して</a:t>
          </a:r>
          <a:r>
            <a:rPr lang="en-US" altLang="ja-JP" sz="1100">
              <a:solidFill>
                <a:schemeClr val="dk1"/>
              </a:solidFill>
              <a:effectLst/>
              <a:latin typeface="+mn-lt"/>
              <a:ea typeface="+mn-ea"/>
              <a:cs typeface="+mn-cs"/>
            </a:rPr>
            <a:t>0.6</a:t>
          </a:r>
          <a:r>
            <a:rPr lang="ja-JP" altLang="ja-JP" sz="1100">
              <a:solidFill>
                <a:schemeClr val="dk1"/>
              </a:solidFill>
              <a:effectLst/>
              <a:latin typeface="+mn-lt"/>
              <a:ea typeface="+mn-ea"/>
              <a:cs typeface="+mn-cs"/>
            </a:rPr>
            <a:t>ポイント減少した。類似団体平均との比較では</a:t>
          </a:r>
          <a:r>
            <a:rPr lang="en-US" altLang="ja-JP" sz="1100">
              <a:solidFill>
                <a:schemeClr val="dk1"/>
              </a:solidFill>
              <a:effectLst/>
              <a:latin typeface="+mn-lt"/>
              <a:ea typeface="+mn-ea"/>
              <a:cs typeface="+mn-cs"/>
            </a:rPr>
            <a:t>0.6</a:t>
          </a:r>
          <a:r>
            <a:rPr lang="ja-JP" altLang="ja-JP" sz="1100">
              <a:solidFill>
                <a:schemeClr val="dk1"/>
              </a:solidFill>
              <a:effectLst/>
              <a:latin typeface="+mn-lt"/>
              <a:ea typeface="+mn-ea"/>
              <a:cs typeface="+mn-cs"/>
            </a:rPr>
            <a:t>ポイント下回っている。近年、緊急防災・減災事業債、緊急浚渫推進事業債等を継続的に発行しているために公債費は高止まり傾向にある。今後は地方債の適正管理により健全な財政運営に努める。</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43180</xdr:rowOff>
    </xdr:from>
    <xdr:to>
      <xdr:col>24</xdr:col>
      <xdr:colOff>25400</xdr:colOff>
      <xdr:row>76</xdr:row>
      <xdr:rowOff>66039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0733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35561</xdr:rowOff>
    </xdr:from>
    <xdr:to>
      <xdr:col>19</xdr:col>
      <xdr:colOff>187325</xdr:colOff>
      <xdr:row>76</xdr:row>
      <xdr:rowOff>66039</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0657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31750</xdr:rowOff>
    </xdr:from>
    <xdr:to>
      <xdr:col>15</xdr:col>
      <xdr:colOff>98425</xdr:colOff>
      <xdr:row>76</xdr:row>
      <xdr:rowOff>35561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0619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31750</xdr:rowOff>
    </xdr:from>
    <xdr:to>
      <xdr:col>11</xdr:col>
      <xdr:colOff>9525</xdr:colOff>
      <xdr:row>76</xdr:row>
      <xdr:rowOff>66039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0619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163830</xdr:rowOff>
    </xdr:from>
    <xdr:to>
      <xdr:col>24</xdr:col>
      <xdr:colOff>76200</xdr:colOff>
      <xdr:row>76</xdr:row>
      <xdr:rowOff>93980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8907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15239</xdr:rowOff>
    </xdr:from>
    <xdr:to>
      <xdr:col>20</xdr:col>
      <xdr:colOff>38100</xdr:colOff>
      <xdr:row>76</xdr:row>
      <xdr:rowOff>116839</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127017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81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156211</xdr:rowOff>
    </xdr:from>
    <xdr:to>
      <xdr:col>15</xdr:col>
      <xdr:colOff>149225</xdr:colOff>
      <xdr:row>76</xdr:row>
      <xdr:rowOff>86361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96537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152400</xdr:rowOff>
    </xdr:from>
    <xdr:to>
      <xdr:col>11</xdr:col>
      <xdr:colOff>60325</xdr:colOff>
      <xdr:row>76</xdr:row>
      <xdr:rowOff>82550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92727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78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15239</xdr:rowOff>
    </xdr:from>
    <xdr:to>
      <xdr:col>6</xdr:col>
      <xdr:colOff>171450</xdr:colOff>
      <xdr:row>76</xdr:row>
      <xdr:rowOff>116839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127017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前年度と比較して増減なし。類似団体平均との比較では</a:t>
          </a:r>
          <a:r>
            <a:rPr lang="en-US" altLang="ja-JP" sz="1100">
              <a:solidFill>
                <a:schemeClr val="dk1"/>
              </a:solidFill>
              <a:effectLst/>
              <a:latin typeface="+mn-lt"/>
              <a:ea typeface="+mn-ea"/>
              <a:cs typeface="+mn-cs"/>
            </a:rPr>
            <a:t>8.0</a:t>
          </a:r>
          <a:r>
            <a:rPr lang="ja-JP" altLang="ja-JP" sz="1100">
              <a:solidFill>
                <a:schemeClr val="dk1"/>
              </a:solidFill>
              <a:effectLst/>
              <a:latin typeface="+mn-lt"/>
              <a:ea typeface="+mn-ea"/>
              <a:cs typeface="+mn-cs"/>
            </a:rPr>
            <a:t>ポイント上回っている。歳出において基幹系システム関連事業、観光交流施設管理事業等に係る物件費が増加傾向にあり、石川地方生活環境施設組合負担金や公営企業会計補助金等に係る補助費等が増加したことによるものである。今後も引き続き経費の削減に努め、財政の健全化に努め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26415</xdr:rowOff>
    </xdr:from>
    <xdr:to>
      <xdr:col>82</xdr:col>
      <xdr:colOff>107950</xdr:colOff>
      <xdr:row>76</xdr:row>
      <xdr:rowOff>26415</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30566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83566</xdr:rowOff>
    </xdr:from>
    <xdr:to>
      <xdr:col>78</xdr:col>
      <xdr:colOff>69850</xdr:colOff>
      <xdr:row>76</xdr:row>
      <xdr:rowOff>26415</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942316"/>
          <a:ext cx="889000" cy="11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12700</xdr:rowOff>
    </xdr:from>
    <xdr:to>
      <xdr:col>73</xdr:col>
      <xdr:colOff>180975</xdr:colOff>
      <xdr:row>75</xdr:row>
      <xdr:rowOff>83566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871450"/>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5842</xdr:rowOff>
    </xdr:from>
    <xdr:to>
      <xdr:col>69</xdr:col>
      <xdr:colOff>92075</xdr:colOff>
      <xdr:row>75</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004800" y="1286459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41910</xdr:rowOff>
    </xdr:from>
    <xdr:to>
      <xdr:col>65</xdr:col>
      <xdr:colOff>53975</xdr:colOff>
      <xdr:row>74</xdr:row>
      <xdr:rowOff>143510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2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153687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49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147065</xdr:rowOff>
    </xdr:from>
    <xdr:to>
      <xdr:col>82</xdr:col>
      <xdr:colOff>158750</xdr:colOff>
      <xdr:row>76</xdr:row>
      <xdr:rowOff>77215</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119142</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147065</xdr:rowOff>
    </xdr:from>
    <xdr:to>
      <xdr:col>78</xdr:col>
      <xdr:colOff>120650</xdr:colOff>
      <xdr:row>76</xdr:row>
      <xdr:rowOff>77215</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61992</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92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32766</xdr:rowOff>
    </xdr:from>
    <xdr:to>
      <xdr:col>74</xdr:col>
      <xdr:colOff>31750</xdr:colOff>
      <xdr:row>75</xdr:row>
      <xdr:rowOff>134366</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133350</xdr:rowOff>
    </xdr:from>
    <xdr:to>
      <xdr:col>69</xdr:col>
      <xdr:colOff>142875</xdr:colOff>
      <xdr:row>75</xdr:row>
      <xdr:rowOff>63500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48277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126492</xdr:rowOff>
    </xdr:from>
    <xdr:to>
      <xdr:col>65</xdr:col>
      <xdr:colOff>53975</xdr:colOff>
      <xdr:row>75</xdr:row>
      <xdr:rowOff>56642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41419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0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福島県玉川村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11260</xdr:rowOff>
    </xdr:from>
    <xdr:to>
      <xdr:col>29</xdr:col>
      <xdr:colOff>127000</xdr:colOff>
      <xdr:row>18</xdr:row>
      <xdr:rowOff>152253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44985"/>
          <a:ext cx="647700" cy="140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152253</xdr:rowOff>
    </xdr:from>
    <xdr:to>
      <xdr:col>26</xdr:col>
      <xdr:colOff>50800</xdr:colOff>
      <xdr:row>19</xdr:row>
      <xdr:rowOff>49436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85978"/>
          <a:ext cx="698500" cy="686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49436</xdr:rowOff>
    </xdr:from>
    <xdr:to>
      <xdr:col>22</xdr:col>
      <xdr:colOff>114300</xdr:colOff>
      <xdr:row>19</xdr:row>
      <xdr:rowOff>73972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54611"/>
          <a:ext cx="698500" cy="245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73972</xdr:rowOff>
    </xdr:from>
    <xdr:to>
      <xdr:col>18</xdr:col>
      <xdr:colOff>177800</xdr:colOff>
      <xdr:row>19</xdr:row>
      <xdr:rowOff>131816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79147"/>
          <a:ext cx="698500" cy="578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71765</xdr:rowOff>
    </xdr:from>
    <xdr:to>
      <xdr:col>15</xdr:col>
      <xdr:colOff>101600</xdr:colOff>
      <xdr:row>17</xdr:row>
      <xdr:rowOff>1915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62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12092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3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131910</xdr:rowOff>
    </xdr:from>
    <xdr:to>
      <xdr:col>29</xdr:col>
      <xdr:colOff>177800</xdr:colOff>
      <xdr:row>18</xdr:row>
      <xdr:rowOff>62060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94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103987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6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101453</xdr:rowOff>
    </xdr:from>
    <xdr:to>
      <xdr:col>26</xdr:col>
      <xdr:colOff>101600</xdr:colOff>
      <xdr:row>19</xdr:row>
      <xdr:rowOff>31603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35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16380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21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170086</xdr:rowOff>
    </xdr:from>
    <xdr:to>
      <xdr:col>22</xdr:col>
      <xdr:colOff>165100</xdr:colOff>
      <xdr:row>19</xdr:row>
      <xdr:rowOff>100236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038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85013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90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23172</xdr:rowOff>
    </xdr:from>
    <xdr:to>
      <xdr:col>19</xdr:col>
      <xdr:colOff>38100</xdr:colOff>
      <xdr:row>19</xdr:row>
      <xdr:rowOff>124772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283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109549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14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81016</xdr:rowOff>
    </xdr:from>
    <xdr:to>
      <xdr:col>15</xdr:col>
      <xdr:colOff>101600</xdr:colOff>
      <xdr:row>20</xdr:row>
      <xdr:rowOff>11166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86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167393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72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181293</xdr:rowOff>
    </xdr:from>
    <xdr:to>
      <xdr:col>29</xdr:col>
      <xdr:colOff>127000</xdr:colOff>
      <xdr:row>35</xdr:row>
      <xdr:rowOff>245605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91643"/>
          <a:ext cx="647700" cy="643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245605</xdr:rowOff>
    </xdr:from>
    <xdr:to>
      <xdr:col>26</xdr:col>
      <xdr:colOff>50800</xdr:colOff>
      <xdr:row>35</xdr:row>
      <xdr:rowOff>252943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55955"/>
          <a:ext cx="698500" cy="73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249789</xdr:rowOff>
    </xdr:from>
    <xdr:to>
      <xdr:col>22</xdr:col>
      <xdr:colOff>114300</xdr:colOff>
      <xdr:row>35</xdr:row>
      <xdr:rowOff>252943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860139"/>
          <a:ext cx="698500" cy="31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249789</xdr:rowOff>
    </xdr:from>
    <xdr:to>
      <xdr:col>18</xdr:col>
      <xdr:colOff>177800</xdr:colOff>
      <xdr:row>36</xdr:row>
      <xdr:rowOff>1209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60139"/>
          <a:ext cx="698500" cy="943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210891</xdr:rowOff>
    </xdr:from>
    <xdr:to>
      <xdr:col>15</xdr:col>
      <xdr:colOff>101600</xdr:colOff>
      <xdr:row>35</xdr:row>
      <xdr:rowOff>312491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212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322668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9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130493</xdr:rowOff>
    </xdr:from>
    <xdr:to>
      <xdr:col>29</xdr:col>
      <xdr:colOff>177800</xdr:colOff>
      <xdr:row>35</xdr:row>
      <xdr:rowOff>232093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40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318470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8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194805</xdr:rowOff>
    </xdr:from>
    <xdr:to>
      <xdr:col>26</xdr:col>
      <xdr:colOff>101600</xdr:colOff>
      <xdr:row>35</xdr:row>
      <xdr:rowOff>296405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051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306582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740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202143</xdr:rowOff>
    </xdr:from>
    <xdr:to>
      <xdr:col>22</xdr:col>
      <xdr:colOff>165100</xdr:colOff>
      <xdr:row>35</xdr:row>
      <xdr:rowOff>303743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12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313920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8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198989</xdr:rowOff>
    </xdr:from>
    <xdr:to>
      <xdr:col>19</xdr:col>
      <xdr:colOff>38100</xdr:colOff>
      <xdr:row>35</xdr:row>
      <xdr:rowOff>300589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09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310766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78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293309</xdr:rowOff>
    </xdr:from>
    <xdr:to>
      <xdr:col>15</xdr:col>
      <xdr:colOff>101600</xdr:colOff>
      <xdr:row>36</xdr:row>
      <xdr:rowOff>52009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03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36786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90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福島県玉川村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6,050
5,986
46.67
4,915,169
4,584,099
260,684
2,623,771
3,322,490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156997</xdr:rowOff>
    </xdr:from>
    <xdr:to>
      <xdr:col>24</xdr:col>
      <xdr:colOff>63500</xdr:colOff>
      <xdr:row>38</xdr:row>
      <xdr:rowOff>112542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00647"/>
          <a:ext cx="838200" cy="12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112542</xdr:rowOff>
    </xdr:from>
    <xdr:to>
      <xdr:col>19</xdr:col>
      <xdr:colOff>177800</xdr:colOff>
      <xdr:row>39</xdr:row>
      <xdr:rowOff>4506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27642"/>
          <a:ext cx="889000" cy="6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4506</xdr:rowOff>
    </xdr:from>
    <xdr:to>
      <xdr:col>15</xdr:col>
      <xdr:colOff>50800</xdr:colOff>
      <xdr:row>39</xdr:row>
      <xdr:rowOff>6594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91056"/>
          <a:ext cx="889000" cy="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6594</xdr:rowOff>
    </xdr:from>
    <xdr:to>
      <xdr:col>10</xdr:col>
      <xdr:colOff>114300</xdr:colOff>
      <xdr:row>39</xdr:row>
      <xdr:rowOff>57190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93144"/>
          <a:ext cx="889000" cy="5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80785</xdr:rowOff>
    </xdr:from>
    <xdr:to>
      <xdr:col>6</xdr:col>
      <xdr:colOff>38100</xdr:colOff>
      <xdr:row>37</xdr:row>
      <xdr:rowOff>10935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5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27462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028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106197</xdr:rowOff>
    </xdr:from>
    <xdr:to>
      <xdr:col>24</xdr:col>
      <xdr:colOff>114300</xdr:colOff>
      <xdr:row>38</xdr:row>
      <xdr:rowOff>36347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4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84624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28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61742</xdr:rowOff>
    </xdr:from>
    <xdr:to>
      <xdr:col>20</xdr:col>
      <xdr:colOff>38100</xdr:colOff>
      <xdr:row>38</xdr:row>
      <xdr:rowOff>163342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76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154469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669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125156</xdr:rowOff>
    </xdr:from>
    <xdr:to>
      <xdr:col>15</xdr:col>
      <xdr:colOff>101600</xdr:colOff>
      <xdr:row>39</xdr:row>
      <xdr:rowOff>55306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4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39</xdr:row>
      <xdr:rowOff>46433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732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127244</xdr:rowOff>
    </xdr:from>
    <xdr:to>
      <xdr:col>10</xdr:col>
      <xdr:colOff>165100</xdr:colOff>
      <xdr:row>39</xdr:row>
      <xdr:rowOff>57394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4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39</xdr:row>
      <xdr:rowOff>48521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735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6390</xdr:rowOff>
    </xdr:from>
    <xdr:to>
      <xdr:col>6</xdr:col>
      <xdr:colOff>38100</xdr:colOff>
      <xdr:row>39</xdr:row>
      <xdr:rowOff>107990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9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99117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85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121403</xdr:rowOff>
    </xdr:from>
    <xdr:to>
      <xdr:col>24</xdr:col>
      <xdr:colOff>63500</xdr:colOff>
      <xdr:row>58</xdr:row>
      <xdr:rowOff>122756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5503"/>
          <a:ext cx="838200" cy="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122756</xdr:rowOff>
    </xdr:from>
    <xdr:to>
      <xdr:col>19</xdr:col>
      <xdr:colOff>177800</xdr:colOff>
      <xdr:row>58</xdr:row>
      <xdr:rowOff>126528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6856"/>
          <a:ext cx="88900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126528</xdr:rowOff>
    </xdr:from>
    <xdr:to>
      <xdr:col>15</xdr:col>
      <xdr:colOff>50800</xdr:colOff>
      <xdr:row>58</xdr:row>
      <xdr:rowOff>126537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0628"/>
          <a:ext cx="8890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113417</xdr:rowOff>
    </xdr:from>
    <xdr:to>
      <xdr:col>10</xdr:col>
      <xdr:colOff>114300</xdr:colOff>
      <xdr:row>58</xdr:row>
      <xdr:rowOff>126537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57517"/>
          <a:ext cx="889000" cy="1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48474</xdr:rowOff>
    </xdr:from>
    <xdr:to>
      <xdr:col>6</xdr:col>
      <xdr:colOff>38100</xdr:colOff>
      <xdr:row>58</xdr:row>
      <xdr:rowOff>150074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9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166601</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67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70603</xdr:rowOff>
    </xdr:from>
    <xdr:to>
      <xdr:col>24</xdr:col>
      <xdr:colOff>114300</xdr:colOff>
      <xdr:row>59</xdr:row>
      <xdr:rowOff>753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71956</xdr:rowOff>
    </xdr:from>
    <xdr:to>
      <xdr:col>20</xdr:col>
      <xdr:colOff>38100</xdr:colOff>
      <xdr:row>59</xdr:row>
      <xdr:rowOff>2106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164683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08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75728</xdr:rowOff>
    </xdr:from>
    <xdr:to>
      <xdr:col>15</xdr:col>
      <xdr:colOff>101600</xdr:colOff>
      <xdr:row>59</xdr:row>
      <xdr:rowOff>5878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168455</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12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75737</xdr:rowOff>
    </xdr:from>
    <xdr:to>
      <xdr:col>10</xdr:col>
      <xdr:colOff>165100</xdr:colOff>
      <xdr:row>59</xdr:row>
      <xdr:rowOff>5887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168464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12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62617</xdr:rowOff>
    </xdr:from>
    <xdr:to>
      <xdr:col>6</xdr:col>
      <xdr:colOff>38100</xdr:colOff>
      <xdr:row>58</xdr:row>
      <xdr:rowOff>164217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155344</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10099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6007</xdr:rowOff>
    </xdr:from>
    <xdr:to>
      <xdr:col>24</xdr:col>
      <xdr:colOff>63500</xdr:colOff>
      <xdr:row>78</xdr:row>
      <xdr:rowOff>7074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379107"/>
          <a:ext cx="8382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150634</xdr:rowOff>
    </xdr:from>
    <xdr:to>
      <xdr:col>19</xdr:col>
      <xdr:colOff>177800</xdr:colOff>
      <xdr:row>78</xdr:row>
      <xdr:rowOff>6007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180834"/>
          <a:ext cx="889000" cy="19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150634</xdr:rowOff>
    </xdr:from>
    <xdr:to>
      <xdr:col>15</xdr:col>
      <xdr:colOff>50800</xdr:colOff>
      <xdr:row>77</xdr:row>
      <xdr:rowOff>54839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180834"/>
          <a:ext cx="889000" cy="75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54839</xdr:rowOff>
    </xdr:from>
    <xdr:to>
      <xdr:col>10</xdr:col>
      <xdr:colOff>114300</xdr:colOff>
      <xdr:row>78</xdr:row>
      <xdr:rowOff>141275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256489"/>
          <a:ext cx="889000" cy="25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106857</xdr:rowOff>
    </xdr:from>
    <xdr:to>
      <xdr:col>6</xdr:col>
      <xdr:colOff>38100</xdr:colOff>
      <xdr:row>78</xdr:row>
      <xdr:rowOff>37007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53534</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0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127724</xdr:rowOff>
    </xdr:from>
    <xdr:to>
      <xdr:col>24</xdr:col>
      <xdr:colOff>114300</xdr:colOff>
      <xdr:row>78</xdr:row>
      <xdr:rowOff>57874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2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106151</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0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126657</xdr:rowOff>
    </xdr:from>
    <xdr:to>
      <xdr:col>20</xdr:col>
      <xdr:colOff>38100</xdr:colOff>
      <xdr:row>78</xdr:row>
      <xdr:rowOff>56807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2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73334</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10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99834</xdr:rowOff>
    </xdr:from>
    <xdr:to>
      <xdr:col>15</xdr:col>
      <xdr:colOff>101600</xdr:colOff>
      <xdr:row>77</xdr:row>
      <xdr:rowOff>29984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13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46512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9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4039</xdr:rowOff>
    </xdr:from>
    <xdr:to>
      <xdr:col>10</xdr:col>
      <xdr:colOff>165100</xdr:colOff>
      <xdr:row>77</xdr:row>
      <xdr:rowOff>105639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0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122166</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98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90475</xdr:rowOff>
    </xdr:from>
    <xdr:to>
      <xdr:col>6</xdr:col>
      <xdr:colOff>38100</xdr:colOff>
      <xdr:row>79</xdr:row>
      <xdr:rowOff>20625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11752</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5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72067</xdr:rowOff>
    </xdr:from>
    <xdr:to>
      <xdr:col>24</xdr:col>
      <xdr:colOff>63500</xdr:colOff>
      <xdr:row>96</xdr:row>
      <xdr:rowOff>14863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59817"/>
          <a:ext cx="838200" cy="11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14863</xdr:rowOff>
    </xdr:from>
    <xdr:to>
      <xdr:col>19</xdr:col>
      <xdr:colOff>177800</xdr:colOff>
      <xdr:row>96</xdr:row>
      <xdr:rowOff>144924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74063"/>
          <a:ext cx="889000" cy="13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99989</xdr:rowOff>
    </xdr:from>
    <xdr:to>
      <xdr:col>15</xdr:col>
      <xdr:colOff>50800</xdr:colOff>
      <xdr:row>96</xdr:row>
      <xdr:rowOff>144924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387739"/>
          <a:ext cx="889000" cy="21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99989</xdr:rowOff>
    </xdr:from>
    <xdr:to>
      <xdr:col>10</xdr:col>
      <xdr:colOff>114300</xdr:colOff>
      <xdr:row>96</xdr:row>
      <xdr:rowOff>157237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87739"/>
          <a:ext cx="889000" cy="228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56646</xdr:rowOff>
    </xdr:from>
    <xdr:to>
      <xdr:col>6</xdr:col>
      <xdr:colOff>38100</xdr:colOff>
      <xdr:row>96</xdr:row>
      <xdr:rowOff>158246</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1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3323</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21267</xdr:rowOff>
    </xdr:from>
    <xdr:to>
      <xdr:col>24</xdr:col>
      <xdr:colOff>114300</xdr:colOff>
      <xdr:row>95</xdr:row>
      <xdr:rowOff>122867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30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44144</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16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135513</xdr:rowOff>
    </xdr:from>
    <xdr:to>
      <xdr:col>20</xdr:col>
      <xdr:colOff>38100</xdr:colOff>
      <xdr:row>96</xdr:row>
      <xdr:rowOff>65663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2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82190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19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94124</xdr:rowOff>
    </xdr:from>
    <xdr:to>
      <xdr:col>15</xdr:col>
      <xdr:colOff>101600</xdr:colOff>
      <xdr:row>97</xdr:row>
      <xdr:rowOff>24274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5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40801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328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49189</xdr:rowOff>
    </xdr:from>
    <xdr:to>
      <xdr:col>10</xdr:col>
      <xdr:colOff>165100</xdr:colOff>
      <xdr:row>95</xdr:row>
      <xdr:rowOff>150789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33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167316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11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106437</xdr:rowOff>
    </xdr:from>
    <xdr:to>
      <xdr:col>6</xdr:col>
      <xdr:colOff>38100</xdr:colOff>
      <xdr:row>97</xdr:row>
      <xdr:rowOff>36587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6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27714</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658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86958</xdr:rowOff>
    </xdr:from>
    <xdr:to>
      <xdr:col>55</xdr:col>
      <xdr:colOff>0</xdr:colOff>
      <xdr:row>35</xdr:row>
      <xdr:rowOff>105402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087708"/>
          <a:ext cx="838200" cy="1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82226</xdr:rowOff>
    </xdr:from>
    <xdr:to>
      <xdr:col>50</xdr:col>
      <xdr:colOff>114300</xdr:colOff>
      <xdr:row>35</xdr:row>
      <xdr:rowOff>86958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082976"/>
          <a:ext cx="889000" cy="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82226</xdr:rowOff>
    </xdr:from>
    <xdr:to>
      <xdr:col>45</xdr:col>
      <xdr:colOff>177800</xdr:colOff>
      <xdr:row>36</xdr:row>
      <xdr:rowOff>130327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082976"/>
          <a:ext cx="889000" cy="219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7085</xdr:rowOff>
    </xdr:from>
    <xdr:to>
      <xdr:col>41</xdr:col>
      <xdr:colOff>50800</xdr:colOff>
      <xdr:row>36</xdr:row>
      <xdr:rowOff>130327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493485"/>
          <a:ext cx="889000" cy="809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131858</xdr:rowOff>
    </xdr:from>
    <xdr:to>
      <xdr:col>36</xdr:col>
      <xdr:colOff>165100</xdr:colOff>
      <xdr:row>33</xdr:row>
      <xdr:rowOff>62008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61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53135</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710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54602</xdr:rowOff>
    </xdr:from>
    <xdr:to>
      <xdr:col>55</xdr:col>
      <xdr:colOff>50800</xdr:colOff>
      <xdr:row>35</xdr:row>
      <xdr:rowOff>156202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5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77479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36158</xdr:rowOff>
    </xdr:from>
    <xdr:to>
      <xdr:col>50</xdr:col>
      <xdr:colOff>165100</xdr:colOff>
      <xdr:row>35</xdr:row>
      <xdr:rowOff>137758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154285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812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31426</xdr:rowOff>
    </xdr:from>
    <xdr:to>
      <xdr:col>46</xdr:col>
      <xdr:colOff>38100</xdr:colOff>
      <xdr:row>35</xdr:row>
      <xdr:rowOff>133026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03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149553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807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79527</xdr:rowOff>
    </xdr:from>
    <xdr:to>
      <xdr:col>41</xdr:col>
      <xdr:colOff>101600</xdr:colOff>
      <xdr:row>37</xdr:row>
      <xdr:rowOff>9677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5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804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44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127735</xdr:rowOff>
    </xdr:from>
    <xdr:to>
      <xdr:col>36</xdr:col>
      <xdr:colOff>165100</xdr:colOff>
      <xdr:row>32</xdr:row>
      <xdr:rowOff>57885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4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74412</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21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107690</xdr:rowOff>
    </xdr:from>
    <xdr:to>
      <xdr:col>55</xdr:col>
      <xdr:colOff>0</xdr:colOff>
      <xdr:row>59</xdr:row>
      <xdr:rowOff>9570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051790"/>
          <a:ext cx="838200" cy="7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107690</xdr:rowOff>
    </xdr:from>
    <xdr:to>
      <xdr:col>50</xdr:col>
      <xdr:colOff>114300</xdr:colOff>
      <xdr:row>59</xdr:row>
      <xdr:rowOff>9631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051790"/>
          <a:ext cx="889000" cy="7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170949</xdr:rowOff>
    </xdr:from>
    <xdr:to>
      <xdr:col>45</xdr:col>
      <xdr:colOff>177800</xdr:colOff>
      <xdr:row>59</xdr:row>
      <xdr:rowOff>9631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115049"/>
          <a:ext cx="889000" cy="1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32986</xdr:rowOff>
    </xdr:from>
    <xdr:to>
      <xdr:col>41</xdr:col>
      <xdr:colOff>50800</xdr:colOff>
      <xdr:row>58</xdr:row>
      <xdr:rowOff>170949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977086"/>
          <a:ext cx="889000" cy="13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1603</xdr:rowOff>
    </xdr:from>
    <xdr:to>
      <xdr:col>36</xdr:col>
      <xdr:colOff>165100</xdr:colOff>
      <xdr:row>58</xdr:row>
      <xdr:rowOff>103203</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945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94330</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03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130220</xdr:rowOff>
    </xdr:from>
    <xdr:to>
      <xdr:col>55</xdr:col>
      <xdr:colOff>50800</xdr:colOff>
      <xdr:row>59</xdr:row>
      <xdr:rowOff>60370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7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49985</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56890</xdr:rowOff>
    </xdr:from>
    <xdr:to>
      <xdr:col>50</xdr:col>
      <xdr:colOff>165100</xdr:colOff>
      <xdr:row>58</xdr:row>
      <xdr:rowOff>158490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0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3567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76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130281</xdr:rowOff>
    </xdr:from>
    <xdr:to>
      <xdr:col>46</xdr:col>
      <xdr:colOff>38100</xdr:colOff>
      <xdr:row>59</xdr:row>
      <xdr:rowOff>60431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7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51558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6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120149</xdr:rowOff>
    </xdr:from>
    <xdr:to>
      <xdr:col>41</xdr:col>
      <xdr:colOff>101600</xdr:colOff>
      <xdr:row>59</xdr:row>
      <xdr:rowOff>50299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6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41426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5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153636</xdr:rowOff>
    </xdr:from>
    <xdr:to>
      <xdr:col>36</xdr:col>
      <xdr:colOff>165100</xdr:colOff>
      <xdr:row>58</xdr:row>
      <xdr:rowOff>83786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2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100313</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701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132031</xdr:rowOff>
    </xdr:from>
    <xdr:to>
      <xdr:col>55</xdr:col>
      <xdr:colOff>0</xdr:colOff>
      <xdr:row>78</xdr:row>
      <xdr:rowOff>133063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05131"/>
          <a:ext cx="838200" cy="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133063</xdr:rowOff>
    </xdr:from>
    <xdr:to>
      <xdr:col>50</xdr:col>
      <xdr:colOff>114300</xdr:colOff>
      <xdr:row>78</xdr:row>
      <xdr:rowOff>134179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06163"/>
          <a:ext cx="889000" cy="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134179</xdr:rowOff>
    </xdr:from>
    <xdr:to>
      <xdr:col>45</xdr:col>
      <xdr:colOff>177800</xdr:colOff>
      <xdr:row>78</xdr:row>
      <xdr:rowOff>135576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07279"/>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130643</xdr:rowOff>
    </xdr:from>
    <xdr:to>
      <xdr:col>41</xdr:col>
      <xdr:colOff>50800</xdr:colOff>
      <xdr:row>78</xdr:row>
      <xdr:rowOff>135576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503743"/>
          <a:ext cx="889000" cy="4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154412</xdr:rowOff>
    </xdr:from>
    <xdr:to>
      <xdr:col>36</xdr:col>
      <xdr:colOff>165100</xdr:colOff>
      <xdr:row>78</xdr:row>
      <xdr:rowOff>84562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56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101089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3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81231</xdr:rowOff>
    </xdr:from>
    <xdr:to>
      <xdr:col>55</xdr:col>
      <xdr:colOff>50800</xdr:colOff>
      <xdr:row>79</xdr:row>
      <xdr:rowOff>11381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5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167608</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6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82263</xdr:rowOff>
    </xdr:from>
    <xdr:to>
      <xdr:col>50</xdr:col>
      <xdr:colOff>165100</xdr:colOff>
      <xdr:row>79</xdr:row>
      <xdr:rowOff>12413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5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3540</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4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83379</xdr:rowOff>
    </xdr:from>
    <xdr:to>
      <xdr:col>46</xdr:col>
      <xdr:colOff>38100</xdr:colOff>
      <xdr:row>79</xdr:row>
      <xdr:rowOff>13529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5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4656</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4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84776</xdr:rowOff>
    </xdr:from>
    <xdr:to>
      <xdr:col>41</xdr:col>
      <xdr:colOff>101600</xdr:colOff>
      <xdr:row>79</xdr:row>
      <xdr:rowOff>14926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5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6053</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50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79843</xdr:rowOff>
    </xdr:from>
    <xdr:to>
      <xdr:col>36</xdr:col>
      <xdr:colOff>165100</xdr:colOff>
      <xdr:row>79</xdr:row>
      <xdr:rowOff>9993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5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1120</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45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129660</xdr:rowOff>
    </xdr:from>
    <xdr:to>
      <xdr:col>55</xdr:col>
      <xdr:colOff>0</xdr:colOff>
      <xdr:row>98</xdr:row>
      <xdr:rowOff>71400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760310"/>
          <a:ext cx="838200" cy="11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129660</xdr:rowOff>
    </xdr:from>
    <xdr:to>
      <xdr:col>50</xdr:col>
      <xdr:colOff>114300</xdr:colOff>
      <xdr:row>98</xdr:row>
      <xdr:rowOff>67821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760310"/>
          <a:ext cx="889000" cy="109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57207</xdr:rowOff>
    </xdr:from>
    <xdr:to>
      <xdr:col>45</xdr:col>
      <xdr:colOff>177800</xdr:colOff>
      <xdr:row>98</xdr:row>
      <xdr:rowOff>67821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59307"/>
          <a:ext cx="88900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159652</xdr:rowOff>
    </xdr:from>
    <xdr:to>
      <xdr:col>41</xdr:col>
      <xdr:colOff>50800</xdr:colOff>
      <xdr:row>98</xdr:row>
      <xdr:rowOff>57207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618852"/>
          <a:ext cx="889000" cy="240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22189</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672795" y="1682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20600</xdr:rowOff>
    </xdr:from>
    <xdr:to>
      <xdr:col>55</xdr:col>
      <xdr:colOff>50800</xdr:colOff>
      <xdr:row>98</xdr:row>
      <xdr:rowOff>122200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2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170477</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80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78860</xdr:rowOff>
    </xdr:from>
    <xdr:to>
      <xdr:col>50</xdr:col>
      <xdr:colOff>165100</xdr:colOff>
      <xdr:row>98</xdr:row>
      <xdr:rowOff>9010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0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25537</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39795" y="16484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17021</xdr:rowOff>
    </xdr:from>
    <xdr:to>
      <xdr:col>46</xdr:col>
      <xdr:colOff>38100</xdr:colOff>
      <xdr:row>98</xdr:row>
      <xdr:rowOff>118621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1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135148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59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6407</xdr:rowOff>
    </xdr:from>
    <xdr:to>
      <xdr:col>41</xdr:col>
      <xdr:colOff>101600</xdr:colOff>
      <xdr:row>98</xdr:row>
      <xdr:rowOff>108007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0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124534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108852</xdr:rowOff>
    </xdr:from>
    <xdr:to>
      <xdr:col>36</xdr:col>
      <xdr:colOff>165100</xdr:colOff>
      <xdr:row>97</xdr:row>
      <xdr:rowOff>39002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56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55529</xdr:rowOff>
    </xdr:from>
    <xdr:ext cx="59901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672795" y="16343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93230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08330"/>
          <a:ext cx="838200" cy="4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93230</xdr:rowOff>
    </xdr:from>
    <xdr:to>
      <xdr:col>81</xdr:col>
      <xdr:colOff>50800</xdr:colOff>
      <xdr:row>38</xdr:row>
      <xdr:rowOff>102402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608330"/>
          <a:ext cx="889000" cy="9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77740</xdr:rowOff>
    </xdr:from>
    <xdr:to>
      <xdr:col>76</xdr:col>
      <xdr:colOff>114300</xdr:colOff>
      <xdr:row>38</xdr:row>
      <xdr:rowOff>102402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592840"/>
          <a:ext cx="889000" cy="24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72866</xdr:rowOff>
    </xdr:from>
    <xdr:to>
      <xdr:col>71</xdr:col>
      <xdr:colOff>177800</xdr:colOff>
      <xdr:row>38</xdr:row>
      <xdr:rowOff>77740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245066"/>
          <a:ext cx="889000" cy="34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92101</xdr:rowOff>
    </xdr:from>
    <xdr:to>
      <xdr:col>67</xdr:col>
      <xdr:colOff>101600</xdr:colOff>
      <xdr:row>38</xdr:row>
      <xdr:rowOff>22251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43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13378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528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42430</xdr:rowOff>
    </xdr:from>
    <xdr:to>
      <xdr:col>81</xdr:col>
      <xdr:colOff>101600</xdr:colOff>
      <xdr:row>38</xdr:row>
      <xdr:rowOff>144030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5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135157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65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51602</xdr:rowOff>
    </xdr:from>
    <xdr:to>
      <xdr:col>76</xdr:col>
      <xdr:colOff>165100</xdr:colOff>
      <xdr:row>38</xdr:row>
      <xdr:rowOff>153202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6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144329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65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26940</xdr:rowOff>
    </xdr:from>
    <xdr:to>
      <xdr:col>72</xdr:col>
      <xdr:colOff>38100</xdr:colOff>
      <xdr:row>38</xdr:row>
      <xdr:rowOff>128540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4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119667</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3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22066</xdr:rowOff>
    </xdr:from>
    <xdr:to>
      <xdr:col>67</xdr:col>
      <xdr:colOff>101600</xdr:colOff>
      <xdr:row>36</xdr:row>
      <xdr:rowOff>123666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19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140193</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5969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165371</xdr:rowOff>
    </xdr:from>
    <xdr:to>
      <xdr:col>85</xdr:col>
      <xdr:colOff>127000</xdr:colOff>
      <xdr:row>75</xdr:row>
      <xdr:rowOff>168309</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3024121"/>
          <a:ext cx="8382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168309</xdr:rowOff>
    </xdr:from>
    <xdr:to>
      <xdr:col>81</xdr:col>
      <xdr:colOff>50800</xdr:colOff>
      <xdr:row>76</xdr:row>
      <xdr:rowOff>30795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592300" y="13027059"/>
          <a:ext cx="889000" cy="3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30795</xdr:rowOff>
    </xdr:from>
    <xdr:to>
      <xdr:col>76</xdr:col>
      <xdr:colOff>114300</xdr:colOff>
      <xdr:row>76</xdr:row>
      <xdr:rowOff>35813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3703300" y="13060995"/>
          <a:ext cx="889000" cy="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35813</xdr:rowOff>
    </xdr:from>
    <xdr:to>
      <xdr:col>71</xdr:col>
      <xdr:colOff>177800</xdr:colOff>
      <xdr:row>76</xdr:row>
      <xdr:rowOff>48791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814300" y="13066013"/>
          <a:ext cx="889000" cy="1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25178</xdr:rowOff>
    </xdr:from>
    <xdr:to>
      <xdr:col>67</xdr:col>
      <xdr:colOff>101600</xdr:colOff>
      <xdr:row>74</xdr:row>
      <xdr:rowOff>126778</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2712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143305</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14795" y="12487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114572</xdr:rowOff>
    </xdr:from>
    <xdr:to>
      <xdr:col>85</xdr:col>
      <xdr:colOff>177800</xdr:colOff>
      <xdr:row>76</xdr:row>
      <xdr:rowOff>44723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297332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92999</xdr:rowOff>
    </xdr:from>
    <xdr:ext cx="534377"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295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117509</xdr:rowOff>
    </xdr:from>
    <xdr:to>
      <xdr:col>81</xdr:col>
      <xdr:colOff>101600</xdr:colOff>
      <xdr:row>76</xdr:row>
      <xdr:rowOff>47659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297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38786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14111" y="13068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151445</xdr:rowOff>
    </xdr:from>
    <xdr:to>
      <xdr:col>76</xdr:col>
      <xdr:colOff>165100</xdr:colOff>
      <xdr:row>76</xdr:row>
      <xdr:rowOff>81595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301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72722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310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156463</xdr:rowOff>
    </xdr:from>
    <xdr:to>
      <xdr:col>72</xdr:col>
      <xdr:colOff>38100</xdr:colOff>
      <xdr:row>76</xdr:row>
      <xdr:rowOff>86613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301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77740</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36111" y="1310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169441</xdr:rowOff>
    </xdr:from>
    <xdr:to>
      <xdr:col>67</xdr:col>
      <xdr:colOff>101600</xdr:colOff>
      <xdr:row>76</xdr:row>
      <xdr:rowOff>99591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302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90718</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47111" y="1312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64689</xdr:rowOff>
    </xdr:from>
    <xdr:to>
      <xdr:col>85</xdr:col>
      <xdr:colOff>127000</xdr:colOff>
      <xdr:row>99</xdr:row>
      <xdr:rowOff>65754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7038239"/>
          <a:ext cx="838200" cy="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64689</xdr:rowOff>
    </xdr:from>
    <xdr:to>
      <xdr:col>81</xdr:col>
      <xdr:colOff>50800</xdr:colOff>
      <xdr:row>99</xdr:row>
      <xdr:rowOff>72754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7038239"/>
          <a:ext cx="889000" cy="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19583</xdr:rowOff>
    </xdr:from>
    <xdr:to>
      <xdr:col>76</xdr:col>
      <xdr:colOff>114300</xdr:colOff>
      <xdr:row>99</xdr:row>
      <xdr:rowOff>72754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993133"/>
          <a:ext cx="889000" cy="5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19583</xdr:rowOff>
    </xdr:from>
    <xdr:to>
      <xdr:col>71</xdr:col>
      <xdr:colOff>177800</xdr:colOff>
      <xdr:row>99</xdr:row>
      <xdr:rowOff>68230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993133"/>
          <a:ext cx="889000" cy="48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136435</xdr:rowOff>
    </xdr:from>
    <xdr:to>
      <xdr:col>67</xdr:col>
      <xdr:colOff>101600</xdr:colOff>
      <xdr:row>99</xdr:row>
      <xdr:rowOff>66585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93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83112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71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14954</xdr:rowOff>
    </xdr:from>
    <xdr:to>
      <xdr:col>85</xdr:col>
      <xdr:colOff>177800</xdr:colOff>
      <xdr:row>99</xdr:row>
      <xdr:rowOff>116554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98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13889</xdr:rowOff>
    </xdr:from>
    <xdr:to>
      <xdr:col>81</xdr:col>
      <xdr:colOff>101600</xdr:colOff>
      <xdr:row>99</xdr:row>
      <xdr:rowOff>115489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98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106616</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708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21954</xdr:rowOff>
    </xdr:from>
    <xdr:to>
      <xdr:col>76</xdr:col>
      <xdr:colOff>165100</xdr:colOff>
      <xdr:row>99</xdr:row>
      <xdr:rowOff>123554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9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114681</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708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140233</xdr:rowOff>
    </xdr:from>
    <xdr:to>
      <xdr:col>72</xdr:col>
      <xdr:colOff>38100</xdr:colOff>
      <xdr:row>99</xdr:row>
      <xdr:rowOff>70383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94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61510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703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17430</xdr:rowOff>
    </xdr:from>
    <xdr:to>
      <xdr:col>67</xdr:col>
      <xdr:colOff>101600</xdr:colOff>
      <xdr:row>99</xdr:row>
      <xdr:rowOff>119030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9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110157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708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90681</xdr:rowOff>
    </xdr:from>
    <xdr:to>
      <xdr:col>116</xdr:col>
      <xdr:colOff>63500</xdr:colOff>
      <xdr:row>39</xdr:row>
      <xdr:rowOff>92821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6777231"/>
          <a:ext cx="838200" cy="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92821</xdr:rowOff>
    </xdr:from>
    <xdr:to>
      <xdr:col>111</xdr:col>
      <xdr:colOff>177800</xdr:colOff>
      <xdr:row>39</xdr:row>
      <xdr:rowOff>92837</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779371"/>
          <a:ext cx="88900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92151</xdr:rowOff>
    </xdr:from>
    <xdr:to>
      <xdr:col>107</xdr:col>
      <xdr:colOff>50800</xdr:colOff>
      <xdr:row>39</xdr:row>
      <xdr:rowOff>92837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778701"/>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90404</xdr:rowOff>
    </xdr:from>
    <xdr:to>
      <xdr:col>102</xdr:col>
      <xdr:colOff>114300</xdr:colOff>
      <xdr:row>39</xdr:row>
      <xdr:rowOff>92151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776954"/>
          <a:ext cx="889000" cy="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157235</xdr:rowOff>
    </xdr:from>
    <xdr:to>
      <xdr:col>98</xdr:col>
      <xdr:colOff>38100</xdr:colOff>
      <xdr:row>39</xdr:row>
      <xdr:rowOff>87385</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67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103912</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447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39881</xdr:rowOff>
    </xdr:from>
    <xdr:to>
      <xdr:col>116</xdr:col>
      <xdr:colOff>114300</xdr:colOff>
      <xdr:row>39</xdr:row>
      <xdr:rowOff>141481</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72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126258</xdr:rowOff>
    </xdr:from>
    <xdr:ext cx="378565"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641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42021</xdr:rowOff>
    </xdr:from>
    <xdr:to>
      <xdr:col>112</xdr:col>
      <xdr:colOff>38100</xdr:colOff>
      <xdr:row>39</xdr:row>
      <xdr:rowOff>143621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72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134748</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4017" y="6821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42037</xdr:rowOff>
    </xdr:from>
    <xdr:to>
      <xdr:col>107</xdr:col>
      <xdr:colOff>101600</xdr:colOff>
      <xdr:row>39</xdr:row>
      <xdr:rowOff>143637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72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134764</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5017" y="6821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41351</xdr:rowOff>
    </xdr:from>
    <xdr:to>
      <xdr:col>102</xdr:col>
      <xdr:colOff>165100</xdr:colOff>
      <xdr:row>39</xdr:row>
      <xdr:rowOff>142951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72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134078</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56017" y="6820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39604</xdr:rowOff>
    </xdr:from>
    <xdr:to>
      <xdr:col>98</xdr:col>
      <xdr:colOff>38100</xdr:colOff>
      <xdr:row>39</xdr:row>
      <xdr:rowOff>141204</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72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132331</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67017" y="6818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25553</xdr:rowOff>
    </xdr:from>
    <xdr:to>
      <xdr:col>116</xdr:col>
      <xdr:colOff>63500</xdr:colOff>
      <xdr:row>59</xdr:row>
      <xdr:rowOff>25991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141103"/>
          <a:ext cx="8382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25991</xdr:rowOff>
    </xdr:from>
    <xdr:to>
      <xdr:col>111</xdr:col>
      <xdr:colOff>177800</xdr:colOff>
      <xdr:row>59</xdr:row>
      <xdr:rowOff>26333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141541"/>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20713</xdr:rowOff>
    </xdr:from>
    <xdr:to>
      <xdr:col>107</xdr:col>
      <xdr:colOff>50800</xdr:colOff>
      <xdr:row>59</xdr:row>
      <xdr:rowOff>26333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136263"/>
          <a:ext cx="889000" cy="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20713</xdr:rowOff>
    </xdr:from>
    <xdr:to>
      <xdr:col>102</xdr:col>
      <xdr:colOff>114300</xdr:colOff>
      <xdr:row>59</xdr:row>
      <xdr:rowOff>26981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136263"/>
          <a:ext cx="889000" cy="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56591</xdr:rowOff>
    </xdr:from>
    <xdr:to>
      <xdr:col>98</xdr:col>
      <xdr:colOff>38100</xdr:colOff>
      <xdr:row>58</xdr:row>
      <xdr:rowOff>158191</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10000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3268</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7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146203</xdr:rowOff>
    </xdr:from>
    <xdr:to>
      <xdr:col>116</xdr:col>
      <xdr:colOff>114300</xdr:colOff>
      <xdr:row>59</xdr:row>
      <xdr:rowOff>76353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9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85368</xdr:rowOff>
    </xdr:from>
    <xdr:ext cx="378565"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10029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146641</xdr:rowOff>
    </xdr:from>
    <xdr:to>
      <xdr:col>112</xdr:col>
      <xdr:colOff>38100</xdr:colOff>
      <xdr:row>59</xdr:row>
      <xdr:rowOff>76791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9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67918</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4017" y="10183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146983</xdr:rowOff>
    </xdr:from>
    <xdr:to>
      <xdr:col>107</xdr:col>
      <xdr:colOff>101600</xdr:colOff>
      <xdr:row>59</xdr:row>
      <xdr:rowOff>77133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9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68260</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5017" y="10183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141363</xdr:rowOff>
    </xdr:from>
    <xdr:to>
      <xdr:col>102</xdr:col>
      <xdr:colOff>165100</xdr:colOff>
      <xdr:row>59</xdr:row>
      <xdr:rowOff>71513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8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62640</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17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147631</xdr:rowOff>
    </xdr:from>
    <xdr:to>
      <xdr:col>98</xdr:col>
      <xdr:colOff>38100</xdr:colOff>
      <xdr:row>59</xdr:row>
      <xdr:rowOff>77781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9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68908</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84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154705</xdr:rowOff>
    </xdr:from>
    <xdr:to>
      <xdr:col>116</xdr:col>
      <xdr:colOff>63500</xdr:colOff>
      <xdr:row>77</xdr:row>
      <xdr:rowOff>25498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3184905"/>
          <a:ext cx="838200" cy="4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19864</xdr:rowOff>
    </xdr:from>
    <xdr:to>
      <xdr:col>111</xdr:col>
      <xdr:colOff>177800</xdr:colOff>
      <xdr:row>77</xdr:row>
      <xdr:rowOff>25498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20434300" y="13221514"/>
          <a:ext cx="889000" cy="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164046</xdr:rowOff>
    </xdr:from>
    <xdr:to>
      <xdr:col>107</xdr:col>
      <xdr:colOff>50800</xdr:colOff>
      <xdr:row>77</xdr:row>
      <xdr:rowOff>19864</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9545300" y="13022796"/>
          <a:ext cx="889000" cy="198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164046</xdr:rowOff>
    </xdr:from>
    <xdr:to>
      <xdr:col>102</xdr:col>
      <xdr:colOff>114300</xdr:colOff>
      <xdr:row>77</xdr:row>
      <xdr:rowOff>8892</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3022796"/>
          <a:ext cx="889000" cy="18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135714</xdr:rowOff>
    </xdr:from>
    <xdr:to>
      <xdr:col>98</xdr:col>
      <xdr:colOff>38100</xdr:colOff>
      <xdr:row>74</xdr:row>
      <xdr:rowOff>65864</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651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82391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42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103905</xdr:rowOff>
    </xdr:from>
    <xdr:to>
      <xdr:col>116</xdr:col>
      <xdr:colOff>114300</xdr:colOff>
      <xdr:row>77</xdr:row>
      <xdr:rowOff>34055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313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82332</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3112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146148</xdr:rowOff>
    </xdr:from>
    <xdr:to>
      <xdr:col>112</xdr:col>
      <xdr:colOff>38100</xdr:colOff>
      <xdr:row>77</xdr:row>
      <xdr:rowOff>76298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317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67425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326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140514</xdr:rowOff>
    </xdr:from>
    <xdr:to>
      <xdr:col>107</xdr:col>
      <xdr:colOff>101600</xdr:colOff>
      <xdr:row>77</xdr:row>
      <xdr:rowOff>70664</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317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61791</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326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113246</xdr:rowOff>
    </xdr:from>
    <xdr:to>
      <xdr:col>102</xdr:col>
      <xdr:colOff>165100</xdr:colOff>
      <xdr:row>76</xdr:row>
      <xdr:rowOff>43396</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97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34523</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3064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129542</xdr:rowOff>
    </xdr:from>
    <xdr:to>
      <xdr:col>98</xdr:col>
      <xdr:colOff>38100</xdr:colOff>
      <xdr:row>77</xdr:row>
      <xdr:rowOff>59692</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315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50819</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325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歳出決算総額は、住民一人当たり</a:t>
          </a:r>
          <a:r>
            <a:rPr lang="en-US" altLang="ja-JP" sz="1100">
              <a:solidFill>
                <a:schemeClr val="dk1"/>
              </a:solidFill>
              <a:effectLst/>
              <a:latin typeface="+mn-lt"/>
              <a:ea typeface="+mn-ea"/>
              <a:cs typeface="+mn-cs"/>
            </a:rPr>
            <a:t>757,702</a:t>
          </a:r>
          <a:r>
            <a:rPr lang="ja-JP" altLang="ja-JP" sz="1100">
              <a:solidFill>
                <a:schemeClr val="dk1"/>
              </a:solidFill>
              <a:effectLst/>
              <a:latin typeface="+mn-lt"/>
              <a:ea typeface="+mn-ea"/>
              <a:cs typeface="+mn-cs"/>
            </a:rPr>
            <a:t>円で前年度と比較して△</a:t>
          </a:r>
          <a:r>
            <a:rPr lang="en-US" altLang="ja-JP" sz="1100">
              <a:solidFill>
                <a:schemeClr val="dk1"/>
              </a:solidFill>
              <a:effectLst/>
              <a:latin typeface="+mn-lt"/>
              <a:ea typeface="+mn-ea"/>
              <a:cs typeface="+mn-cs"/>
            </a:rPr>
            <a:t>46,159</a:t>
          </a:r>
          <a:r>
            <a:rPr lang="ja-JP" altLang="ja-JP" sz="1100">
              <a:solidFill>
                <a:schemeClr val="dk1"/>
              </a:solidFill>
              <a:effectLst/>
              <a:latin typeface="+mn-lt"/>
              <a:ea typeface="+mn-ea"/>
              <a:cs typeface="+mn-cs"/>
            </a:rPr>
            <a:t>円となった。主な要因は、複合型水辺施設工事や空き家対策事業（除却）、緊急防災減災事業（防災行政無線改修）、緊急自然災害防止事業（地すべり対策工事）が終了したことなどにより、普通建設事業費が、住民一人当たり</a:t>
          </a:r>
          <a:r>
            <a:rPr lang="en-US" altLang="ja-JP" sz="1100">
              <a:solidFill>
                <a:schemeClr val="dk1"/>
              </a:solidFill>
              <a:effectLst/>
              <a:latin typeface="+mn-lt"/>
              <a:ea typeface="+mn-ea"/>
              <a:cs typeface="+mn-cs"/>
            </a:rPr>
            <a:t>82,042</a:t>
          </a:r>
          <a:r>
            <a:rPr lang="ja-JP" altLang="ja-JP" sz="1100">
              <a:solidFill>
                <a:schemeClr val="dk1"/>
              </a:solidFill>
              <a:effectLst/>
              <a:latin typeface="+mn-lt"/>
              <a:ea typeface="+mn-ea"/>
              <a:cs typeface="+mn-cs"/>
            </a:rPr>
            <a:t>円（対前年度比△</a:t>
          </a:r>
          <a:r>
            <a:rPr lang="en-US" altLang="ja-JP" sz="1100">
              <a:solidFill>
                <a:schemeClr val="dk1"/>
              </a:solidFill>
              <a:effectLst/>
              <a:latin typeface="+mn-lt"/>
              <a:ea typeface="+mn-ea"/>
              <a:cs typeface="+mn-cs"/>
            </a:rPr>
            <a:t>67,363</a:t>
          </a:r>
          <a:r>
            <a:rPr lang="ja-JP" altLang="ja-JP" sz="1100">
              <a:solidFill>
                <a:schemeClr val="dk1"/>
              </a:solidFill>
              <a:effectLst/>
              <a:latin typeface="+mn-lt"/>
              <a:ea typeface="+mn-ea"/>
              <a:cs typeface="+mn-cs"/>
            </a:rPr>
            <a:t>円）となり、類似団体平均との比較では</a:t>
          </a:r>
          <a:r>
            <a:rPr lang="en-US" altLang="ja-JP" sz="1100">
              <a:solidFill>
                <a:schemeClr val="dk1"/>
              </a:solidFill>
              <a:effectLst/>
              <a:latin typeface="+mn-lt"/>
              <a:ea typeface="+mn-ea"/>
              <a:cs typeface="+mn-cs"/>
            </a:rPr>
            <a:t>53,889</a:t>
          </a:r>
          <a:r>
            <a:rPr lang="ja-JP" altLang="ja-JP" sz="1100">
              <a:solidFill>
                <a:schemeClr val="dk1"/>
              </a:solidFill>
              <a:effectLst/>
              <a:latin typeface="+mn-lt"/>
              <a:ea typeface="+mn-ea"/>
              <a:cs typeface="+mn-cs"/>
            </a:rPr>
            <a:t>円下回っている。また、災害復旧事業費が皆減となったことなどにより、歳出全体の総額が減少した。</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福島県玉川村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6,050
5,986
46.67
4,915,169
4,584,099
260,684
2,623,771
3,322,490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17526</xdr:rowOff>
    </xdr:from>
    <xdr:to>
      <xdr:col>24</xdr:col>
      <xdr:colOff>63500</xdr:colOff>
      <xdr:row>35</xdr:row>
      <xdr:rowOff>80391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18276"/>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80391</xdr:rowOff>
    </xdr:from>
    <xdr:to>
      <xdr:col>19</xdr:col>
      <xdr:colOff>177800</xdr:colOff>
      <xdr:row>35</xdr:row>
      <xdr:rowOff>96012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81141"/>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46228</xdr:rowOff>
    </xdr:from>
    <xdr:to>
      <xdr:col>15</xdr:col>
      <xdr:colOff>50800</xdr:colOff>
      <xdr:row>35</xdr:row>
      <xdr:rowOff>96012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46978"/>
          <a:ext cx="889000" cy="4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46228</xdr:rowOff>
    </xdr:from>
    <xdr:to>
      <xdr:col>10</xdr:col>
      <xdr:colOff>114300</xdr:colOff>
      <xdr:row>35</xdr:row>
      <xdr:rowOff>80391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46978"/>
          <a:ext cx="889000" cy="3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158750</xdr:rowOff>
    </xdr:from>
    <xdr:to>
      <xdr:col>6</xdr:col>
      <xdr:colOff>38100</xdr:colOff>
      <xdr:row>36</xdr:row>
      <xdr:rowOff>88900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80027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63111" y="625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138176</xdr:rowOff>
    </xdr:from>
    <xdr:to>
      <xdr:col>24</xdr:col>
      <xdr:colOff>114300</xdr:colOff>
      <xdr:row>35</xdr:row>
      <xdr:rowOff>68326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6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161053</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8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29591</xdr:rowOff>
    </xdr:from>
    <xdr:to>
      <xdr:col>20</xdr:col>
      <xdr:colOff>38100</xdr:colOff>
      <xdr:row>35</xdr:row>
      <xdr:rowOff>131191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3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147718</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80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45212</xdr:rowOff>
    </xdr:from>
    <xdr:to>
      <xdr:col>15</xdr:col>
      <xdr:colOff>101600</xdr:colOff>
      <xdr:row>35</xdr:row>
      <xdr:rowOff>146812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4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163339</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82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166878</xdr:rowOff>
    </xdr:from>
    <xdr:to>
      <xdr:col>10</xdr:col>
      <xdr:colOff>165100</xdr:colOff>
      <xdr:row>35</xdr:row>
      <xdr:rowOff>97028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9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113555</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77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29591</xdr:rowOff>
    </xdr:from>
    <xdr:to>
      <xdr:col>6</xdr:col>
      <xdr:colOff>38100</xdr:colOff>
      <xdr:row>35</xdr:row>
      <xdr:rowOff>131191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3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147718</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80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63486</xdr:rowOff>
    </xdr:from>
    <xdr:to>
      <xdr:col>24</xdr:col>
      <xdr:colOff>63500</xdr:colOff>
      <xdr:row>58</xdr:row>
      <xdr:rowOff>65874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10007586"/>
          <a:ext cx="838200" cy="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63486</xdr:rowOff>
    </xdr:from>
    <xdr:to>
      <xdr:col>19</xdr:col>
      <xdr:colOff>177800</xdr:colOff>
      <xdr:row>58</xdr:row>
      <xdr:rowOff>79694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10007586"/>
          <a:ext cx="889000" cy="1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54612</xdr:rowOff>
    </xdr:from>
    <xdr:to>
      <xdr:col>15</xdr:col>
      <xdr:colOff>50800</xdr:colOff>
      <xdr:row>58</xdr:row>
      <xdr:rowOff>79694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98712"/>
          <a:ext cx="889000" cy="2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8796</xdr:rowOff>
    </xdr:from>
    <xdr:to>
      <xdr:col>10</xdr:col>
      <xdr:colOff>114300</xdr:colOff>
      <xdr:row>58</xdr:row>
      <xdr:rowOff>54612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52896"/>
          <a:ext cx="889000" cy="4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105632</xdr:rowOff>
    </xdr:from>
    <xdr:to>
      <xdr:col>6</xdr:col>
      <xdr:colOff>38100</xdr:colOff>
      <xdr:row>58</xdr:row>
      <xdr:rowOff>35782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87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52309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5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15074</xdr:rowOff>
    </xdr:from>
    <xdr:to>
      <xdr:col>24</xdr:col>
      <xdr:colOff>114300</xdr:colOff>
      <xdr:row>58</xdr:row>
      <xdr:rowOff>116674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5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132183</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12686</xdr:rowOff>
    </xdr:from>
    <xdr:to>
      <xdr:col>20</xdr:col>
      <xdr:colOff>38100</xdr:colOff>
      <xdr:row>58</xdr:row>
      <xdr:rowOff>114286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5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105413</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49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28894</xdr:rowOff>
    </xdr:from>
    <xdr:to>
      <xdr:col>15</xdr:col>
      <xdr:colOff>101600</xdr:colOff>
      <xdr:row>58</xdr:row>
      <xdr:rowOff>130494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7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121621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65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3812</xdr:rowOff>
    </xdr:from>
    <xdr:to>
      <xdr:col>10</xdr:col>
      <xdr:colOff>165100</xdr:colOff>
      <xdr:row>58</xdr:row>
      <xdr:rowOff>105412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4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96539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40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129446</xdr:rowOff>
    </xdr:from>
    <xdr:to>
      <xdr:col>6</xdr:col>
      <xdr:colOff>38100</xdr:colOff>
      <xdr:row>58</xdr:row>
      <xdr:rowOff>59596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50723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99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165486</xdr:rowOff>
    </xdr:from>
    <xdr:to>
      <xdr:col>24</xdr:col>
      <xdr:colOff>63500</xdr:colOff>
      <xdr:row>78</xdr:row>
      <xdr:rowOff>42774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3797300" y="13367136"/>
          <a:ext cx="838200" cy="48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165486</xdr:rowOff>
    </xdr:from>
    <xdr:to>
      <xdr:col>19</xdr:col>
      <xdr:colOff>177800</xdr:colOff>
      <xdr:row>79</xdr:row>
      <xdr:rowOff>14419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67136"/>
          <a:ext cx="889000" cy="19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130000</xdr:rowOff>
    </xdr:from>
    <xdr:to>
      <xdr:col>15</xdr:col>
      <xdr:colOff>50800</xdr:colOff>
      <xdr:row>79</xdr:row>
      <xdr:rowOff>14419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503100"/>
          <a:ext cx="889000" cy="55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130000</xdr:rowOff>
    </xdr:from>
    <xdr:to>
      <xdr:col>10</xdr:col>
      <xdr:colOff>114300</xdr:colOff>
      <xdr:row>78</xdr:row>
      <xdr:rowOff>158262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503100"/>
          <a:ext cx="889000" cy="2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163424</xdr:rowOff>
    </xdr:from>
    <xdr:to>
      <xdr:col>24</xdr:col>
      <xdr:colOff>114300</xdr:colOff>
      <xdr:row>78</xdr:row>
      <xdr:rowOff>93574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36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141851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343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114686</xdr:rowOff>
    </xdr:from>
    <xdr:to>
      <xdr:col>20</xdr:col>
      <xdr:colOff>38100</xdr:colOff>
      <xdr:row>78</xdr:row>
      <xdr:rowOff>44836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1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35963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09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135069</xdr:rowOff>
    </xdr:from>
    <xdr:to>
      <xdr:col>15</xdr:col>
      <xdr:colOff>101600</xdr:colOff>
      <xdr:row>79</xdr:row>
      <xdr:rowOff>65219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50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56346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600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79200</xdr:rowOff>
    </xdr:from>
    <xdr:to>
      <xdr:col>10</xdr:col>
      <xdr:colOff>165100</xdr:colOff>
      <xdr:row>79</xdr:row>
      <xdr:rowOff>9350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45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477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545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107462</xdr:rowOff>
    </xdr:from>
    <xdr:to>
      <xdr:col>6</xdr:col>
      <xdr:colOff>38100</xdr:colOff>
      <xdr:row>79</xdr:row>
      <xdr:rowOff>37612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8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28739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73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162633</xdr:rowOff>
    </xdr:from>
    <xdr:to>
      <xdr:col>24</xdr:col>
      <xdr:colOff>63500</xdr:colOff>
      <xdr:row>97</xdr:row>
      <xdr:rowOff>9311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21833"/>
          <a:ext cx="838200" cy="1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9311</xdr:rowOff>
    </xdr:from>
    <xdr:to>
      <xdr:col>19</xdr:col>
      <xdr:colOff>177800</xdr:colOff>
      <xdr:row>97</xdr:row>
      <xdr:rowOff>34161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639961"/>
          <a:ext cx="889000" cy="2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27649</xdr:rowOff>
    </xdr:from>
    <xdr:to>
      <xdr:col>15</xdr:col>
      <xdr:colOff>50800</xdr:colOff>
      <xdr:row>97</xdr:row>
      <xdr:rowOff>34161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658299"/>
          <a:ext cx="889000" cy="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37058</xdr:rowOff>
    </xdr:from>
    <xdr:to>
      <xdr:col>10</xdr:col>
      <xdr:colOff>114300</xdr:colOff>
      <xdr:row>97</xdr:row>
      <xdr:rowOff>27649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496258"/>
          <a:ext cx="889000" cy="16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11354</xdr:rowOff>
    </xdr:from>
    <xdr:to>
      <xdr:col>6</xdr:col>
      <xdr:colOff>38100</xdr:colOff>
      <xdr:row>96</xdr:row>
      <xdr:rowOff>112954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47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104081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56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111833</xdr:rowOff>
    </xdr:from>
    <xdr:to>
      <xdr:col>24</xdr:col>
      <xdr:colOff>114300</xdr:colOff>
      <xdr:row>97</xdr:row>
      <xdr:rowOff>41983</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7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90260</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49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129961</xdr:rowOff>
    </xdr:from>
    <xdr:to>
      <xdr:col>20</xdr:col>
      <xdr:colOff>38100</xdr:colOff>
      <xdr:row>97</xdr:row>
      <xdr:rowOff>60111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58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51238</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68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154811</xdr:rowOff>
    </xdr:from>
    <xdr:to>
      <xdr:col>15</xdr:col>
      <xdr:colOff>101600</xdr:colOff>
      <xdr:row>97</xdr:row>
      <xdr:rowOff>84961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1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76088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0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148299</xdr:rowOff>
    </xdr:from>
    <xdr:to>
      <xdr:col>10</xdr:col>
      <xdr:colOff>165100</xdr:colOff>
      <xdr:row>97</xdr:row>
      <xdr:rowOff>78449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0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69576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0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157708</xdr:rowOff>
    </xdr:from>
    <xdr:to>
      <xdr:col>6</xdr:col>
      <xdr:colOff>38100</xdr:colOff>
      <xdr:row>96</xdr:row>
      <xdr:rowOff>87858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4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104385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220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37973</xdr:rowOff>
    </xdr:from>
    <xdr:to>
      <xdr:col>55</xdr:col>
      <xdr:colOff>0</xdr:colOff>
      <xdr:row>39</xdr:row>
      <xdr:rowOff>37973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245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37973</xdr:rowOff>
    </xdr:from>
    <xdr:to>
      <xdr:col>50</xdr:col>
      <xdr:colOff>114300</xdr:colOff>
      <xdr:row>39</xdr:row>
      <xdr:rowOff>39116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72452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39116</xdr:rowOff>
    </xdr:from>
    <xdr:to>
      <xdr:col>45</xdr:col>
      <xdr:colOff>177800</xdr:colOff>
      <xdr:row>39</xdr:row>
      <xdr:rowOff>39878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72566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97028</xdr:rowOff>
    </xdr:from>
    <xdr:to>
      <xdr:col>41</xdr:col>
      <xdr:colOff>50800</xdr:colOff>
      <xdr:row>39</xdr:row>
      <xdr:rowOff>39878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269228"/>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9271</xdr:rowOff>
    </xdr:from>
    <xdr:to>
      <xdr:col>36</xdr:col>
      <xdr:colOff>165100</xdr:colOff>
      <xdr:row>38</xdr:row>
      <xdr:rowOff>110871</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4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101998</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70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158623</xdr:rowOff>
    </xdr:from>
    <xdr:to>
      <xdr:col>55</xdr:col>
      <xdr:colOff>50800</xdr:colOff>
      <xdr:row>39</xdr:row>
      <xdr:rowOff>88773</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7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73550</xdr:rowOff>
    </xdr:from>
    <xdr:ext cx="313932"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886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158623</xdr:rowOff>
    </xdr:from>
    <xdr:to>
      <xdr:col>50</xdr:col>
      <xdr:colOff>165100</xdr:colOff>
      <xdr:row>39</xdr:row>
      <xdr:rowOff>88773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7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79900</xdr:rowOff>
    </xdr:from>
    <xdr:ext cx="313932"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82333" y="67664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159766</xdr:rowOff>
    </xdr:from>
    <xdr:to>
      <xdr:col>46</xdr:col>
      <xdr:colOff>38100</xdr:colOff>
      <xdr:row>39</xdr:row>
      <xdr:rowOff>89916</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81043</xdr:rowOff>
    </xdr:from>
    <xdr:ext cx="313932"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93333" y="6767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160528</xdr:rowOff>
    </xdr:from>
    <xdr:to>
      <xdr:col>41</xdr:col>
      <xdr:colOff>101600</xdr:colOff>
      <xdr:row>39</xdr:row>
      <xdr:rowOff>90678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7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81805</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04333" y="67683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46228</xdr:rowOff>
    </xdr:from>
    <xdr:to>
      <xdr:col>36</xdr:col>
      <xdr:colOff>165100</xdr:colOff>
      <xdr:row>36</xdr:row>
      <xdr:rowOff>147828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21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164355</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599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88456</xdr:rowOff>
    </xdr:from>
    <xdr:to>
      <xdr:col>55</xdr:col>
      <xdr:colOff>0</xdr:colOff>
      <xdr:row>55</xdr:row>
      <xdr:rowOff>143579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518206"/>
          <a:ext cx="838200" cy="5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3904</xdr:rowOff>
    </xdr:from>
    <xdr:to>
      <xdr:col>50</xdr:col>
      <xdr:colOff>114300</xdr:colOff>
      <xdr:row>55</xdr:row>
      <xdr:rowOff>88456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433654"/>
          <a:ext cx="889000" cy="8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3904</xdr:rowOff>
    </xdr:from>
    <xdr:to>
      <xdr:col>45</xdr:col>
      <xdr:colOff>177800</xdr:colOff>
      <xdr:row>55</xdr:row>
      <xdr:rowOff>167132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433654"/>
          <a:ext cx="889000" cy="16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41219</xdr:rowOff>
    </xdr:from>
    <xdr:to>
      <xdr:col>41</xdr:col>
      <xdr:colOff>50800</xdr:colOff>
      <xdr:row>55</xdr:row>
      <xdr:rowOff>167132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299519"/>
          <a:ext cx="889000" cy="29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84961</xdr:rowOff>
    </xdr:from>
    <xdr:to>
      <xdr:col>36</xdr:col>
      <xdr:colOff>165100</xdr:colOff>
      <xdr:row>55</xdr:row>
      <xdr:rowOff>15111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343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6238</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672795" y="943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92779</xdr:rowOff>
    </xdr:from>
    <xdr:to>
      <xdr:col>55</xdr:col>
      <xdr:colOff>50800</xdr:colOff>
      <xdr:row>56</xdr:row>
      <xdr:rowOff>22929</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52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115656</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37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37656</xdr:rowOff>
    </xdr:from>
    <xdr:to>
      <xdr:col>50</xdr:col>
      <xdr:colOff>165100</xdr:colOff>
      <xdr:row>55</xdr:row>
      <xdr:rowOff>139256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46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155783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24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124554</xdr:rowOff>
    </xdr:from>
    <xdr:to>
      <xdr:col>46</xdr:col>
      <xdr:colOff>38100</xdr:colOff>
      <xdr:row>55</xdr:row>
      <xdr:rowOff>54704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38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71231</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15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116332</xdr:rowOff>
    </xdr:from>
    <xdr:to>
      <xdr:col>41</xdr:col>
      <xdr:colOff>101600</xdr:colOff>
      <xdr:row>56</xdr:row>
      <xdr:rowOff>46482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54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63009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32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161869</xdr:rowOff>
    </xdr:from>
    <xdr:to>
      <xdr:col>36</xdr:col>
      <xdr:colOff>165100</xdr:colOff>
      <xdr:row>54</xdr:row>
      <xdr:rowOff>92019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24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108546</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72795" y="9023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9927</xdr:rowOff>
    </xdr:from>
    <xdr:to>
      <xdr:col>55</xdr:col>
      <xdr:colOff>0</xdr:colOff>
      <xdr:row>79</xdr:row>
      <xdr:rowOff>45501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54477"/>
          <a:ext cx="838200" cy="35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9927</xdr:rowOff>
    </xdr:from>
    <xdr:to>
      <xdr:col>50</xdr:col>
      <xdr:colOff>114300</xdr:colOff>
      <xdr:row>79</xdr:row>
      <xdr:rowOff>12233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54477"/>
          <a:ext cx="889000" cy="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12233</xdr:rowOff>
    </xdr:from>
    <xdr:to>
      <xdr:col>45</xdr:col>
      <xdr:colOff>177800</xdr:colOff>
      <xdr:row>79</xdr:row>
      <xdr:rowOff>36571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56783"/>
          <a:ext cx="889000" cy="2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18104</xdr:rowOff>
    </xdr:from>
    <xdr:to>
      <xdr:col>41</xdr:col>
      <xdr:colOff>50800</xdr:colOff>
      <xdr:row>79</xdr:row>
      <xdr:rowOff>36571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62654"/>
          <a:ext cx="889000" cy="18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66351</xdr:rowOff>
    </xdr:from>
    <xdr:to>
      <xdr:col>36</xdr:col>
      <xdr:colOff>165100</xdr:colOff>
      <xdr:row>78</xdr:row>
      <xdr:rowOff>167951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1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166151</xdr:rowOff>
    </xdr:from>
    <xdr:to>
      <xdr:col>55</xdr:col>
      <xdr:colOff>50800</xdr:colOff>
      <xdr:row>79</xdr:row>
      <xdr:rowOff>96301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3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130577</xdr:rowOff>
    </xdr:from>
    <xdr:to>
      <xdr:col>50</xdr:col>
      <xdr:colOff>165100</xdr:colOff>
      <xdr:row>79</xdr:row>
      <xdr:rowOff>60727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0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51854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59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132883</xdr:rowOff>
    </xdr:from>
    <xdr:to>
      <xdr:col>46</xdr:col>
      <xdr:colOff>38100</xdr:colOff>
      <xdr:row>79</xdr:row>
      <xdr:rowOff>63033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0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54160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59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157221</xdr:rowOff>
    </xdr:from>
    <xdr:to>
      <xdr:col>41</xdr:col>
      <xdr:colOff>101600</xdr:colOff>
      <xdr:row>79</xdr:row>
      <xdr:rowOff>87371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3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78498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2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138754</xdr:rowOff>
    </xdr:from>
    <xdr:to>
      <xdr:col>36</xdr:col>
      <xdr:colOff>165100</xdr:colOff>
      <xdr:row>79</xdr:row>
      <xdr:rowOff>68904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1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60031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0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113985</xdr:rowOff>
    </xdr:from>
    <xdr:to>
      <xdr:col>55</xdr:col>
      <xdr:colOff>0</xdr:colOff>
      <xdr:row>97</xdr:row>
      <xdr:rowOff>163156</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744635"/>
          <a:ext cx="838200" cy="4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113985</xdr:rowOff>
    </xdr:from>
    <xdr:to>
      <xdr:col>50</xdr:col>
      <xdr:colOff>114300</xdr:colOff>
      <xdr:row>97</xdr:row>
      <xdr:rowOff>138193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44635"/>
          <a:ext cx="889000" cy="24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138193</xdr:rowOff>
    </xdr:from>
    <xdr:to>
      <xdr:col>45</xdr:col>
      <xdr:colOff>177800</xdr:colOff>
      <xdr:row>97</xdr:row>
      <xdr:rowOff>160964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68843"/>
          <a:ext cx="889000" cy="2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160964</xdr:rowOff>
    </xdr:from>
    <xdr:to>
      <xdr:col>41</xdr:col>
      <xdr:colOff>50800</xdr:colOff>
      <xdr:row>98</xdr:row>
      <xdr:rowOff>57079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91614"/>
          <a:ext cx="889000" cy="6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32102</xdr:rowOff>
    </xdr:from>
    <xdr:to>
      <xdr:col>36</xdr:col>
      <xdr:colOff>165100</xdr:colOff>
      <xdr:row>97</xdr:row>
      <xdr:rowOff>133702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62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150229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3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112356</xdr:rowOff>
    </xdr:from>
    <xdr:to>
      <xdr:col>55</xdr:col>
      <xdr:colOff>50800</xdr:colOff>
      <xdr:row>98</xdr:row>
      <xdr:rowOff>42506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4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27283</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5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63185</xdr:rowOff>
    </xdr:from>
    <xdr:to>
      <xdr:col>50</xdr:col>
      <xdr:colOff>165100</xdr:colOff>
      <xdr:row>97</xdr:row>
      <xdr:rowOff>164785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9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155912</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86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87393</xdr:rowOff>
    </xdr:from>
    <xdr:to>
      <xdr:col>46</xdr:col>
      <xdr:colOff>38100</xdr:colOff>
      <xdr:row>98</xdr:row>
      <xdr:rowOff>17543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1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8670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1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110164</xdr:rowOff>
    </xdr:from>
    <xdr:to>
      <xdr:col>41</xdr:col>
      <xdr:colOff>101600</xdr:colOff>
      <xdr:row>98</xdr:row>
      <xdr:rowOff>40314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4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31441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3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6279</xdr:rowOff>
    </xdr:from>
    <xdr:to>
      <xdr:col>36</xdr:col>
      <xdr:colOff>165100</xdr:colOff>
      <xdr:row>98</xdr:row>
      <xdr:rowOff>107879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0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99006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90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110306</xdr:rowOff>
    </xdr:from>
    <xdr:to>
      <xdr:col>85</xdr:col>
      <xdr:colOff>127000</xdr:colOff>
      <xdr:row>37</xdr:row>
      <xdr:rowOff>124823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453956"/>
          <a:ext cx="838200" cy="1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110306</xdr:rowOff>
    </xdr:from>
    <xdr:to>
      <xdr:col>81</xdr:col>
      <xdr:colOff>50800</xdr:colOff>
      <xdr:row>37</xdr:row>
      <xdr:rowOff>162364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453956"/>
          <a:ext cx="889000" cy="5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120123</xdr:rowOff>
    </xdr:from>
    <xdr:to>
      <xdr:col>76</xdr:col>
      <xdr:colOff>114300</xdr:colOff>
      <xdr:row>37</xdr:row>
      <xdr:rowOff>162364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463773"/>
          <a:ext cx="889000" cy="4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120123</xdr:rowOff>
    </xdr:from>
    <xdr:to>
      <xdr:col>71</xdr:col>
      <xdr:colOff>177800</xdr:colOff>
      <xdr:row>37</xdr:row>
      <xdr:rowOff>136637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463773"/>
          <a:ext cx="889000" cy="1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21545</xdr:rowOff>
    </xdr:from>
    <xdr:to>
      <xdr:col>67</xdr:col>
      <xdr:colOff>101600</xdr:colOff>
      <xdr:row>37</xdr:row>
      <xdr:rowOff>123145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3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139672</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4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74023</xdr:rowOff>
    </xdr:from>
    <xdr:to>
      <xdr:col>85</xdr:col>
      <xdr:colOff>177800</xdr:colOff>
      <xdr:row>38</xdr:row>
      <xdr:rowOff>4173</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59506</xdr:rowOff>
    </xdr:from>
    <xdr:to>
      <xdr:col>81</xdr:col>
      <xdr:colOff>101600</xdr:colOff>
      <xdr:row>37</xdr:row>
      <xdr:rowOff>161106</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0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6183</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17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111563</xdr:rowOff>
    </xdr:from>
    <xdr:to>
      <xdr:col>76</xdr:col>
      <xdr:colOff>165100</xdr:colOff>
      <xdr:row>38</xdr:row>
      <xdr:rowOff>41714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552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32841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4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69323</xdr:rowOff>
    </xdr:from>
    <xdr:to>
      <xdr:col>72</xdr:col>
      <xdr:colOff>38100</xdr:colOff>
      <xdr:row>37</xdr:row>
      <xdr:rowOff>170923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12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16000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18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85837</xdr:rowOff>
    </xdr:from>
    <xdr:to>
      <xdr:col>67</xdr:col>
      <xdr:colOff>101600</xdr:colOff>
      <xdr:row>38</xdr:row>
      <xdr:rowOff>15987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2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7114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2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17040</xdr:rowOff>
    </xdr:from>
    <xdr:to>
      <xdr:col>85</xdr:col>
      <xdr:colOff>127000</xdr:colOff>
      <xdr:row>58</xdr:row>
      <xdr:rowOff>44416</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61140"/>
          <a:ext cx="838200" cy="2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44416</xdr:rowOff>
    </xdr:from>
    <xdr:to>
      <xdr:col>81</xdr:col>
      <xdr:colOff>50800</xdr:colOff>
      <xdr:row>58</xdr:row>
      <xdr:rowOff>61055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88516"/>
          <a:ext cx="889000" cy="1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61055</xdr:rowOff>
    </xdr:from>
    <xdr:to>
      <xdr:col>76</xdr:col>
      <xdr:colOff>114300</xdr:colOff>
      <xdr:row>58</xdr:row>
      <xdr:rowOff>86338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10005155"/>
          <a:ext cx="889000" cy="2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78004</xdr:rowOff>
    </xdr:from>
    <xdr:to>
      <xdr:col>71</xdr:col>
      <xdr:colOff>177800</xdr:colOff>
      <xdr:row>58</xdr:row>
      <xdr:rowOff>86338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679204"/>
          <a:ext cx="889000" cy="35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60413</xdr:rowOff>
    </xdr:from>
    <xdr:to>
      <xdr:col>67</xdr:col>
      <xdr:colOff>101600</xdr:colOff>
      <xdr:row>57</xdr:row>
      <xdr:rowOff>162013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833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153140</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14795" y="9925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137690</xdr:rowOff>
    </xdr:from>
    <xdr:to>
      <xdr:col>85</xdr:col>
      <xdr:colOff>177800</xdr:colOff>
      <xdr:row>58</xdr:row>
      <xdr:rowOff>67840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1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52617</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2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165066</xdr:rowOff>
    </xdr:from>
    <xdr:to>
      <xdr:col>81</xdr:col>
      <xdr:colOff>101600</xdr:colOff>
      <xdr:row>58</xdr:row>
      <xdr:rowOff>95216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3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86343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30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10255</xdr:rowOff>
    </xdr:from>
    <xdr:to>
      <xdr:col>76</xdr:col>
      <xdr:colOff>165100</xdr:colOff>
      <xdr:row>58</xdr:row>
      <xdr:rowOff>111855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5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102982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4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35538</xdr:rowOff>
    </xdr:from>
    <xdr:to>
      <xdr:col>72</xdr:col>
      <xdr:colOff>38100</xdr:colOff>
      <xdr:row>58</xdr:row>
      <xdr:rowOff>137138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7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128265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27204</xdr:rowOff>
    </xdr:from>
    <xdr:to>
      <xdr:col>67</xdr:col>
      <xdr:colOff>101600</xdr:colOff>
      <xdr:row>56</xdr:row>
      <xdr:rowOff>128804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62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145331</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14795" y="9403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93230</xdr:rowOff>
    </xdr:from>
    <xdr:to>
      <xdr:col>85</xdr:col>
      <xdr:colOff>127000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466330"/>
          <a:ext cx="838200" cy="4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93230</xdr:rowOff>
    </xdr:from>
    <xdr:to>
      <xdr:col>81</xdr:col>
      <xdr:colOff>50800</xdr:colOff>
      <xdr:row>78</xdr:row>
      <xdr:rowOff>102402</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466330"/>
          <a:ext cx="889000" cy="9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77741</xdr:rowOff>
    </xdr:from>
    <xdr:to>
      <xdr:col>76</xdr:col>
      <xdr:colOff>114300</xdr:colOff>
      <xdr:row>78</xdr:row>
      <xdr:rowOff>102402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450841"/>
          <a:ext cx="889000" cy="2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72867</xdr:rowOff>
    </xdr:from>
    <xdr:to>
      <xdr:col>71</xdr:col>
      <xdr:colOff>177800</xdr:colOff>
      <xdr:row>78</xdr:row>
      <xdr:rowOff>77741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103067"/>
          <a:ext cx="889000" cy="34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92073</xdr:rowOff>
    </xdr:from>
    <xdr:to>
      <xdr:col>67</xdr:col>
      <xdr:colOff>101600</xdr:colOff>
      <xdr:row>78</xdr:row>
      <xdr:rowOff>22223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293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13350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386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42430</xdr:rowOff>
    </xdr:from>
    <xdr:to>
      <xdr:col>81</xdr:col>
      <xdr:colOff>101600</xdr:colOff>
      <xdr:row>78</xdr:row>
      <xdr:rowOff>144030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1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135157</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50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51602</xdr:rowOff>
    </xdr:from>
    <xdr:to>
      <xdr:col>76</xdr:col>
      <xdr:colOff>165100</xdr:colOff>
      <xdr:row>78</xdr:row>
      <xdr:rowOff>153202</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2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144329</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1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26941</xdr:rowOff>
    </xdr:from>
    <xdr:to>
      <xdr:col>72</xdr:col>
      <xdr:colOff>38100</xdr:colOff>
      <xdr:row>78</xdr:row>
      <xdr:rowOff>128541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0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119668</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492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22067</xdr:rowOff>
    </xdr:from>
    <xdr:to>
      <xdr:col>67</xdr:col>
      <xdr:colOff>101600</xdr:colOff>
      <xdr:row>76</xdr:row>
      <xdr:rowOff>123667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05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140194</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82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165371</xdr:rowOff>
    </xdr:from>
    <xdr:to>
      <xdr:col>85</xdr:col>
      <xdr:colOff>127000</xdr:colOff>
      <xdr:row>95</xdr:row>
      <xdr:rowOff>168309</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453121"/>
          <a:ext cx="8382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168309</xdr:rowOff>
    </xdr:from>
    <xdr:to>
      <xdr:col>81</xdr:col>
      <xdr:colOff>50800</xdr:colOff>
      <xdr:row>96</xdr:row>
      <xdr:rowOff>30795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456059"/>
          <a:ext cx="889000" cy="3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30795</xdr:rowOff>
    </xdr:from>
    <xdr:to>
      <xdr:col>76</xdr:col>
      <xdr:colOff>114300</xdr:colOff>
      <xdr:row>96</xdr:row>
      <xdr:rowOff>35813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489995"/>
          <a:ext cx="889000" cy="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35813</xdr:rowOff>
    </xdr:from>
    <xdr:to>
      <xdr:col>71</xdr:col>
      <xdr:colOff>177800</xdr:colOff>
      <xdr:row>96</xdr:row>
      <xdr:rowOff>48791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495013"/>
          <a:ext cx="889000" cy="1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25109</xdr:rowOff>
    </xdr:from>
    <xdr:to>
      <xdr:col>67</xdr:col>
      <xdr:colOff>101600</xdr:colOff>
      <xdr:row>94</xdr:row>
      <xdr:rowOff>126709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14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143236</xdr:rowOff>
    </xdr:from>
    <xdr:ext cx="59901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14795" y="15916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114571</xdr:rowOff>
    </xdr:from>
    <xdr:to>
      <xdr:col>85</xdr:col>
      <xdr:colOff>177800</xdr:colOff>
      <xdr:row>96</xdr:row>
      <xdr:rowOff>44721</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40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92998</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38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117509</xdr:rowOff>
    </xdr:from>
    <xdr:to>
      <xdr:col>81</xdr:col>
      <xdr:colOff>101600</xdr:colOff>
      <xdr:row>96</xdr:row>
      <xdr:rowOff>47659</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40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38786</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49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151445</xdr:rowOff>
    </xdr:from>
    <xdr:to>
      <xdr:col>76</xdr:col>
      <xdr:colOff>165100</xdr:colOff>
      <xdr:row>96</xdr:row>
      <xdr:rowOff>81595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43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72722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53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156463</xdr:rowOff>
    </xdr:from>
    <xdr:to>
      <xdr:col>72</xdr:col>
      <xdr:colOff>38100</xdr:colOff>
      <xdr:row>96</xdr:row>
      <xdr:rowOff>86613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44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77740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53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169441</xdr:rowOff>
    </xdr:from>
    <xdr:to>
      <xdr:col>67</xdr:col>
      <xdr:colOff>101600</xdr:colOff>
      <xdr:row>96</xdr:row>
      <xdr:rowOff>99591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45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90718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54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18661</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歳出決算総額は、住民一人当たり</a:t>
          </a:r>
          <a:r>
            <a:rPr lang="en-US" altLang="ja-JP" sz="1100">
              <a:solidFill>
                <a:schemeClr val="dk1"/>
              </a:solidFill>
              <a:effectLst/>
              <a:latin typeface="+mn-lt"/>
              <a:ea typeface="+mn-ea"/>
              <a:cs typeface="+mn-cs"/>
            </a:rPr>
            <a:t>757,702</a:t>
          </a:r>
          <a:r>
            <a:rPr lang="ja-JP" altLang="ja-JP" sz="1100">
              <a:solidFill>
                <a:schemeClr val="dk1"/>
              </a:solidFill>
              <a:effectLst/>
              <a:latin typeface="+mn-lt"/>
              <a:ea typeface="+mn-ea"/>
              <a:cs typeface="+mn-cs"/>
            </a:rPr>
            <a:t>円で前年度と比較して△</a:t>
          </a:r>
          <a:r>
            <a:rPr lang="en-US" altLang="ja-JP" sz="1100">
              <a:solidFill>
                <a:schemeClr val="dk1"/>
              </a:solidFill>
              <a:effectLst/>
              <a:latin typeface="+mn-lt"/>
              <a:ea typeface="+mn-ea"/>
              <a:cs typeface="+mn-cs"/>
            </a:rPr>
            <a:t>46,159</a:t>
          </a:r>
          <a:r>
            <a:rPr lang="ja-JP" altLang="ja-JP" sz="1100">
              <a:solidFill>
                <a:schemeClr val="dk1"/>
              </a:solidFill>
              <a:effectLst/>
              <a:latin typeface="+mn-lt"/>
              <a:ea typeface="+mn-ea"/>
              <a:cs typeface="+mn-cs"/>
            </a:rPr>
            <a:t>円となった。主な要因は、複合型水辺施設整備事業等に係る総務費や、物価高騰対策事業及び緊急浚渫推進事業等に係る農林水産業費が事業終了により減少したことによるものである。</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福島県玉川村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財政調整基金残高については、中期的な見通しのもとに、適切な財源の確保と歳出の縮減により、決算余剰金を中心に積み立てているが、財政需要の増に伴い取崩しを行い、前年度比△</a:t>
          </a:r>
          <a:r>
            <a:rPr lang="en-US" altLang="ja-JP" sz="1100">
              <a:solidFill>
                <a:schemeClr val="dk1"/>
              </a:solidFill>
              <a:effectLst/>
              <a:latin typeface="+mn-lt"/>
              <a:ea typeface="+mn-ea"/>
              <a:cs typeface="+mn-cs"/>
            </a:rPr>
            <a:t>5.3</a:t>
          </a:r>
          <a:r>
            <a:rPr lang="ja-JP" altLang="ja-JP" sz="1100">
              <a:solidFill>
                <a:schemeClr val="dk1"/>
              </a:solidFill>
              <a:effectLst/>
              <a:latin typeface="+mn-lt"/>
              <a:ea typeface="+mn-ea"/>
              <a:cs typeface="+mn-cs"/>
            </a:rPr>
            <a:t>ポイントの減となった。</a:t>
          </a:r>
        </a:p>
        <a:p>
          <a:r>
            <a:rPr lang="ja-JP" altLang="ja-JP" sz="1100">
              <a:solidFill>
                <a:schemeClr val="dk1"/>
              </a:solidFill>
              <a:effectLst/>
              <a:latin typeface="+mn-lt"/>
              <a:ea typeface="+mn-ea"/>
              <a:cs typeface="+mn-cs"/>
            </a:rPr>
            <a:t>質単年度収支については、基金等を取崩したことにより△</a:t>
          </a:r>
          <a:r>
            <a:rPr lang="en-US" altLang="ja-JP" sz="1100">
              <a:solidFill>
                <a:schemeClr val="dk1"/>
              </a:solidFill>
              <a:effectLst/>
              <a:latin typeface="+mn-lt"/>
              <a:ea typeface="+mn-ea"/>
              <a:cs typeface="+mn-cs"/>
            </a:rPr>
            <a:t>7.31</a:t>
          </a:r>
          <a:r>
            <a:rPr lang="ja-JP" altLang="ja-JP" sz="1100">
              <a:solidFill>
                <a:schemeClr val="dk1"/>
              </a:solidFill>
              <a:effectLst/>
              <a:latin typeface="+mn-lt"/>
              <a:ea typeface="+mn-ea"/>
              <a:cs typeface="+mn-cs"/>
            </a:rPr>
            <a:t>％（対前年度比△</a:t>
          </a:r>
          <a:r>
            <a:rPr lang="en-US" altLang="ja-JP" sz="1100">
              <a:solidFill>
                <a:schemeClr val="dk1"/>
              </a:solidFill>
              <a:effectLst/>
              <a:latin typeface="+mn-lt"/>
              <a:ea typeface="+mn-ea"/>
              <a:cs typeface="+mn-cs"/>
            </a:rPr>
            <a:t>5.2</a:t>
          </a:r>
          <a:r>
            <a:rPr lang="ja-JP" altLang="ja-JP" sz="1100">
              <a:solidFill>
                <a:schemeClr val="dk1"/>
              </a:solidFill>
              <a:effectLst/>
              <a:latin typeface="+mn-lt"/>
              <a:ea typeface="+mn-ea"/>
              <a:cs typeface="+mn-cs"/>
            </a:rPr>
            <a:t>）となった。収支の均衡を図りながら適正な財政運営に努める必要がある。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福島県玉川村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連結実質赤字比率については、すべての会計において黒字となっており、赤字比率はない。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福島県玉川村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）元利償還金については、令和</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年度借入の災害復旧事業債や令和</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年度借入の緊急浚渫推進事業債の償還開始により高水準で高止まりしている。</a:t>
          </a:r>
        </a:p>
        <a:p>
          <a:r>
            <a:rPr lang="ja-JP" altLang="ja-JP" sz="1100">
              <a:solidFill>
                <a:schemeClr val="dk1"/>
              </a:solidFill>
              <a:effectLst/>
              <a:latin typeface="+mn-lt"/>
              <a:ea typeface="+mn-ea"/>
              <a:cs typeface="+mn-cs"/>
            </a:rPr>
            <a:t>公営企業債の元利償還金に対する繰入金については、農業集落排水事業及び上水道事業の新規事業継続により高止まりしている。</a:t>
          </a:r>
        </a:p>
        <a:p>
          <a:r>
            <a:rPr lang="ja-JP" altLang="ja-JP" sz="1100">
              <a:solidFill>
                <a:schemeClr val="dk1"/>
              </a:solidFill>
              <a:effectLst/>
              <a:latin typeface="+mn-lt"/>
              <a:ea typeface="+mn-ea"/>
              <a:cs typeface="+mn-cs"/>
            </a:rPr>
            <a:t>算入公債費等については、上水道事業会計や農業集落排水事業会計に係る準元利金により</a:t>
          </a:r>
          <a:r>
            <a:rPr lang="en-US" altLang="ja-JP" sz="1100">
              <a:solidFill>
                <a:schemeClr val="dk1"/>
              </a:solidFill>
              <a:effectLst/>
              <a:latin typeface="+mn-lt"/>
              <a:ea typeface="+mn-ea"/>
              <a:cs typeface="+mn-cs"/>
            </a:rPr>
            <a:t>300</a:t>
          </a:r>
          <a:r>
            <a:rPr lang="ja-JP" altLang="ja-JP" sz="1100">
              <a:solidFill>
                <a:schemeClr val="dk1"/>
              </a:solidFill>
              <a:effectLst/>
              <a:latin typeface="+mn-lt"/>
              <a:ea typeface="+mn-ea"/>
              <a:cs typeface="+mn-cs"/>
            </a:rPr>
            <a:t>百万円を超えている。</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）満期一括償還地方債を発行していない。</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福島県玉川村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一般会計に係る地方債の現在高については、緊急防災・減災事業債、緊急自然災害防止事業債等を継続的に発行していることなどから、高止まりしている。</a:t>
          </a:r>
        </a:p>
        <a:p>
          <a:r>
            <a:rPr lang="ja-JP" altLang="ja-JP" sz="1100">
              <a:solidFill>
                <a:schemeClr val="dk1"/>
              </a:solidFill>
              <a:effectLst/>
              <a:latin typeface="+mn-lt"/>
              <a:ea typeface="+mn-ea"/>
              <a:cs typeface="+mn-cs"/>
            </a:rPr>
            <a:t>公営企業債等繰入見込額については、上水道事業会計及び農業集落排水事業会計の新規事業実施により地方債残高が増加しているため、対前年度比</a:t>
          </a:r>
          <a:r>
            <a:rPr lang="en-US" altLang="ja-JP" sz="1100">
              <a:solidFill>
                <a:schemeClr val="dk1"/>
              </a:solidFill>
              <a:effectLst/>
              <a:latin typeface="+mn-lt"/>
              <a:ea typeface="+mn-ea"/>
              <a:cs typeface="+mn-cs"/>
            </a:rPr>
            <a:t>+787</a:t>
          </a:r>
          <a:r>
            <a:rPr lang="ja-JP" altLang="ja-JP" sz="1100">
              <a:solidFill>
                <a:schemeClr val="dk1"/>
              </a:solidFill>
              <a:effectLst/>
              <a:latin typeface="+mn-lt"/>
              <a:ea typeface="+mn-ea"/>
              <a:cs typeface="+mn-cs"/>
            </a:rPr>
            <a:t>百万円増加している。</a:t>
          </a:r>
        </a:p>
        <a:p>
          <a:r>
            <a:rPr lang="ja-JP" altLang="ja-JP" sz="1100">
              <a:solidFill>
                <a:schemeClr val="dk1"/>
              </a:solidFill>
              <a:effectLst/>
              <a:latin typeface="+mn-lt"/>
              <a:ea typeface="+mn-ea"/>
              <a:cs typeface="+mn-cs"/>
            </a:rPr>
            <a:t>充当可能基金については、財政調整基金等の取崩しにより対前年度比△</a:t>
          </a:r>
          <a:r>
            <a:rPr lang="en-US" altLang="ja-JP" sz="1100">
              <a:solidFill>
                <a:schemeClr val="dk1"/>
              </a:solidFill>
              <a:effectLst/>
              <a:latin typeface="+mn-lt"/>
              <a:ea typeface="+mn-ea"/>
              <a:cs typeface="+mn-cs"/>
            </a:rPr>
            <a:t>189</a:t>
          </a:r>
          <a:r>
            <a:rPr lang="ja-JP" altLang="ja-JP" sz="1100">
              <a:solidFill>
                <a:schemeClr val="dk1"/>
              </a:solidFill>
              <a:effectLst/>
              <a:latin typeface="+mn-lt"/>
              <a:ea typeface="+mn-ea"/>
              <a:cs typeface="+mn-cs"/>
            </a:rPr>
            <a:t>百万円減少した。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福島県玉川村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年度においては、財政調整基金、地域活性化基金、ふるさと納税基金等を取崩ししたことにより基金残高合計が</a:t>
          </a:r>
          <a:r>
            <a:rPr lang="en-US" altLang="ja-JP" sz="1100">
              <a:solidFill>
                <a:schemeClr val="dk1"/>
              </a:solidFill>
              <a:effectLst/>
              <a:latin typeface="+mn-lt"/>
              <a:ea typeface="+mn-ea"/>
              <a:cs typeface="+mn-cs"/>
            </a:rPr>
            <a:t>1,468</a:t>
          </a:r>
          <a:r>
            <a:rPr lang="ja-JP" altLang="ja-JP" sz="1100">
              <a:solidFill>
                <a:schemeClr val="dk1"/>
              </a:solidFill>
              <a:effectLst/>
              <a:latin typeface="+mn-lt"/>
              <a:ea typeface="+mn-ea"/>
              <a:cs typeface="+mn-cs"/>
            </a:rPr>
            <a:t>百万円となり対前年度比△</a:t>
          </a:r>
          <a:r>
            <a:rPr lang="en-US" altLang="ja-JP" sz="1100">
              <a:solidFill>
                <a:schemeClr val="dk1"/>
              </a:solidFill>
              <a:effectLst/>
              <a:latin typeface="+mn-lt"/>
              <a:ea typeface="+mn-ea"/>
              <a:cs typeface="+mn-cs"/>
            </a:rPr>
            <a:t>188</a:t>
          </a:r>
          <a:r>
            <a:rPr lang="ja-JP" altLang="ja-JP" sz="1100">
              <a:solidFill>
                <a:schemeClr val="dk1"/>
              </a:solidFill>
              <a:effectLst/>
              <a:latin typeface="+mn-lt"/>
              <a:ea typeface="+mn-ea"/>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ja-JP" sz="1100">
              <a:solidFill>
                <a:schemeClr val="dk1"/>
              </a:solidFill>
              <a:effectLst/>
              <a:latin typeface="+mn-lt"/>
              <a:ea typeface="+mn-ea"/>
              <a:cs typeface="+mn-cs"/>
            </a:rPr>
            <a:t>大規模災害等の不測の事態に備え、財政調整基金については、過去の取崩し実績等を踏まえ、予算総額の</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割程度（</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億円）程度の</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年分である</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億程度の水準を維持していく。</a:t>
          </a:r>
        </a:p>
        <a:p>
          <a:r>
            <a:rPr lang="ja-JP" altLang="ja-JP" sz="1100">
              <a:solidFill>
                <a:schemeClr val="dk1"/>
              </a:solidFill>
              <a:effectLst/>
              <a:latin typeface="+mn-lt"/>
              <a:ea typeface="+mn-ea"/>
              <a:cs typeface="+mn-cs"/>
            </a:rPr>
            <a:t>また、特定目的金については、各種事業の実施や施設の改修、維持管理等を見込み計画的な積立を行う。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公共施設等の整備、学校等の整備、地域の活性化、ふるさと納税などの事業への充当を目的とした基金。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年度においては、地域活性化基金、ふるさと納税基金等を取崩ししたことにより</a:t>
          </a:r>
          <a:r>
            <a:rPr lang="en-US" altLang="ja-JP" sz="1100">
              <a:solidFill>
                <a:schemeClr val="dk1"/>
              </a:solidFill>
              <a:effectLst/>
              <a:latin typeface="+mn-lt"/>
              <a:ea typeface="+mn-ea"/>
              <a:cs typeface="+mn-cs"/>
            </a:rPr>
            <a:t>681</a:t>
          </a:r>
          <a:r>
            <a:rPr lang="ja-JP" altLang="ja-JP" sz="1100">
              <a:solidFill>
                <a:schemeClr val="dk1"/>
              </a:solidFill>
              <a:effectLst/>
              <a:latin typeface="+mn-lt"/>
              <a:ea typeface="+mn-ea"/>
              <a:cs typeface="+mn-cs"/>
            </a:rPr>
            <a:t>百万（対前年度比△</a:t>
          </a:r>
          <a:r>
            <a:rPr lang="en-US" altLang="ja-JP" sz="1100">
              <a:solidFill>
                <a:schemeClr val="dk1"/>
              </a:solidFill>
              <a:effectLst/>
              <a:latin typeface="+mn-lt"/>
              <a:ea typeface="+mn-ea"/>
              <a:cs typeface="+mn-cs"/>
            </a:rPr>
            <a:t>70</a:t>
          </a:r>
          <a:r>
            <a:rPr lang="ja-JP" altLang="ja-JP" sz="1100">
              <a:solidFill>
                <a:schemeClr val="dk1"/>
              </a:solidFill>
              <a:effectLst/>
              <a:latin typeface="+mn-lt"/>
              <a:ea typeface="+mn-ea"/>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今後は、学校の統廃合が予定されていることから、学校等建設基金等への積立を計画的に実施していく。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年度においては、中期的な見通しのもとに、適切な財源の確保と歳出の精査により、決算余剰金を中心に積み立てたが、取崩しを行ったことにより、令和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年度末残高は</a:t>
          </a:r>
          <a:r>
            <a:rPr lang="en-US" altLang="ja-JP" sz="1100">
              <a:solidFill>
                <a:schemeClr val="dk1"/>
              </a:solidFill>
              <a:effectLst/>
              <a:latin typeface="+mn-lt"/>
              <a:ea typeface="+mn-ea"/>
              <a:cs typeface="+mn-cs"/>
            </a:rPr>
            <a:t>784</a:t>
          </a:r>
          <a:r>
            <a:rPr lang="ja-JP" altLang="ja-JP" sz="1100">
              <a:solidFill>
                <a:schemeClr val="dk1"/>
              </a:solidFill>
              <a:effectLst/>
              <a:latin typeface="+mn-lt"/>
              <a:ea typeface="+mn-ea"/>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本村は、地方交付税等の財源に依存しており、特殊な要因のある年度については財源不足となる恐れがあるため、財政調整基金については、過去の取崩し実績等を踏まえ、予算総額の</a:t>
          </a:r>
          <a:r>
            <a:rPr lang="en-US" altLang="ja-JP" sz="1100">
              <a:solidFill>
                <a:schemeClr val="dk1"/>
              </a:solidFill>
              <a:effectLst/>
              <a:latin typeface="+mn-lt"/>
              <a:ea typeface="+mn-ea"/>
              <a:cs typeface="+mn-cs"/>
            </a:rPr>
            <a:t>1</a:t>
          </a:r>
          <a:r>
            <a:rPr lang="ja-JP" altLang="ja-JP" sz="1100">
              <a:solidFill>
                <a:schemeClr val="dk1"/>
              </a:solidFill>
              <a:effectLst/>
              <a:latin typeface="+mn-lt"/>
              <a:ea typeface="+mn-ea"/>
              <a:cs typeface="+mn-cs"/>
            </a:rPr>
            <a:t>割程度（</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億円）程度の</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年分である</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億程度の水準を維持していく。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本村では、減債基金への積立は行っていない。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積立の予定はない。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9FCFA50-16E6-49BB-B83C-E1783BB852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3F9972F-952D-4E41-B00C-D654E62B7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CEFC765-4156-497A-8F98-38C76C168C91}"/>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27828FD-15E1-4103-9455-607B3A437392}"/>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A6AFD8C-8954-4976-85DF-B898C27A617A}"/>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5FC3D25-2BB8-422D-9258-796DF9822DEC}"/>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福島県玉川村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66F4BCF-78FC-4FEF-A235-B927538F6B50}"/>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B9E8BD5-3EFB-4D05-A3E0-29AC07067B39}"/>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82D13BE-325E-4E77-8B13-14D4C50C7301}"/>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27038DC-60A7-4853-8978-A53943B65AB8}"/>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E1181E7-2B3D-4F77-B18B-B7BA685D03C0}"/>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F29CBBD-DB6B-48DD-8617-7DE660B436B8}"/>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6,050
5,986
46.67
4,915,169
4,584,099
260,684
2,623,771
3,322,490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D56562C-5984-49CB-ABC7-187109BEB1BC}"/>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73AB478-72D9-4504-8A7D-9CB3FC0AEAFE}"/>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A94C7C8-9907-48F0-A39B-5D03491A8FF1}"/>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C1AB1B5-0872-4721-A9B5-F26C20FB6D96}"/>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4DE6B75-ED74-4AD9-9BFB-7414521C9611}"/>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EB88CF6-78E6-4EFB-B0CA-A06041FBEB2D}"/>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87FA59D-E94C-4DE0-B642-75E0406AA710}"/>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5A446DB-2EA4-48BD-8739-C29BE8367B17}"/>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C22EE0D-5F06-493E-957A-CF9A8C2A04F1}"/>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BC10E4E-E76D-4FB3-AC97-E23B2B5850A1}"/>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C01D896-FC4B-4ED0-83B7-BCC56B612757}"/>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4F41E15-E101-45AA-B81C-D7035D915CDC}"/>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3894A41-CD70-4714-8FF1-7FCA05A1FAD5}"/>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FEDA1BA-D7F8-494D-A680-477D435DCDF0}"/>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A41D587-184B-46B3-92E2-B35674E0F061}"/>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4A18832-84BD-42DA-86F1-29C7553EB63C}"/>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50F7068-9DDB-4692-B603-7655D266DDE1}"/>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884A66F-8CB8-4B5E-9693-1D63A31EC5F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D560A27-CF96-4081-8E37-B90A0AEEC016}"/>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DA4AEC9-D8E8-47AE-8AB5-5B71CDDAB4A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37B362B-6542-4CBD-B11D-1379E77BC3E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AA98BC5-99B2-4E89-A25B-0D626888A216}"/>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99E9543-D9CC-4B9D-A42B-96A17FA6FA40}"/>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FA08A33-2A19-48C1-B1CE-DAEEBFEEA874}"/>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4C51F46-9914-46DA-A548-7E99617A1770}"/>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9560083-5328-4AEB-B52F-091754DA2D73}"/>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DE99BB1-7571-4463-8721-65F341D6194D}"/>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EA0F988-FBAD-4FC5-947B-1CCBD908A4A4}"/>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8049471-7AFF-481D-8D52-A01EBB46EB5A}"/>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07D913D-AC03-48C8-99F7-93584A8CAB7F}"/>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657A092-60ED-440B-A817-A393BF64D38C}"/>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F1F76AF-A117-42B7-A427-FDD276555A99}"/>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548AD3-2E54-4A4D-8C7B-3E9ACCE1139F}"/>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B14DEA5-D255-49CE-9B75-B5F38EB8639F}"/>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B4C8193-B756-4312-BC57-DAB62B9C1A03}"/>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本村では、令和４年度に改訂した公共施設等総合管理計画において、令和４年度から令和３３年度における事業用資産の更新経費を</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46%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削減することを目標に掲げ、老朽化した施設の集約化・複合化や除却を進めることとしている。</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00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年度の有形固定資産減価償却率については、令和２年度以降取得した資産の減価償却が始まったことなどから、対前年度比</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65.3</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　なお、類似団体平均との比較では、</a:t>
          </a:r>
          <a:r>
            <a:rPr kumimoji="1" lang="en-US"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00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ポイント低い数値となっているが、</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今後も玉川村公共施設等総合管理計画等に基づき、施設の更新や長寿命化、最適化を図っていく。</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0D44EF1-8E6E-4AAF-A632-CF91CB658538}"/>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824B409-9ACA-4751-A6BF-54F2E2B2B8E3}"/>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A169BF6E-01E8-4617-AA01-4C42191B0210}"/>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D014E97A-D114-4AF4-BFBC-B271A629E5A1}"/>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CD50D9C7-DACD-4F7B-99E1-AA1BBA96E5E1}"/>
            </a:ext>
          </a:extLst>
        </xdr:cNvPr>
        <xdr:cNvSpPr txBox="1"/>
      </xdr:nvSpPr>
      <xdr:spPr>
        <a:xfrm>
          <a:off x="731041" y="656925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39C69F25-FB16-43E3-9EF8-55A486252006}"/>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C3C67BAE-FF67-4BAC-809B-B56E5262DE8F}"/>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A6F48FD7-27AD-441C-A09E-CDA645A9A1D1}"/>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3FFDBE0F-CDCE-427D-8AA6-08D6965DA82C}"/>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AE9A69D7-082C-448E-AC13-5C8B12100D2B}"/>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C8A03B0A-4285-4486-9F6A-6848A7003CB4}"/>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D4EB892-42F1-4C80-BD9B-9C5C18018E03}"/>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412234D2-7BC6-4C64-96C3-15158224C3EB}"/>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F5F1A36B-FFD5-4433-8FF7-658DABB5DAD1}"/>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64DDF98B-AFD5-47C3-99CB-2E69C1F50B48}"/>
            </a:ext>
          </a:extLst>
        </xdr:cNvPr>
        <xdr:cNvCxnSpPr/>
      </xdr:nvCxnSpPr>
      <xdr:spPr>
        <a:xfrm flipV="1">
          <a:off x="4295775" y="5314188"/>
          <a:ext cx="1270" cy="1137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319E3303-63D6-4555-90B2-062B36F1DF2C}"/>
            </a:ext>
          </a:extLst>
        </xdr:cNvPr>
        <xdr:cNvSpPr txBox="1"/>
      </xdr:nvSpPr>
      <xdr:spPr>
        <a:xfrm>
          <a:off x="4342765" y="6457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82DBC2A9-32E3-40D5-89C8-7BBA2E1431F8}"/>
            </a:ext>
          </a:extLst>
        </xdr:cNvPr>
        <xdr:cNvCxnSpPr/>
      </xdr:nvCxnSpPr>
      <xdr:spPr>
        <a:xfrm>
          <a:off x="4206875" y="645172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FB341135-1195-466F-805E-8E9EC1E3F01E}"/>
            </a:ext>
          </a:extLst>
        </xdr:cNvPr>
        <xdr:cNvSpPr txBox="1"/>
      </xdr:nvSpPr>
      <xdr:spPr>
        <a:xfrm>
          <a:off x="4342765" y="5095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E8BA1D52-3430-4368-8EA9-A7AEC4DB808F}"/>
            </a:ext>
          </a:extLst>
        </xdr:cNvPr>
        <xdr:cNvCxnSpPr/>
      </xdr:nvCxnSpPr>
      <xdr:spPr>
        <a:xfrm>
          <a:off x="4206875" y="531418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0AC21A70-40B6-4236-A215-AB1BE2BDE6D9}"/>
            </a:ext>
          </a:extLst>
        </xdr:cNvPr>
        <xdr:cNvSpPr txBox="1"/>
      </xdr:nvSpPr>
      <xdr:spPr>
        <a:xfrm>
          <a:off x="4342765" y="5904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86F43632-674D-401D-BFED-4A7ED290F7CA}"/>
            </a:ext>
          </a:extLst>
        </xdr:cNvPr>
        <xdr:cNvSpPr/>
      </xdr:nvSpPr>
      <xdr:spPr>
        <a:xfrm>
          <a:off x="4244975" y="592188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69DA9CC6-D825-4AB0-898E-79A5856BE1B7}"/>
            </a:ext>
          </a:extLst>
        </xdr:cNvPr>
        <xdr:cNvSpPr/>
      </xdr:nvSpPr>
      <xdr:spPr>
        <a:xfrm>
          <a:off x="3611880" y="589788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371ACB82-F1EC-4E03-8039-3914451D8863}"/>
            </a:ext>
          </a:extLst>
        </xdr:cNvPr>
        <xdr:cNvSpPr/>
      </xdr:nvSpPr>
      <xdr:spPr>
        <a:xfrm>
          <a:off x="2926080" y="5901944"/>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A9495B82-D6A6-42DD-9B4A-2C37D7E8ADC6}"/>
            </a:ext>
          </a:extLst>
        </xdr:cNvPr>
        <xdr:cNvSpPr/>
      </xdr:nvSpPr>
      <xdr:spPr>
        <a:xfrm>
          <a:off x="2240280" y="5880608"/>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117221</xdr:rowOff>
    </xdr:from>
    <xdr:to>
      <xdr:col>7</xdr:col>
      <xdr:colOff>187325</xdr:colOff>
      <xdr:row>30</xdr:row>
      <xdr:rowOff>47371</xdr:rowOff>
    </xdr:to>
    <xdr:sp macro="" textlink="">
      <xdr:nvSpPr>
        <xdr:cNvPr id="73" name="フローチャート: 判断 72">
          <a:extLst>
            <a:ext uri="{FF2B5EF4-FFF2-40B4-BE49-F238E27FC236}">
              <a16:creationId xmlns:a16="http://schemas.microsoft.com/office/drawing/2014/main" id="{F1B2EEA4-43CA-4AD6-876B-1D114E0869AB}"/>
            </a:ext>
          </a:extLst>
        </xdr:cNvPr>
        <xdr:cNvSpPr/>
      </xdr:nvSpPr>
      <xdr:spPr>
        <a:xfrm>
          <a:off x="1554480" y="584174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160CB944-D8DF-41D8-98B9-6E5F4BEFDF3F}"/>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B23A06CD-C5F1-42A0-8C13-E8550D529157}"/>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0112FE3-0A3A-4B7C-9069-E3F0CC7238FD}"/>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6E553D1-27B2-4109-9984-A9BAC151894D}"/>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F447C70-5324-42AF-A841-2A5EE762118D}"/>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136652</xdr:rowOff>
    </xdr:from>
    <xdr:to>
      <xdr:col>23</xdr:col>
      <xdr:colOff>136525</xdr:colOff>
      <xdr:row>30</xdr:row>
      <xdr:rowOff>66802</xdr:rowOff>
    </xdr:to>
    <xdr:sp macro="" textlink="">
      <xdr:nvSpPr>
        <xdr:cNvPr id="79" name="楕円 78">
          <a:extLst>
            <a:ext uri="{FF2B5EF4-FFF2-40B4-BE49-F238E27FC236}">
              <a16:creationId xmlns:a16="http://schemas.microsoft.com/office/drawing/2014/main" id="{0F5BD774-8FE3-42FB-B8BB-33E8CFCA1B97}"/>
            </a:ext>
          </a:extLst>
        </xdr:cNvPr>
        <xdr:cNvSpPr/>
      </xdr:nvSpPr>
      <xdr:spPr>
        <a:xfrm>
          <a:off x="4244975" y="58573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159529</xdr:rowOff>
    </xdr:from>
    <xdr:ext cx="405111" cy="259045"/>
    <xdr:sp macro="" textlink="">
      <xdr:nvSpPr>
        <xdr:cNvPr id="80" name="有形固定資産減価償却率該当値テキスト">
          <a:extLst>
            <a:ext uri="{FF2B5EF4-FFF2-40B4-BE49-F238E27FC236}">
              <a16:creationId xmlns:a16="http://schemas.microsoft.com/office/drawing/2014/main" id="{CD4A660E-EE8D-4A02-BBB7-CB7185B73329}"/>
            </a:ext>
          </a:extLst>
        </xdr:cNvPr>
        <xdr:cNvSpPr txBox="1"/>
      </xdr:nvSpPr>
      <xdr:spPr>
        <a:xfrm>
          <a:off x="4342765" y="571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132334</xdr:rowOff>
    </xdr:from>
    <xdr:to>
      <xdr:col>19</xdr:col>
      <xdr:colOff>187325</xdr:colOff>
      <xdr:row>30</xdr:row>
      <xdr:rowOff>62484</xdr:rowOff>
    </xdr:to>
    <xdr:sp macro="" textlink="">
      <xdr:nvSpPr>
        <xdr:cNvPr id="81" name="楕円 80">
          <a:extLst>
            <a:ext uri="{FF2B5EF4-FFF2-40B4-BE49-F238E27FC236}">
              <a16:creationId xmlns:a16="http://schemas.microsoft.com/office/drawing/2014/main" id="{FA9EF603-50D3-4ACF-89EB-7E3A46956187}"/>
            </a:ext>
          </a:extLst>
        </xdr:cNvPr>
        <xdr:cNvSpPr/>
      </xdr:nvSpPr>
      <xdr:spPr>
        <a:xfrm>
          <a:off x="3611880" y="5860669"/>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11684</xdr:rowOff>
    </xdr:from>
    <xdr:to>
      <xdr:col>23</xdr:col>
      <xdr:colOff>85725</xdr:colOff>
      <xdr:row>30</xdr:row>
      <xdr:rowOff>16002</xdr:rowOff>
    </xdr:to>
    <xdr:cxnSp macro="">
      <xdr:nvCxnSpPr>
        <xdr:cNvPr id="82" name="直線コネクタ 81">
          <a:extLst>
            <a:ext uri="{FF2B5EF4-FFF2-40B4-BE49-F238E27FC236}">
              <a16:creationId xmlns:a16="http://schemas.microsoft.com/office/drawing/2014/main" id="{647D415F-8C17-4BBE-B742-2E62D9859C7E}"/>
            </a:ext>
          </a:extLst>
        </xdr:cNvPr>
        <xdr:cNvCxnSpPr/>
      </xdr:nvCxnSpPr>
      <xdr:spPr>
        <a:xfrm>
          <a:off x="3656965" y="5911469"/>
          <a:ext cx="640715"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125857</xdr:rowOff>
    </xdr:from>
    <xdr:to>
      <xdr:col>15</xdr:col>
      <xdr:colOff>187325</xdr:colOff>
      <xdr:row>30</xdr:row>
      <xdr:rowOff>56007</xdr:rowOff>
    </xdr:to>
    <xdr:sp macro="" textlink="">
      <xdr:nvSpPr>
        <xdr:cNvPr id="83" name="楕円 82">
          <a:extLst>
            <a:ext uri="{FF2B5EF4-FFF2-40B4-BE49-F238E27FC236}">
              <a16:creationId xmlns:a16="http://schemas.microsoft.com/office/drawing/2014/main" id="{04F52487-A39E-47B1-B5B3-301871C32279}"/>
            </a:ext>
          </a:extLst>
        </xdr:cNvPr>
        <xdr:cNvSpPr/>
      </xdr:nvSpPr>
      <xdr:spPr>
        <a:xfrm>
          <a:off x="2926080" y="5854192"/>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5207</xdr:rowOff>
    </xdr:from>
    <xdr:to>
      <xdr:col>19</xdr:col>
      <xdr:colOff>136525</xdr:colOff>
      <xdr:row>30</xdr:row>
      <xdr:rowOff>11684</xdr:rowOff>
    </xdr:to>
    <xdr:cxnSp macro="">
      <xdr:nvCxnSpPr>
        <xdr:cNvPr id="84" name="直線コネクタ 83">
          <a:extLst>
            <a:ext uri="{FF2B5EF4-FFF2-40B4-BE49-F238E27FC236}">
              <a16:creationId xmlns:a16="http://schemas.microsoft.com/office/drawing/2014/main" id="{C803E0AC-7492-4B41-A43A-5BD41031B12A}"/>
            </a:ext>
          </a:extLst>
        </xdr:cNvPr>
        <xdr:cNvCxnSpPr/>
      </xdr:nvCxnSpPr>
      <xdr:spPr>
        <a:xfrm>
          <a:off x="2971165" y="5903087"/>
          <a:ext cx="6858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89154</xdr:rowOff>
    </xdr:from>
    <xdr:to>
      <xdr:col>11</xdr:col>
      <xdr:colOff>187325</xdr:colOff>
      <xdr:row>30</xdr:row>
      <xdr:rowOff>19304</xdr:rowOff>
    </xdr:to>
    <xdr:sp macro="" textlink="">
      <xdr:nvSpPr>
        <xdr:cNvPr id="85" name="楕円 84">
          <a:extLst>
            <a:ext uri="{FF2B5EF4-FFF2-40B4-BE49-F238E27FC236}">
              <a16:creationId xmlns:a16="http://schemas.microsoft.com/office/drawing/2014/main" id="{A49612FA-E8FC-4DF2-893E-0DAD9EF825AE}"/>
            </a:ext>
          </a:extLst>
        </xdr:cNvPr>
        <xdr:cNvSpPr/>
      </xdr:nvSpPr>
      <xdr:spPr>
        <a:xfrm>
          <a:off x="2240280" y="5817489"/>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139954</xdr:rowOff>
    </xdr:from>
    <xdr:to>
      <xdr:col>15</xdr:col>
      <xdr:colOff>136525</xdr:colOff>
      <xdr:row>30</xdr:row>
      <xdr:rowOff>5207</xdr:rowOff>
    </xdr:to>
    <xdr:cxnSp macro="">
      <xdr:nvCxnSpPr>
        <xdr:cNvPr id="86" name="直線コネクタ 85">
          <a:extLst>
            <a:ext uri="{FF2B5EF4-FFF2-40B4-BE49-F238E27FC236}">
              <a16:creationId xmlns:a16="http://schemas.microsoft.com/office/drawing/2014/main" id="{8C969BA0-6592-43FC-8B83-D191DCE45585}"/>
            </a:ext>
          </a:extLst>
        </xdr:cNvPr>
        <xdr:cNvCxnSpPr/>
      </xdr:nvCxnSpPr>
      <xdr:spPr>
        <a:xfrm>
          <a:off x="2285365" y="5860669"/>
          <a:ext cx="685800" cy="4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115062</xdr:rowOff>
    </xdr:from>
    <xdr:to>
      <xdr:col>7</xdr:col>
      <xdr:colOff>187325</xdr:colOff>
      <xdr:row>30</xdr:row>
      <xdr:rowOff>45212</xdr:rowOff>
    </xdr:to>
    <xdr:sp macro="" textlink="">
      <xdr:nvSpPr>
        <xdr:cNvPr id="87" name="楕円 86">
          <a:extLst>
            <a:ext uri="{FF2B5EF4-FFF2-40B4-BE49-F238E27FC236}">
              <a16:creationId xmlns:a16="http://schemas.microsoft.com/office/drawing/2014/main" id="{A4EAB433-BB16-4AF4-A488-570DDC2D348B}"/>
            </a:ext>
          </a:extLst>
        </xdr:cNvPr>
        <xdr:cNvSpPr/>
      </xdr:nvSpPr>
      <xdr:spPr>
        <a:xfrm>
          <a:off x="1554480" y="583958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139954</xdr:rowOff>
    </xdr:from>
    <xdr:to>
      <xdr:col>11</xdr:col>
      <xdr:colOff>136525</xdr:colOff>
      <xdr:row>29</xdr:row>
      <xdr:rowOff>165862</xdr:rowOff>
    </xdr:to>
    <xdr:cxnSp macro="">
      <xdr:nvCxnSpPr>
        <xdr:cNvPr id="88" name="直線コネクタ 87">
          <a:extLst>
            <a:ext uri="{FF2B5EF4-FFF2-40B4-BE49-F238E27FC236}">
              <a16:creationId xmlns:a16="http://schemas.microsoft.com/office/drawing/2014/main" id="{ADFB431C-91AB-432C-AF30-9A7C548E5D01}"/>
            </a:ext>
          </a:extLst>
        </xdr:cNvPr>
        <xdr:cNvCxnSpPr/>
      </xdr:nvCxnSpPr>
      <xdr:spPr>
        <a:xfrm flipV="1">
          <a:off x="1599565" y="5860669"/>
          <a:ext cx="6858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89" name="n_1aveValue有形固定資産減価償却率">
          <a:extLst>
            <a:ext uri="{FF2B5EF4-FFF2-40B4-BE49-F238E27FC236}">
              <a16:creationId xmlns:a16="http://schemas.microsoft.com/office/drawing/2014/main" id="{72981FF6-2C32-44B1-B1D6-89813D06C79A}"/>
            </a:ext>
          </a:extLst>
        </xdr:cNvPr>
        <xdr:cNvSpPr txBox="1"/>
      </xdr:nvSpPr>
      <xdr:spPr>
        <a:xfrm>
          <a:off x="3464569" y="5994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0" name="n_2aveValue有形固定資産減価償却率">
          <a:extLst>
            <a:ext uri="{FF2B5EF4-FFF2-40B4-BE49-F238E27FC236}">
              <a16:creationId xmlns:a16="http://schemas.microsoft.com/office/drawing/2014/main" id="{D5B3D28C-A81A-4F8A-B5F0-6C74E4DDB023}"/>
            </a:ext>
          </a:extLst>
        </xdr:cNvPr>
        <xdr:cNvSpPr txBox="1"/>
      </xdr:nvSpPr>
      <xdr:spPr>
        <a:xfrm>
          <a:off x="2793374" y="5988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1" name="n_3aveValue有形固定資産減価償却率">
          <a:extLst>
            <a:ext uri="{FF2B5EF4-FFF2-40B4-BE49-F238E27FC236}">
              <a16:creationId xmlns:a16="http://schemas.microsoft.com/office/drawing/2014/main" id="{DD95BA1E-3918-4CE6-8B61-2519BA1C2C54}"/>
            </a:ext>
          </a:extLst>
        </xdr:cNvPr>
        <xdr:cNvSpPr txBox="1"/>
      </xdr:nvSpPr>
      <xdr:spPr>
        <a:xfrm>
          <a:off x="2107574" y="597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38498</xdr:rowOff>
    </xdr:from>
    <xdr:ext cx="405111" cy="259045"/>
    <xdr:sp macro="" textlink="">
      <xdr:nvSpPr>
        <xdr:cNvPr id="92" name="n_4aveValue有形固定資産減価償却率">
          <a:extLst>
            <a:ext uri="{FF2B5EF4-FFF2-40B4-BE49-F238E27FC236}">
              <a16:creationId xmlns:a16="http://schemas.microsoft.com/office/drawing/2014/main" id="{26D5102A-D4AA-4720-B985-FA829553A08D}"/>
            </a:ext>
          </a:extLst>
        </xdr:cNvPr>
        <xdr:cNvSpPr txBox="1"/>
      </xdr:nvSpPr>
      <xdr:spPr>
        <a:xfrm>
          <a:off x="1421774" y="5934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79011</xdr:rowOff>
    </xdr:from>
    <xdr:ext cx="405111" cy="259045"/>
    <xdr:sp macro="" textlink="">
      <xdr:nvSpPr>
        <xdr:cNvPr id="93" name="n_1mainValue有形固定資産減価償却率">
          <a:extLst>
            <a:ext uri="{FF2B5EF4-FFF2-40B4-BE49-F238E27FC236}">
              <a16:creationId xmlns:a16="http://schemas.microsoft.com/office/drawing/2014/main" id="{881E0322-9913-4176-9FA3-4949B730794E}"/>
            </a:ext>
          </a:extLst>
        </xdr:cNvPr>
        <xdr:cNvSpPr txBox="1"/>
      </xdr:nvSpPr>
      <xdr:spPr>
        <a:xfrm>
          <a:off x="3464569" y="5632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72534</xdr:rowOff>
    </xdr:from>
    <xdr:ext cx="405111" cy="259045"/>
    <xdr:sp macro="" textlink="">
      <xdr:nvSpPr>
        <xdr:cNvPr id="94" name="n_2mainValue有形固定資産減価償却率">
          <a:extLst>
            <a:ext uri="{FF2B5EF4-FFF2-40B4-BE49-F238E27FC236}">
              <a16:creationId xmlns:a16="http://schemas.microsoft.com/office/drawing/2014/main" id="{4472A612-7805-4852-BFF5-2B6C68398420}"/>
            </a:ext>
          </a:extLst>
        </xdr:cNvPr>
        <xdr:cNvSpPr txBox="1"/>
      </xdr:nvSpPr>
      <xdr:spPr>
        <a:xfrm>
          <a:off x="2793374" y="5625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35831</xdr:rowOff>
    </xdr:from>
    <xdr:ext cx="405111" cy="259045"/>
    <xdr:sp macro="" textlink="">
      <xdr:nvSpPr>
        <xdr:cNvPr id="95" name="n_3mainValue有形固定資産減価償却率">
          <a:extLst>
            <a:ext uri="{FF2B5EF4-FFF2-40B4-BE49-F238E27FC236}">
              <a16:creationId xmlns:a16="http://schemas.microsoft.com/office/drawing/2014/main" id="{134E790B-D07C-42BA-9DE0-52354A31318B}"/>
            </a:ext>
          </a:extLst>
        </xdr:cNvPr>
        <xdr:cNvSpPr txBox="1"/>
      </xdr:nvSpPr>
      <xdr:spPr>
        <a:xfrm>
          <a:off x="2107574" y="5588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61739</xdr:rowOff>
    </xdr:from>
    <xdr:ext cx="405111" cy="259045"/>
    <xdr:sp macro="" textlink="">
      <xdr:nvSpPr>
        <xdr:cNvPr id="96" name="n_4mainValue有形固定資産減価償却率">
          <a:extLst>
            <a:ext uri="{FF2B5EF4-FFF2-40B4-BE49-F238E27FC236}">
              <a16:creationId xmlns:a16="http://schemas.microsoft.com/office/drawing/2014/main" id="{B7A575FD-E0BA-45A0-BFE5-2856FE8C38DE}"/>
            </a:ext>
          </a:extLst>
        </xdr:cNvPr>
        <xdr:cNvSpPr txBox="1"/>
      </xdr:nvSpPr>
      <xdr:spPr>
        <a:xfrm>
          <a:off x="1421774" y="5611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1FF1A61A-757A-4E98-A303-C01FCFBCDCC4}"/>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2BC3FD7F-D2DB-4F9E-8690-F6EF708C23A3}"/>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BDC8AA2D-5F7E-4A5E-8D8E-95A5D772909D}"/>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[ 875.4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8266947D-FCA9-4186-8A75-732F122EDDBA}"/>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5060A12D-B2C8-418E-90ED-03E8506AE8CD}"/>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AFFC8095-436E-41C2-8E6E-2FCF854ADA8D}"/>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E30BC689-99E2-45E5-806B-792AA47F7A90}"/>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3F090832-BA5E-44EB-A34F-349887911D0E}"/>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5DB57FEC-BACB-46BB-B0DE-5B8DA0B2C297}"/>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6D65679A-260A-414F-9DCB-1411AB72456C}"/>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25E31C6-99FB-4B5E-925B-08950A3BB8D5}"/>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91E2D970-6D34-4817-B5F3-DF91EF85369D}"/>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449F3791-D41B-4445-B06D-632C2F6E8AF0}"/>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近年、頻発・甚大化する災害への対応の緊急防災減災事業及び緊急浚渫推進事業、緊急自然災害防止対策事業</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、脱炭素化推進事業</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に係る地方債を新たに発行したことなどから、債務償還比率は対前年度比</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64.5</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なお、類似団体平均値との比較では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584.7</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ポイント上回っていることから、これまで以上に公債費の適正化に努め、財政の健全化を図っていく。</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DF26DCA9-B074-4349-9929-EB9535837297}"/>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CB61DAC4-5703-4C0F-9850-068D0827A0FF}"/>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F419E0B1-D8F6-4A81-9792-44082865CBB2}"/>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297BF199-1AC3-4B08-A4EE-B43A1C880A1F}"/>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59CCD8BD-06F1-4A3A-981D-8C37DCF6C2D1}"/>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8DC36062-5B67-4291-953A-7A52F284EAE6}"/>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41965F18-FA8A-4663-BE6C-5167B6F673DA}"/>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6849EDAA-CB1F-412F-B4D3-5ACE32A4E86B}"/>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28C4C255-5807-4536-82A3-3BF7B6533F81}"/>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82278CE2-D939-4FB5-AC9A-103E31444309}"/>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4CECC0A2-E2A9-4B0A-B031-806D76B3149B}"/>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8FD12EB6-7014-4E43-8621-60B5711884F2}"/>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127D9027-E022-44E4-9206-F786C3DDC9D8}"/>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1E692487-7CF5-4EC9-96DA-0B21177571C5}"/>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E82AE21E-4031-4079-A003-85C14E432AD2}"/>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9E7E8E99-C968-4BA3-88B3-206EB5520674}"/>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14BBC3A1-9301-4A5C-A1DE-1940A8A0EFDC}"/>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04528660-1523-417E-A539-BB252FA09ED7}"/>
            </a:ext>
          </a:extLst>
        </xdr:cNvPr>
        <xdr:cNvCxnSpPr/>
      </xdr:nvCxnSpPr>
      <xdr:spPr>
        <a:xfrm flipV="1">
          <a:off x="13313410" y="5240473"/>
          <a:ext cx="1269" cy="1353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AF67B070-A2C1-4E6C-ABDD-B5F7411A9BA9}"/>
            </a:ext>
          </a:extLst>
        </xdr:cNvPr>
        <xdr:cNvSpPr txBox="1"/>
      </xdr:nvSpPr>
      <xdr:spPr>
        <a:xfrm>
          <a:off x="13369925" y="66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B665D27C-18D3-42DD-A46D-B983A78D1BDC}"/>
            </a:ext>
          </a:extLst>
        </xdr:cNvPr>
        <xdr:cNvCxnSpPr/>
      </xdr:nvCxnSpPr>
      <xdr:spPr>
        <a:xfrm>
          <a:off x="13251180" y="6594275"/>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6DBA4C1C-4A71-4FA9-8B0F-0D870BB72856}"/>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41687DFD-184D-4F85-A4E7-63E3C306EB94}"/>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BC5623D3-67CF-4848-A84B-B0C355BDD10A}"/>
            </a:ext>
          </a:extLst>
        </xdr:cNvPr>
        <xdr:cNvSpPr txBox="1"/>
      </xdr:nvSpPr>
      <xdr:spPr>
        <a:xfrm>
          <a:off x="13369925" y="5489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1D4BF7F0-291C-45BE-B73D-28EFC68466A8}"/>
            </a:ext>
          </a:extLst>
        </xdr:cNvPr>
        <xdr:cNvSpPr/>
      </xdr:nvSpPr>
      <xdr:spPr>
        <a:xfrm>
          <a:off x="13289280" y="5641784"/>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0D970A29-C85E-4E07-A49B-67A1A959F149}"/>
            </a:ext>
          </a:extLst>
        </xdr:cNvPr>
        <xdr:cNvSpPr/>
      </xdr:nvSpPr>
      <xdr:spPr>
        <a:xfrm>
          <a:off x="12629515" y="567987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33498052-CD61-4790-9DEA-974F82C21E7C}"/>
            </a:ext>
          </a:extLst>
        </xdr:cNvPr>
        <xdr:cNvSpPr/>
      </xdr:nvSpPr>
      <xdr:spPr>
        <a:xfrm>
          <a:off x="11943715" y="570557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C06E996B-E9CA-443D-8457-CDE013FF5D16}"/>
            </a:ext>
          </a:extLst>
        </xdr:cNvPr>
        <xdr:cNvSpPr/>
      </xdr:nvSpPr>
      <xdr:spPr>
        <a:xfrm>
          <a:off x="11257915" y="568696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37" name="フローチャート: 判断 136">
          <a:extLst>
            <a:ext uri="{FF2B5EF4-FFF2-40B4-BE49-F238E27FC236}">
              <a16:creationId xmlns:a16="http://schemas.microsoft.com/office/drawing/2014/main" id="{BCC74387-8A9A-4511-A7D4-8A5ECBBB0E12}"/>
            </a:ext>
          </a:extLst>
        </xdr:cNvPr>
        <xdr:cNvSpPr/>
      </xdr:nvSpPr>
      <xdr:spPr>
        <a:xfrm>
          <a:off x="10572115" y="581373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35C3B22-BA1E-44EB-A783-16E35DA935E7}"/>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B54810F0-07AA-4672-8BB1-9F49EF7C8865}"/>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418DAE1-A672-47F7-A4D0-CF7B6538935B}"/>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61832C1-8881-4F7F-B663-E8577636A324}"/>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BF99CC8-709D-410A-995B-7BF9BF164035}"/>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131245</xdr:rowOff>
    </xdr:from>
    <xdr:to>
      <xdr:col>76</xdr:col>
      <xdr:colOff>73025</xdr:colOff>
      <xdr:row>34</xdr:row>
      <xdr:rowOff>61395</xdr:rowOff>
    </xdr:to>
    <xdr:sp macro="" textlink="">
      <xdr:nvSpPr>
        <xdr:cNvPr id="143" name="楕円 142">
          <a:extLst>
            <a:ext uri="{FF2B5EF4-FFF2-40B4-BE49-F238E27FC236}">
              <a16:creationId xmlns:a16="http://schemas.microsoft.com/office/drawing/2014/main" id="{BDD2E596-795F-4AE4-A0F3-31631A35C388}"/>
            </a:ext>
          </a:extLst>
        </xdr:cNvPr>
        <xdr:cNvSpPr/>
      </xdr:nvSpPr>
      <xdr:spPr>
        <a:xfrm>
          <a:off x="13289280" y="654538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46172</xdr:rowOff>
    </xdr:from>
    <xdr:ext cx="469744" cy="259045"/>
    <xdr:sp macro="" textlink="">
      <xdr:nvSpPr>
        <xdr:cNvPr id="144" name="債務償還比率該当値テキスト">
          <a:extLst>
            <a:ext uri="{FF2B5EF4-FFF2-40B4-BE49-F238E27FC236}">
              <a16:creationId xmlns:a16="http://schemas.microsoft.com/office/drawing/2014/main" id="{514603CC-81DC-4D74-93A9-8451563CEACB}"/>
            </a:ext>
          </a:extLst>
        </xdr:cNvPr>
        <xdr:cNvSpPr txBox="1"/>
      </xdr:nvSpPr>
      <xdr:spPr>
        <a:xfrm>
          <a:off x="13369925" y="6458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31777</xdr:rowOff>
    </xdr:from>
    <xdr:to>
      <xdr:col>72</xdr:col>
      <xdr:colOff>123825</xdr:colOff>
      <xdr:row>33</xdr:row>
      <xdr:rowOff>133377</xdr:rowOff>
    </xdr:to>
    <xdr:sp macro="" textlink="">
      <xdr:nvSpPr>
        <xdr:cNvPr id="145" name="楕円 144">
          <a:extLst>
            <a:ext uri="{FF2B5EF4-FFF2-40B4-BE49-F238E27FC236}">
              <a16:creationId xmlns:a16="http://schemas.microsoft.com/office/drawing/2014/main" id="{65361E08-3AFC-44A0-BB11-85EA7B542146}"/>
            </a:ext>
          </a:extLst>
        </xdr:cNvPr>
        <xdr:cNvSpPr/>
      </xdr:nvSpPr>
      <xdr:spPr>
        <a:xfrm>
          <a:off x="12629515" y="6440197"/>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82577</xdr:rowOff>
    </xdr:from>
    <xdr:to>
      <xdr:col>76</xdr:col>
      <xdr:colOff>22225</xdr:colOff>
      <xdr:row>34</xdr:row>
      <xdr:rowOff>10595</xdr:rowOff>
    </xdr:to>
    <xdr:cxnSp macro="">
      <xdr:nvCxnSpPr>
        <xdr:cNvPr id="146" name="直線コネクタ 145">
          <a:extLst>
            <a:ext uri="{FF2B5EF4-FFF2-40B4-BE49-F238E27FC236}">
              <a16:creationId xmlns:a16="http://schemas.microsoft.com/office/drawing/2014/main" id="{61651949-422F-4C1E-8991-92BB237780FF}"/>
            </a:ext>
          </a:extLst>
        </xdr:cNvPr>
        <xdr:cNvCxnSpPr/>
      </xdr:nvCxnSpPr>
      <xdr:spPr>
        <a:xfrm>
          <a:off x="12684125" y="6494807"/>
          <a:ext cx="631190" cy="99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146095</xdr:rowOff>
    </xdr:from>
    <xdr:to>
      <xdr:col>68</xdr:col>
      <xdr:colOff>123825</xdr:colOff>
      <xdr:row>31</xdr:row>
      <xdr:rowOff>76245</xdr:rowOff>
    </xdr:to>
    <xdr:sp macro="" textlink="">
      <xdr:nvSpPr>
        <xdr:cNvPr id="147" name="楕円 146">
          <a:extLst>
            <a:ext uri="{FF2B5EF4-FFF2-40B4-BE49-F238E27FC236}">
              <a16:creationId xmlns:a16="http://schemas.microsoft.com/office/drawing/2014/main" id="{FD3EBCF2-D784-4DA1-806D-BB5A2E9C22E2}"/>
            </a:ext>
          </a:extLst>
        </xdr:cNvPr>
        <xdr:cNvSpPr/>
      </xdr:nvSpPr>
      <xdr:spPr>
        <a:xfrm>
          <a:off x="11943715" y="604016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25445</xdr:rowOff>
    </xdr:from>
    <xdr:to>
      <xdr:col>72</xdr:col>
      <xdr:colOff>73025</xdr:colOff>
      <xdr:row>33</xdr:row>
      <xdr:rowOff>82577</xdr:rowOff>
    </xdr:to>
    <xdr:cxnSp macro="">
      <xdr:nvCxnSpPr>
        <xdr:cNvPr id="148" name="直線コネクタ 147">
          <a:extLst>
            <a:ext uri="{FF2B5EF4-FFF2-40B4-BE49-F238E27FC236}">
              <a16:creationId xmlns:a16="http://schemas.microsoft.com/office/drawing/2014/main" id="{E8B3265A-DE3A-475E-AC60-8E42608BB4E0}"/>
            </a:ext>
          </a:extLst>
        </xdr:cNvPr>
        <xdr:cNvCxnSpPr/>
      </xdr:nvCxnSpPr>
      <xdr:spPr>
        <a:xfrm>
          <a:off x="11998325" y="6089060"/>
          <a:ext cx="685800" cy="40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87149</xdr:rowOff>
    </xdr:from>
    <xdr:to>
      <xdr:col>64</xdr:col>
      <xdr:colOff>123825</xdr:colOff>
      <xdr:row>30</xdr:row>
      <xdr:rowOff>17299</xdr:rowOff>
    </xdr:to>
    <xdr:sp macro="" textlink="">
      <xdr:nvSpPr>
        <xdr:cNvPr id="149" name="楕円 148">
          <a:extLst>
            <a:ext uri="{FF2B5EF4-FFF2-40B4-BE49-F238E27FC236}">
              <a16:creationId xmlns:a16="http://schemas.microsoft.com/office/drawing/2014/main" id="{B1C0A345-7961-425B-A14E-EEC1E8CDE45C}"/>
            </a:ext>
          </a:extLst>
        </xdr:cNvPr>
        <xdr:cNvSpPr/>
      </xdr:nvSpPr>
      <xdr:spPr>
        <a:xfrm>
          <a:off x="11257915" y="5813579"/>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137949</xdr:rowOff>
    </xdr:from>
    <xdr:to>
      <xdr:col>68</xdr:col>
      <xdr:colOff>73025</xdr:colOff>
      <xdr:row>31</xdr:row>
      <xdr:rowOff>25445</xdr:rowOff>
    </xdr:to>
    <xdr:cxnSp macro="">
      <xdr:nvCxnSpPr>
        <xdr:cNvPr id="150" name="直線コネクタ 149">
          <a:extLst>
            <a:ext uri="{FF2B5EF4-FFF2-40B4-BE49-F238E27FC236}">
              <a16:creationId xmlns:a16="http://schemas.microsoft.com/office/drawing/2014/main" id="{FAF6C109-B2F0-4256-9A93-648DDFFCBEE1}"/>
            </a:ext>
          </a:extLst>
        </xdr:cNvPr>
        <xdr:cNvCxnSpPr/>
      </xdr:nvCxnSpPr>
      <xdr:spPr>
        <a:xfrm>
          <a:off x="11312525" y="5858664"/>
          <a:ext cx="685800" cy="23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126510</xdr:rowOff>
    </xdr:from>
    <xdr:to>
      <xdr:col>60</xdr:col>
      <xdr:colOff>123825</xdr:colOff>
      <xdr:row>31</xdr:row>
      <xdr:rowOff>56660</xdr:rowOff>
    </xdr:to>
    <xdr:sp macro="" textlink="">
      <xdr:nvSpPr>
        <xdr:cNvPr id="151" name="楕円 150">
          <a:extLst>
            <a:ext uri="{FF2B5EF4-FFF2-40B4-BE49-F238E27FC236}">
              <a16:creationId xmlns:a16="http://schemas.microsoft.com/office/drawing/2014/main" id="{8AD22321-F2AE-4AE5-B717-B3EE097D8011}"/>
            </a:ext>
          </a:extLst>
        </xdr:cNvPr>
        <xdr:cNvSpPr/>
      </xdr:nvSpPr>
      <xdr:spPr>
        <a:xfrm>
          <a:off x="10572115" y="6026295"/>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137949</xdr:rowOff>
    </xdr:from>
    <xdr:to>
      <xdr:col>64</xdr:col>
      <xdr:colOff>73025</xdr:colOff>
      <xdr:row>31</xdr:row>
      <xdr:rowOff>5860</xdr:rowOff>
    </xdr:to>
    <xdr:cxnSp macro="">
      <xdr:nvCxnSpPr>
        <xdr:cNvPr id="152" name="直線コネクタ 151">
          <a:extLst>
            <a:ext uri="{FF2B5EF4-FFF2-40B4-BE49-F238E27FC236}">
              <a16:creationId xmlns:a16="http://schemas.microsoft.com/office/drawing/2014/main" id="{92EFA278-2A8F-4BC4-9CD9-82FCF3B41A29}"/>
            </a:ext>
          </a:extLst>
        </xdr:cNvPr>
        <xdr:cNvCxnSpPr/>
      </xdr:nvCxnSpPr>
      <xdr:spPr>
        <a:xfrm flipV="1">
          <a:off x="10626725" y="5858664"/>
          <a:ext cx="685800" cy="21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00CD5CBD-F875-4E71-B5A6-10EEF2831852}"/>
            </a:ext>
          </a:extLst>
        </xdr:cNvPr>
        <xdr:cNvSpPr txBox="1"/>
      </xdr:nvSpPr>
      <xdr:spPr>
        <a:xfrm>
          <a:off x="12459412" y="5451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A77B9565-2DC3-41E4-940F-CBB33A4A7782}"/>
            </a:ext>
          </a:extLst>
        </xdr:cNvPr>
        <xdr:cNvSpPr txBox="1"/>
      </xdr:nvSpPr>
      <xdr:spPr>
        <a:xfrm>
          <a:off x="11780597" y="547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67942531-B488-49E7-9181-79DF0F82FE0E}"/>
            </a:ext>
          </a:extLst>
        </xdr:cNvPr>
        <xdr:cNvSpPr txBox="1"/>
      </xdr:nvSpPr>
      <xdr:spPr>
        <a:xfrm>
          <a:off x="11094797" y="5467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56" name="n_4aveValue債務償還比率">
          <a:extLst>
            <a:ext uri="{FF2B5EF4-FFF2-40B4-BE49-F238E27FC236}">
              <a16:creationId xmlns:a16="http://schemas.microsoft.com/office/drawing/2014/main" id="{5E325006-8AE0-47EA-984B-3FFF4A1A9645}"/>
            </a:ext>
          </a:extLst>
        </xdr:cNvPr>
        <xdr:cNvSpPr txBox="1"/>
      </xdr:nvSpPr>
      <xdr:spPr>
        <a:xfrm>
          <a:off x="10408997" y="5585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124504</xdr:rowOff>
    </xdr:from>
    <xdr:ext cx="469744" cy="259045"/>
    <xdr:sp macro="" textlink="">
      <xdr:nvSpPr>
        <xdr:cNvPr id="157" name="n_1mainValue債務償還比率">
          <a:extLst>
            <a:ext uri="{FF2B5EF4-FFF2-40B4-BE49-F238E27FC236}">
              <a16:creationId xmlns:a16="http://schemas.microsoft.com/office/drawing/2014/main" id="{E7D19A1F-E73B-4FBC-85E3-679DCA49C9C7}"/>
            </a:ext>
          </a:extLst>
        </xdr:cNvPr>
        <xdr:cNvSpPr txBox="1"/>
      </xdr:nvSpPr>
      <xdr:spPr>
        <a:xfrm>
          <a:off x="12459412" y="6536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67372</xdr:rowOff>
    </xdr:from>
    <xdr:ext cx="469744" cy="259045"/>
    <xdr:sp macro="" textlink="">
      <xdr:nvSpPr>
        <xdr:cNvPr id="158" name="n_2mainValue債務償還比率">
          <a:extLst>
            <a:ext uri="{FF2B5EF4-FFF2-40B4-BE49-F238E27FC236}">
              <a16:creationId xmlns:a16="http://schemas.microsoft.com/office/drawing/2014/main" id="{06846A25-B25B-4BF4-88D2-5B2864843B0B}"/>
            </a:ext>
          </a:extLst>
        </xdr:cNvPr>
        <xdr:cNvSpPr txBox="1"/>
      </xdr:nvSpPr>
      <xdr:spPr>
        <a:xfrm>
          <a:off x="11780597" y="613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8426</xdr:rowOff>
    </xdr:from>
    <xdr:ext cx="469744" cy="259045"/>
    <xdr:sp macro="" textlink="">
      <xdr:nvSpPr>
        <xdr:cNvPr id="159" name="n_3mainValue債務償還比率">
          <a:extLst>
            <a:ext uri="{FF2B5EF4-FFF2-40B4-BE49-F238E27FC236}">
              <a16:creationId xmlns:a16="http://schemas.microsoft.com/office/drawing/2014/main" id="{96CE5DA8-0C3C-40C4-9B1A-4AE3945030FF}"/>
            </a:ext>
          </a:extLst>
        </xdr:cNvPr>
        <xdr:cNvSpPr txBox="1"/>
      </xdr:nvSpPr>
      <xdr:spPr>
        <a:xfrm>
          <a:off x="11094797" y="590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47787</xdr:rowOff>
    </xdr:from>
    <xdr:ext cx="469744" cy="259045"/>
    <xdr:sp macro="" textlink="">
      <xdr:nvSpPr>
        <xdr:cNvPr id="160" name="n_4mainValue債務償還比率">
          <a:extLst>
            <a:ext uri="{FF2B5EF4-FFF2-40B4-BE49-F238E27FC236}">
              <a16:creationId xmlns:a16="http://schemas.microsoft.com/office/drawing/2014/main" id="{F37E5D8A-6675-49ED-9104-B0329B81BB85}"/>
            </a:ext>
          </a:extLst>
        </xdr:cNvPr>
        <xdr:cNvSpPr txBox="1"/>
      </xdr:nvSpPr>
      <xdr:spPr>
        <a:xfrm>
          <a:off x="10408997" y="611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6A1E363C-B250-48A1-B351-717F7B2F3F66}"/>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85CF57C-F6BC-4AC0-8D2B-9F3DDE32BBD2}"/>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11F30F2F-47CA-4F2E-BE66-B01A51B94EC2}"/>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50542351-3174-4C85-852F-CFBE000491E0}"/>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9AA792DA-121A-4163-982A-9B18DC50D7AB}"/>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DD7D7BA6-C29C-4857-BD63-1A3D8F9CE416}"/>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9FAEBA2-CF71-4C6B-A43B-5C68FFECCD5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66AB1FD-0BE6-49A8-BA89-D4E7980641A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E04752C-718F-45FB-9195-DEB21787DF6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5E584D4-2713-4DFF-B8A3-7EB3F96C4A6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福島県玉川村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122084-3770-4E38-86DC-84E260E2CB7B}"/>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8BDCEB1-A457-42D7-9F59-C41B327CF47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A6879B3-E86A-4D09-BBBD-2337F5667F8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F9EA4D-9420-46BB-B4E2-2FFA112E495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17EDC1-6EEB-49D7-859D-5878F6862549}"/>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8B169DE-619C-4648-96E5-A437FB07F62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6,050
5,986
46.67
4,915,169
4,584,099
260,684
2,623,771
3,322,490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EEA507A-AC06-4C60-98F6-88F52B0ECABB}"/>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4F6D9DA-F983-4339-A23E-A8312B218BC3}"/>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AE21483-57FB-47B2-ADB0-2F1C0C4490CA}"/>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010FA8B-DEF4-4878-9094-AD4DD7B51258}"/>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7679D21-4594-412D-88D7-2E27FB03891F}"/>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DAE5EF1-438E-40A7-95CF-6B031865DD0E}"/>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0D09C2D-BE4D-4617-82A8-7630C544275B}"/>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964B038-9F9C-46B4-AFFB-B4B8F5AC2A3D}"/>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1EF8308-0ABA-4672-BFB1-40B5633EEB7F}"/>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276654-16E5-464A-A3E9-5FC6984E4FB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01316A1-7457-40F7-82E0-F78E0E8E8EA7}"/>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8082428-9133-4F8E-AA04-82D9D3AA2A3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49158EA-DDBA-4894-A255-555DEAEB798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645676D-308C-4425-B9C8-FF7D24E2FA22}"/>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9D5EAD2-3665-4746-AF7F-65879926784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EB3172A-770C-4EBF-B4E6-E1EE8A79662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8431DCB-E08F-44D9-BBE6-6CE4218A3F35}"/>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4CFD3DA-6A74-40F8-BAF2-308CC2C9F4B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FE56606-9CC5-4240-A115-7EBD1C0616A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FDE2AF7-7A2C-401A-8595-38BDB0DD2F7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B65C0A7-30DC-4EBE-88E6-951EA427D3CC}"/>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C091AB2-D476-4A19-BA06-2DD88A2D9EFB}"/>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64FF01C-71EE-4341-8D6B-BC0AF4B5275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A682F11-6BCE-4A7C-96E0-858ADAFD9A21}"/>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895180D-B4D0-49B8-ABF1-DFC2FC299FA9}"/>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0745992-9ED9-4E8D-A5F1-E56F450A1BE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C805284-FF14-43BB-BBD5-6E15524099E5}"/>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954A680-9163-4808-AF49-6B69E81F81B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8BAE23D-B89C-4E90-BE74-88397925BB8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D4F708C-6F44-45A0-A0A3-519A1D12CBAD}"/>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67F9B3E-3FC7-4186-B822-34B44A51741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37AD772-938F-44C4-AEED-E0B161765CC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DE07B03-7A0D-4A5D-BD20-D1B90A519780}"/>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A04B90A-D79A-4E7C-92D3-589C6DC155FB}"/>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86C2772-299A-4FAB-853E-ACD5D219BB8C}"/>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75395D7-0C61-484B-83E5-760F520863FC}"/>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C03CDE0-2434-4041-8055-C1E14E0081C1}"/>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26E6B57-5B2E-4107-89FC-D156EB824925}"/>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F3BC399-B509-4FF6-B9E6-57222E9F55E7}"/>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734AC68-044F-46CD-A230-17B82FF5B48F}"/>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E7FF3AB-0D48-4396-8878-4DAB2E2DA75A}"/>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7A4E69B-2713-4271-ACD2-661743EFDFBD}"/>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D7DC38C-141D-435B-95BC-434A06E3E8C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FD48C41-87E7-49A1-96BA-2BCBCDEFB2EA}"/>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EB49716-1CAA-4D55-8D04-6F12505B1339}"/>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33811739-50C6-44F4-A424-C95453F776D9}"/>
            </a:ext>
          </a:extLst>
        </xdr:cNvPr>
        <xdr:cNvCxnSpPr/>
      </xdr:nvCxnSpPr>
      <xdr:spPr>
        <a:xfrm flipV="1">
          <a:off x="4173855" y="5730240"/>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8088D25E-8095-47E9-9FC9-ECA044F5D8DE}"/>
            </a:ext>
          </a:extLst>
        </xdr:cNvPr>
        <xdr:cNvSpPr txBox="1"/>
      </xdr:nvSpPr>
      <xdr:spPr>
        <a:xfrm>
          <a:off x="421259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BC150B89-EC59-466C-9F4B-128771FFD646}"/>
            </a:ext>
          </a:extLst>
        </xdr:cNvPr>
        <xdr:cNvCxnSpPr/>
      </xdr:nvCxnSpPr>
      <xdr:spPr>
        <a:xfrm>
          <a:off x="4112260" y="7221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287A5DFD-D585-4C69-A577-F930F7DA9EC8}"/>
            </a:ext>
          </a:extLst>
        </xdr:cNvPr>
        <xdr:cNvSpPr txBox="1"/>
      </xdr:nvSpPr>
      <xdr:spPr>
        <a:xfrm>
          <a:off x="421259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0EE9B8D2-1354-4D59-87FE-1E29E7A090BF}"/>
            </a:ext>
          </a:extLst>
        </xdr:cNvPr>
        <xdr:cNvCxnSpPr/>
      </xdr:nvCxnSpPr>
      <xdr:spPr>
        <a:xfrm>
          <a:off x="4112260" y="573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279D374E-EE08-4CF1-8B98-7D58251AAD28}"/>
            </a:ext>
          </a:extLst>
        </xdr:cNvPr>
        <xdr:cNvSpPr txBox="1"/>
      </xdr:nvSpPr>
      <xdr:spPr>
        <a:xfrm>
          <a:off x="4212590" y="6479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5C69E31E-2372-4CCF-BADF-20EBB400BAA1}"/>
            </a:ext>
          </a:extLst>
        </xdr:cNvPr>
        <xdr:cNvSpPr/>
      </xdr:nvSpPr>
      <xdr:spPr>
        <a:xfrm>
          <a:off x="4131310" y="66319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BF8EC7DE-AE4F-4FE7-80AA-E73A578A8447}"/>
            </a:ext>
          </a:extLst>
        </xdr:cNvPr>
        <xdr:cNvSpPr/>
      </xdr:nvSpPr>
      <xdr:spPr>
        <a:xfrm>
          <a:off x="3388360" y="65900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00663738-1729-4AA2-9F91-2DFCD30BA990}"/>
            </a:ext>
          </a:extLst>
        </xdr:cNvPr>
        <xdr:cNvSpPr/>
      </xdr:nvSpPr>
      <xdr:spPr>
        <a:xfrm>
          <a:off x="2571750" y="65919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345B2B2E-9236-4CC6-9D78-8F1CE8215E7B}"/>
            </a:ext>
          </a:extLst>
        </xdr:cNvPr>
        <xdr:cNvSpPr/>
      </xdr:nvSpPr>
      <xdr:spPr>
        <a:xfrm>
          <a:off x="1774190" y="65747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4E91511C-4509-418E-BDD6-5D99FC55509C}"/>
            </a:ext>
          </a:extLst>
        </xdr:cNvPr>
        <xdr:cNvSpPr/>
      </xdr:nvSpPr>
      <xdr:spPr>
        <a:xfrm>
          <a:off x="988060" y="65538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0135BED-E993-4D83-AA53-F09948B2BF16}"/>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95CAE40-4439-4ACE-98DE-B158DD717467}"/>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47C89C0-4C83-472C-8035-27C862F252C0}"/>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11C9368-CF82-4FEE-8503-CA37D72776F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585BBCD-4F8D-44F7-A8D5-13B9E890B3E6}"/>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23495</xdr:rowOff>
    </xdr:from>
    <xdr:to>
      <xdr:col>24</xdr:col>
      <xdr:colOff>114300</xdr:colOff>
      <xdr:row>39</xdr:row>
      <xdr:rowOff>125095</xdr:rowOff>
    </xdr:to>
    <xdr:sp macro="" textlink="">
      <xdr:nvSpPr>
        <xdr:cNvPr id="73" name="楕円 72">
          <a:extLst>
            <a:ext uri="{FF2B5EF4-FFF2-40B4-BE49-F238E27FC236}">
              <a16:creationId xmlns:a16="http://schemas.microsoft.com/office/drawing/2014/main" id="{1851823C-B27C-431C-A4F8-CAD2BD9B2E62}"/>
            </a:ext>
          </a:extLst>
        </xdr:cNvPr>
        <xdr:cNvSpPr/>
      </xdr:nvSpPr>
      <xdr:spPr>
        <a:xfrm>
          <a:off x="4131310" y="67062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1922</xdr:rowOff>
    </xdr:from>
    <xdr:ext cx="405111" cy="259045"/>
    <xdr:sp macro="" textlink="">
      <xdr:nvSpPr>
        <xdr:cNvPr id="74" name="【道路】&#10;有形固定資産減価償却率該当値テキスト">
          <a:extLst>
            <a:ext uri="{FF2B5EF4-FFF2-40B4-BE49-F238E27FC236}">
              <a16:creationId xmlns:a16="http://schemas.microsoft.com/office/drawing/2014/main" id="{FD13CBAB-8B6E-4B2E-84ED-F23A0677CF6D}"/>
            </a:ext>
          </a:extLst>
        </xdr:cNvPr>
        <xdr:cNvSpPr txBox="1"/>
      </xdr:nvSpPr>
      <xdr:spPr>
        <a:xfrm>
          <a:off x="4212590"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166370</xdr:rowOff>
    </xdr:from>
    <xdr:to>
      <xdr:col>20</xdr:col>
      <xdr:colOff>38100</xdr:colOff>
      <xdr:row>39</xdr:row>
      <xdr:rowOff>96520</xdr:rowOff>
    </xdr:to>
    <xdr:sp macro="" textlink="">
      <xdr:nvSpPr>
        <xdr:cNvPr id="75" name="楕円 74">
          <a:extLst>
            <a:ext uri="{FF2B5EF4-FFF2-40B4-BE49-F238E27FC236}">
              <a16:creationId xmlns:a16="http://schemas.microsoft.com/office/drawing/2014/main" id="{A90962A3-AEC3-487C-B543-9C9BC04A0AAE}"/>
            </a:ext>
          </a:extLst>
        </xdr:cNvPr>
        <xdr:cNvSpPr/>
      </xdr:nvSpPr>
      <xdr:spPr>
        <a:xfrm>
          <a:off x="3388360" y="66852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45720</xdr:rowOff>
    </xdr:from>
    <xdr:to>
      <xdr:col>24</xdr:col>
      <xdr:colOff>63500</xdr:colOff>
      <xdr:row>39</xdr:row>
      <xdr:rowOff>74295</xdr:rowOff>
    </xdr:to>
    <xdr:cxnSp macro="">
      <xdr:nvCxnSpPr>
        <xdr:cNvPr id="76" name="直線コネクタ 75">
          <a:extLst>
            <a:ext uri="{FF2B5EF4-FFF2-40B4-BE49-F238E27FC236}">
              <a16:creationId xmlns:a16="http://schemas.microsoft.com/office/drawing/2014/main" id="{A23EB3B3-E199-4D94-8218-4C4AE8D82109}"/>
            </a:ext>
          </a:extLst>
        </xdr:cNvPr>
        <xdr:cNvCxnSpPr/>
      </xdr:nvCxnSpPr>
      <xdr:spPr>
        <a:xfrm>
          <a:off x="3431540" y="6734175"/>
          <a:ext cx="7429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34925</xdr:rowOff>
    </xdr:from>
    <xdr:to>
      <xdr:col>15</xdr:col>
      <xdr:colOff>101600</xdr:colOff>
      <xdr:row>39</xdr:row>
      <xdr:rowOff>136525</xdr:rowOff>
    </xdr:to>
    <xdr:sp macro="" textlink="">
      <xdr:nvSpPr>
        <xdr:cNvPr id="77" name="楕円 76">
          <a:extLst>
            <a:ext uri="{FF2B5EF4-FFF2-40B4-BE49-F238E27FC236}">
              <a16:creationId xmlns:a16="http://schemas.microsoft.com/office/drawing/2014/main" id="{C99EB7A0-C729-4EE5-BAAC-C9F9DAB705D7}"/>
            </a:ext>
          </a:extLst>
        </xdr:cNvPr>
        <xdr:cNvSpPr/>
      </xdr:nvSpPr>
      <xdr:spPr>
        <a:xfrm>
          <a:off x="2571750" y="67214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45720</xdr:rowOff>
    </xdr:from>
    <xdr:to>
      <xdr:col>19</xdr:col>
      <xdr:colOff>177800</xdr:colOff>
      <xdr:row>39</xdr:row>
      <xdr:rowOff>85725</xdr:rowOff>
    </xdr:to>
    <xdr:cxnSp macro="">
      <xdr:nvCxnSpPr>
        <xdr:cNvPr id="78" name="直線コネクタ 77">
          <a:extLst>
            <a:ext uri="{FF2B5EF4-FFF2-40B4-BE49-F238E27FC236}">
              <a16:creationId xmlns:a16="http://schemas.microsoft.com/office/drawing/2014/main" id="{FE9AE5F7-5E34-4954-9F63-24143445DD3C}"/>
            </a:ext>
          </a:extLst>
        </xdr:cNvPr>
        <xdr:cNvCxnSpPr/>
      </xdr:nvCxnSpPr>
      <xdr:spPr>
        <a:xfrm flipV="1">
          <a:off x="2626360" y="6734175"/>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8255</xdr:rowOff>
    </xdr:from>
    <xdr:to>
      <xdr:col>10</xdr:col>
      <xdr:colOff>165100</xdr:colOff>
      <xdr:row>39</xdr:row>
      <xdr:rowOff>109855</xdr:rowOff>
    </xdr:to>
    <xdr:sp macro="" textlink="">
      <xdr:nvSpPr>
        <xdr:cNvPr id="79" name="楕円 78">
          <a:extLst>
            <a:ext uri="{FF2B5EF4-FFF2-40B4-BE49-F238E27FC236}">
              <a16:creationId xmlns:a16="http://schemas.microsoft.com/office/drawing/2014/main" id="{3B1C273F-422A-4818-AC21-7EEFA6B523C8}"/>
            </a:ext>
          </a:extLst>
        </xdr:cNvPr>
        <xdr:cNvSpPr/>
      </xdr:nvSpPr>
      <xdr:spPr>
        <a:xfrm>
          <a:off x="1774190" y="66967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59055</xdr:rowOff>
    </xdr:from>
    <xdr:to>
      <xdr:col>15</xdr:col>
      <xdr:colOff>50800</xdr:colOff>
      <xdr:row>39</xdr:row>
      <xdr:rowOff>85725</xdr:rowOff>
    </xdr:to>
    <xdr:cxnSp macro="">
      <xdr:nvCxnSpPr>
        <xdr:cNvPr id="80" name="直線コネクタ 79">
          <a:extLst>
            <a:ext uri="{FF2B5EF4-FFF2-40B4-BE49-F238E27FC236}">
              <a16:creationId xmlns:a16="http://schemas.microsoft.com/office/drawing/2014/main" id="{569818F3-7B2C-4901-BD11-9B00693146DA}"/>
            </a:ext>
          </a:extLst>
        </xdr:cNvPr>
        <xdr:cNvCxnSpPr/>
      </xdr:nvCxnSpPr>
      <xdr:spPr>
        <a:xfrm>
          <a:off x="1828800" y="674179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42545</xdr:rowOff>
    </xdr:from>
    <xdr:to>
      <xdr:col>6</xdr:col>
      <xdr:colOff>38100</xdr:colOff>
      <xdr:row>39</xdr:row>
      <xdr:rowOff>144145</xdr:rowOff>
    </xdr:to>
    <xdr:sp macro="" textlink="">
      <xdr:nvSpPr>
        <xdr:cNvPr id="81" name="楕円 80">
          <a:extLst>
            <a:ext uri="{FF2B5EF4-FFF2-40B4-BE49-F238E27FC236}">
              <a16:creationId xmlns:a16="http://schemas.microsoft.com/office/drawing/2014/main" id="{6DB99EF3-E4F0-4951-98FD-331B03AB3B8B}"/>
            </a:ext>
          </a:extLst>
        </xdr:cNvPr>
        <xdr:cNvSpPr/>
      </xdr:nvSpPr>
      <xdr:spPr>
        <a:xfrm>
          <a:off x="988060" y="673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59055</xdr:rowOff>
    </xdr:from>
    <xdr:to>
      <xdr:col>10</xdr:col>
      <xdr:colOff>114300</xdr:colOff>
      <xdr:row>39</xdr:row>
      <xdr:rowOff>93345</xdr:rowOff>
    </xdr:to>
    <xdr:cxnSp macro="">
      <xdr:nvCxnSpPr>
        <xdr:cNvPr id="82" name="直線コネクタ 81">
          <a:extLst>
            <a:ext uri="{FF2B5EF4-FFF2-40B4-BE49-F238E27FC236}">
              <a16:creationId xmlns:a16="http://schemas.microsoft.com/office/drawing/2014/main" id="{84AAB5C0-4539-45F9-AB65-253BF54A8671}"/>
            </a:ext>
          </a:extLst>
        </xdr:cNvPr>
        <xdr:cNvCxnSpPr/>
      </xdr:nvCxnSpPr>
      <xdr:spPr>
        <a:xfrm flipV="1">
          <a:off x="1031240" y="674179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601A25E3-60AA-451A-8D65-61980B17BE66}"/>
            </a:ext>
          </a:extLst>
        </xdr:cNvPr>
        <xdr:cNvSpPr txBox="1"/>
      </xdr:nvSpPr>
      <xdr:spPr>
        <a:xfrm>
          <a:off x="32391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EBEC5ED7-B0C8-4767-BA79-D2FEC2A17727}"/>
            </a:ext>
          </a:extLst>
        </xdr:cNvPr>
        <xdr:cNvSpPr txBox="1"/>
      </xdr:nvSpPr>
      <xdr:spPr>
        <a:xfrm>
          <a:off x="2439044" y="636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A702C5A7-0F7E-42E2-9303-E6C741AF55B3}"/>
            </a:ext>
          </a:extLst>
        </xdr:cNvPr>
        <xdr:cNvSpPr txBox="1"/>
      </xdr:nvSpPr>
      <xdr:spPr>
        <a:xfrm>
          <a:off x="164148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D061DC29-6A5E-47CD-825F-21FEAF426F6C}"/>
            </a:ext>
          </a:extLst>
        </xdr:cNvPr>
        <xdr:cNvSpPr txBox="1"/>
      </xdr:nvSpPr>
      <xdr:spPr>
        <a:xfrm>
          <a:off x="855354" y="633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87647</xdr:rowOff>
    </xdr:from>
    <xdr:ext cx="405111" cy="259045"/>
    <xdr:sp macro="" textlink="">
      <xdr:nvSpPr>
        <xdr:cNvPr id="87" name="n_1mainValue【道路】&#10;有形固定資産減価償却率">
          <a:extLst>
            <a:ext uri="{FF2B5EF4-FFF2-40B4-BE49-F238E27FC236}">
              <a16:creationId xmlns:a16="http://schemas.microsoft.com/office/drawing/2014/main" id="{54224EFE-C3BC-490D-B124-A223A35306F2}"/>
            </a:ext>
          </a:extLst>
        </xdr:cNvPr>
        <xdr:cNvSpPr txBox="1"/>
      </xdr:nvSpPr>
      <xdr:spPr>
        <a:xfrm>
          <a:off x="323914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127652</xdr:rowOff>
    </xdr:from>
    <xdr:ext cx="405111" cy="259045"/>
    <xdr:sp macro="" textlink="">
      <xdr:nvSpPr>
        <xdr:cNvPr id="88" name="n_2mainValue【道路】&#10;有形固定資産減価償却率">
          <a:extLst>
            <a:ext uri="{FF2B5EF4-FFF2-40B4-BE49-F238E27FC236}">
              <a16:creationId xmlns:a16="http://schemas.microsoft.com/office/drawing/2014/main" id="{243832FF-4E3C-42F4-8A50-F7E564E21752}"/>
            </a:ext>
          </a:extLst>
        </xdr:cNvPr>
        <xdr:cNvSpPr txBox="1"/>
      </xdr:nvSpPr>
      <xdr:spPr>
        <a:xfrm>
          <a:off x="2439044"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100982</xdr:rowOff>
    </xdr:from>
    <xdr:ext cx="405111" cy="259045"/>
    <xdr:sp macro="" textlink="">
      <xdr:nvSpPr>
        <xdr:cNvPr id="89" name="n_3mainValue【道路】&#10;有形固定資産減価償却率">
          <a:extLst>
            <a:ext uri="{FF2B5EF4-FFF2-40B4-BE49-F238E27FC236}">
              <a16:creationId xmlns:a16="http://schemas.microsoft.com/office/drawing/2014/main" id="{4569EBD5-1255-4F04-8669-759174233A3B}"/>
            </a:ext>
          </a:extLst>
        </xdr:cNvPr>
        <xdr:cNvSpPr txBox="1"/>
      </xdr:nvSpPr>
      <xdr:spPr>
        <a:xfrm>
          <a:off x="1641484"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135272</xdr:rowOff>
    </xdr:from>
    <xdr:ext cx="405111" cy="259045"/>
    <xdr:sp macro="" textlink="">
      <xdr:nvSpPr>
        <xdr:cNvPr id="90" name="n_4mainValue【道路】&#10;有形固定資産減価償却率">
          <a:extLst>
            <a:ext uri="{FF2B5EF4-FFF2-40B4-BE49-F238E27FC236}">
              <a16:creationId xmlns:a16="http://schemas.microsoft.com/office/drawing/2014/main" id="{7D6780F9-98DF-43B0-BDB9-B93422F82F8D}"/>
            </a:ext>
          </a:extLst>
        </xdr:cNvPr>
        <xdr:cNvSpPr txBox="1"/>
      </xdr:nvSpPr>
      <xdr:spPr>
        <a:xfrm>
          <a:off x="855354"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7F45552-E6E0-404F-9F35-7E2F0EE5E7F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2FA8B8C-8F66-4437-89DF-9BE45DA0D40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E1D0DFC-3B69-4285-9F6A-5A3E73D3BDDD}"/>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A8D80AE-2F15-4F64-805D-EC23E4952537}"/>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3B30A30-EA2D-401C-AB55-9CD9E24DA39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D304209-5A9C-4A97-8095-64BF35CDC1C4}"/>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E56D25F-B34A-4712-A107-1A9E219B1F3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0460E8E-E175-4E6A-A98C-B1D6C6347D35}"/>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8C5156D-DDD8-4F9E-8586-E9148FA81AFB}"/>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AB22485-4D24-48EC-9910-B9C5A83D0697}"/>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F5579A4-8D38-40AD-AE63-5900FBD0CBC7}"/>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4D7F8A1F-B4EF-449E-8183-B46BB01719A6}"/>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34A5B5F6-AB60-4841-A5E8-55C86178DE21}"/>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1606675B-23FB-4DD6-98EB-E88334121DA0}"/>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6EA97A9-EDBC-437D-A4B0-4862BF5D7CB2}"/>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5020F92-11AA-48AA-B0B7-32DDC897AA00}"/>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3963A780-D3BB-47C3-9607-4C690C335225}"/>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B5B56721-CBD9-42FD-AB34-B44A7AD92225}"/>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6CC22801-4CA2-4E93-A1D2-41834CC2E565}"/>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3A635A53-8077-4F09-A742-5625FDC415E9}"/>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A0697544-2B22-44B8-9F19-DA011BA2C942}"/>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B91F8F27-9922-47C7-BAC5-6EB3FC8EC2E4}"/>
            </a:ext>
          </a:extLst>
        </xdr:cNvPr>
        <xdr:cNvSpPr txBox="1"/>
      </xdr:nvSpPr>
      <xdr:spPr>
        <a:xfrm>
          <a:off x="5416126"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65D51AE-1005-4C86-8383-8CC7404BA770}"/>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8A45AE37-D569-456D-902A-883666FDCD46}"/>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5C698A0-4D43-43F0-9555-1E54E8BEE539}"/>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173A9FEF-F16F-4C9B-AE90-DFDB975F2E24}"/>
            </a:ext>
          </a:extLst>
        </xdr:cNvPr>
        <xdr:cNvCxnSpPr/>
      </xdr:nvCxnSpPr>
      <xdr:spPr>
        <a:xfrm flipV="1">
          <a:off x="9429115" y="571129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AE3D82BD-EC7E-47B4-AB1C-1EB71DC14FD4}"/>
            </a:ext>
          </a:extLst>
        </xdr:cNvPr>
        <xdr:cNvSpPr txBox="1"/>
      </xdr:nvSpPr>
      <xdr:spPr>
        <a:xfrm>
          <a:off x="9467850" y="729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865AEBE9-8136-4094-9273-A1CBD99A3B62}"/>
            </a:ext>
          </a:extLst>
        </xdr:cNvPr>
        <xdr:cNvCxnSpPr/>
      </xdr:nvCxnSpPr>
      <xdr:spPr>
        <a:xfrm>
          <a:off x="9356090" y="729526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2D6065ED-8FF2-4995-9FF3-8C27FA98F21E}"/>
            </a:ext>
          </a:extLst>
        </xdr:cNvPr>
        <xdr:cNvSpPr txBox="1"/>
      </xdr:nvSpPr>
      <xdr:spPr>
        <a:xfrm>
          <a:off x="9467850" y="5486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5BB2BFDB-B188-4CFC-BB55-E31A954ADA85}"/>
            </a:ext>
          </a:extLst>
        </xdr:cNvPr>
        <xdr:cNvCxnSpPr/>
      </xdr:nvCxnSpPr>
      <xdr:spPr>
        <a:xfrm>
          <a:off x="9356090" y="571129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C986DA1B-4CEF-4385-8AB2-F412231E8B5F}"/>
            </a:ext>
          </a:extLst>
        </xdr:cNvPr>
        <xdr:cNvSpPr txBox="1"/>
      </xdr:nvSpPr>
      <xdr:spPr>
        <a:xfrm>
          <a:off x="946785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C9E2C9E1-4DF3-411D-A88C-4318E4CAB1C9}"/>
            </a:ext>
          </a:extLst>
        </xdr:cNvPr>
        <xdr:cNvSpPr/>
      </xdr:nvSpPr>
      <xdr:spPr>
        <a:xfrm>
          <a:off x="9394190" y="6647964"/>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C4400D0B-A8C0-4D5D-8B2E-8D2C5AE55BFD}"/>
            </a:ext>
          </a:extLst>
        </xdr:cNvPr>
        <xdr:cNvSpPr/>
      </xdr:nvSpPr>
      <xdr:spPr>
        <a:xfrm>
          <a:off x="8632190" y="665949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2A50A1BA-50F6-4391-A819-FEA39AFF0E28}"/>
            </a:ext>
          </a:extLst>
        </xdr:cNvPr>
        <xdr:cNvSpPr/>
      </xdr:nvSpPr>
      <xdr:spPr>
        <a:xfrm>
          <a:off x="7846060" y="666024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AB30AB3B-6CBB-4E28-BDB9-AABA914017E7}"/>
            </a:ext>
          </a:extLst>
        </xdr:cNvPr>
        <xdr:cNvSpPr/>
      </xdr:nvSpPr>
      <xdr:spPr>
        <a:xfrm>
          <a:off x="7029450" y="66780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142819</xdr:rowOff>
    </xdr:from>
    <xdr:to>
      <xdr:col>36</xdr:col>
      <xdr:colOff>165100</xdr:colOff>
      <xdr:row>37</xdr:row>
      <xdr:rowOff>72969</xdr:rowOff>
    </xdr:to>
    <xdr:sp macro="" textlink="">
      <xdr:nvSpPr>
        <xdr:cNvPr id="126" name="フローチャート: 判断 125">
          <a:extLst>
            <a:ext uri="{FF2B5EF4-FFF2-40B4-BE49-F238E27FC236}">
              <a16:creationId xmlns:a16="http://schemas.microsoft.com/office/drawing/2014/main" id="{D497120F-AC0E-4E3E-B37C-EAF5974304F2}"/>
            </a:ext>
          </a:extLst>
        </xdr:cNvPr>
        <xdr:cNvSpPr/>
      </xdr:nvSpPr>
      <xdr:spPr>
        <a:xfrm>
          <a:off x="6231890" y="631311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08775F2-4C63-403F-8D2B-CBD7AAC71B2E}"/>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A59EDF8-9E79-44A8-9775-D7F06F7B3E6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463E150-7943-428E-BE78-E996AE1DCA72}"/>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ECF649C-C7A4-48B6-BD9E-4845BA574232}"/>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980B944-2D21-4B0F-A65F-DF00DBB7E0F2}"/>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6263</xdr:rowOff>
    </xdr:from>
    <xdr:to>
      <xdr:col>55</xdr:col>
      <xdr:colOff>50800</xdr:colOff>
      <xdr:row>39</xdr:row>
      <xdr:rowOff>107863</xdr:rowOff>
    </xdr:to>
    <xdr:sp macro="" textlink="">
      <xdr:nvSpPr>
        <xdr:cNvPr id="132" name="楕円 131">
          <a:extLst>
            <a:ext uri="{FF2B5EF4-FFF2-40B4-BE49-F238E27FC236}">
              <a16:creationId xmlns:a16="http://schemas.microsoft.com/office/drawing/2014/main" id="{A34CE2ED-BAAB-4B9D-9657-9DE134AAE320}"/>
            </a:ext>
          </a:extLst>
        </xdr:cNvPr>
        <xdr:cNvSpPr/>
      </xdr:nvSpPr>
      <xdr:spPr>
        <a:xfrm>
          <a:off x="9394190" y="6694718"/>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156140</xdr:rowOff>
    </xdr:from>
    <xdr:ext cx="534377" cy="259045"/>
    <xdr:sp macro="" textlink="">
      <xdr:nvSpPr>
        <xdr:cNvPr id="133" name="【道路】&#10;一人当たり延長該当値テキスト">
          <a:extLst>
            <a:ext uri="{FF2B5EF4-FFF2-40B4-BE49-F238E27FC236}">
              <a16:creationId xmlns:a16="http://schemas.microsoft.com/office/drawing/2014/main" id="{977E3CFF-73B0-439B-B5D3-748CE81759FC}"/>
            </a:ext>
          </a:extLst>
        </xdr:cNvPr>
        <xdr:cNvSpPr txBox="1"/>
      </xdr:nvSpPr>
      <xdr:spPr>
        <a:xfrm>
          <a:off x="9467850" y="667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18787</xdr:rowOff>
    </xdr:from>
    <xdr:to>
      <xdr:col>50</xdr:col>
      <xdr:colOff>165100</xdr:colOff>
      <xdr:row>39</xdr:row>
      <xdr:rowOff>120387</xdr:rowOff>
    </xdr:to>
    <xdr:sp macro="" textlink="">
      <xdr:nvSpPr>
        <xdr:cNvPr id="134" name="楕円 133">
          <a:extLst>
            <a:ext uri="{FF2B5EF4-FFF2-40B4-BE49-F238E27FC236}">
              <a16:creationId xmlns:a16="http://schemas.microsoft.com/office/drawing/2014/main" id="{3416D2A9-804B-478A-820B-2E0E773E1A1B}"/>
            </a:ext>
          </a:extLst>
        </xdr:cNvPr>
        <xdr:cNvSpPr/>
      </xdr:nvSpPr>
      <xdr:spPr>
        <a:xfrm>
          <a:off x="8632190" y="670914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57063</xdr:rowOff>
    </xdr:from>
    <xdr:to>
      <xdr:col>55</xdr:col>
      <xdr:colOff>0</xdr:colOff>
      <xdr:row>39</xdr:row>
      <xdr:rowOff>69587</xdr:rowOff>
    </xdr:to>
    <xdr:cxnSp macro="">
      <xdr:nvCxnSpPr>
        <xdr:cNvPr id="135" name="直線コネクタ 134">
          <a:extLst>
            <a:ext uri="{FF2B5EF4-FFF2-40B4-BE49-F238E27FC236}">
              <a16:creationId xmlns:a16="http://schemas.microsoft.com/office/drawing/2014/main" id="{8FA28FEB-D927-4DAD-A11E-EA6279470317}"/>
            </a:ext>
          </a:extLst>
        </xdr:cNvPr>
        <xdr:cNvCxnSpPr/>
      </xdr:nvCxnSpPr>
      <xdr:spPr>
        <a:xfrm flipV="1">
          <a:off x="8686800" y="6747423"/>
          <a:ext cx="742950" cy="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29107</xdr:rowOff>
    </xdr:from>
    <xdr:to>
      <xdr:col>46</xdr:col>
      <xdr:colOff>38100</xdr:colOff>
      <xdr:row>39</xdr:row>
      <xdr:rowOff>130707</xdr:rowOff>
    </xdr:to>
    <xdr:sp macro="" textlink="">
      <xdr:nvSpPr>
        <xdr:cNvPr id="136" name="楕円 135">
          <a:extLst>
            <a:ext uri="{FF2B5EF4-FFF2-40B4-BE49-F238E27FC236}">
              <a16:creationId xmlns:a16="http://schemas.microsoft.com/office/drawing/2014/main" id="{13460810-4B68-4E64-A773-11EF8D8DCFFA}"/>
            </a:ext>
          </a:extLst>
        </xdr:cNvPr>
        <xdr:cNvSpPr/>
      </xdr:nvSpPr>
      <xdr:spPr>
        <a:xfrm>
          <a:off x="7846060" y="671375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69587</xdr:rowOff>
    </xdr:from>
    <xdr:to>
      <xdr:col>50</xdr:col>
      <xdr:colOff>114300</xdr:colOff>
      <xdr:row>39</xdr:row>
      <xdr:rowOff>79907</xdr:rowOff>
    </xdr:to>
    <xdr:cxnSp macro="">
      <xdr:nvCxnSpPr>
        <xdr:cNvPr id="137" name="直線コネクタ 136">
          <a:extLst>
            <a:ext uri="{FF2B5EF4-FFF2-40B4-BE49-F238E27FC236}">
              <a16:creationId xmlns:a16="http://schemas.microsoft.com/office/drawing/2014/main" id="{223A18A3-BB1F-4AFD-ABA7-C5F756BA0530}"/>
            </a:ext>
          </a:extLst>
        </xdr:cNvPr>
        <xdr:cNvCxnSpPr/>
      </xdr:nvCxnSpPr>
      <xdr:spPr>
        <a:xfrm flipV="1">
          <a:off x="7889240" y="6754232"/>
          <a:ext cx="797560" cy="1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38038</xdr:rowOff>
    </xdr:from>
    <xdr:to>
      <xdr:col>41</xdr:col>
      <xdr:colOff>101600</xdr:colOff>
      <xdr:row>39</xdr:row>
      <xdr:rowOff>139638</xdr:rowOff>
    </xdr:to>
    <xdr:sp macro="" textlink="">
      <xdr:nvSpPr>
        <xdr:cNvPr id="138" name="楕円 137">
          <a:extLst>
            <a:ext uri="{FF2B5EF4-FFF2-40B4-BE49-F238E27FC236}">
              <a16:creationId xmlns:a16="http://schemas.microsoft.com/office/drawing/2014/main" id="{A99EC3C7-31DD-41C6-9160-D65A2CBDCFA1}"/>
            </a:ext>
          </a:extLst>
        </xdr:cNvPr>
        <xdr:cNvSpPr/>
      </xdr:nvSpPr>
      <xdr:spPr>
        <a:xfrm>
          <a:off x="7029450" y="672458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79907</xdr:rowOff>
    </xdr:from>
    <xdr:to>
      <xdr:col>45</xdr:col>
      <xdr:colOff>177800</xdr:colOff>
      <xdr:row>39</xdr:row>
      <xdr:rowOff>88838</xdr:rowOff>
    </xdr:to>
    <xdr:cxnSp macro="">
      <xdr:nvCxnSpPr>
        <xdr:cNvPr id="139" name="直線コネクタ 138">
          <a:extLst>
            <a:ext uri="{FF2B5EF4-FFF2-40B4-BE49-F238E27FC236}">
              <a16:creationId xmlns:a16="http://schemas.microsoft.com/office/drawing/2014/main" id="{518189AC-753F-4796-8627-46D94655000B}"/>
            </a:ext>
          </a:extLst>
        </xdr:cNvPr>
        <xdr:cNvCxnSpPr/>
      </xdr:nvCxnSpPr>
      <xdr:spPr>
        <a:xfrm flipV="1">
          <a:off x="7084060" y="6766457"/>
          <a:ext cx="805180" cy="1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124939</xdr:rowOff>
    </xdr:from>
    <xdr:to>
      <xdr:col>36</xdr:col>
      <xdr:colOff>165100</xdr:colOff>
      <xdr:row>40</xdr:row>
      <xdr:rowOff>55089</xdr:rowOff>
    </xdr:to>
    <xdr:sp macro="" textlink="">
      <xdr:nvSpPr>
        <xdr:cNvPr id="140" name="楕円 139">
          <a:extLst>
            <a:ext uri="{FF2B5EF4-FFF2-40B4-BE49-F238E27FC236}">
              <a16:creationId xmlns:a16="http://schemas.microsoft.com/office/drawing/2014/main" id="{DA474B34-98FF-49F7-BA36-C727C02FE1B2}"/>
            </a:ext>
          </a:extLst>
        </xdr:cNvPr>
        <xdr:cNvSpPr/>
      </xdr:nvSpPr>
      <xdr:spPr>
        <a:xfrm>
          <a:off x="6231890" y="681339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88838</xdr:rowOff>
    </xdr:from>
    <xdr:to>
      <xdr:col>41</xdr:col>
      <xdr:colOff>50800</xdr:colOff>
      <xdr:row>40</xdr:row>
      <xdr:rowOff>4289</xdr:rowOff>
    </xdr:to>
    <xdr:cxnSp macro="">
      <xdr:nvCxnSpPr>
        <xdr:cNvPr id="141" name="直線コネクタ 140">
          <a:extLst>
            <a:ext uri="{FF2B5EF4-FFF2-40B4-BE49-F238E27FC236}">
              <a16:creationId xmlns:a16="http://schemas.microsoft.com/office/drawing/2014/main" id="{2C4C10C7-8486-4E0B-8FE2-0C8684285565}"/>
            </a:ext>
          </a:extLst>
        </xdr:cNvPr>
        <xdr:cNvCxnSpPr/>
      </xdr:nvCxnSpPr>
      <xdr:spPr>
        <a:xfrm flipV="1">
          <a:off x="6286500" y="6779198"/>
          <a:ext cx="797560" cy="8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E7A82780-6A44-4124-BED0-03560864826C}"/>
            </a:ext>
          </a:extLst>
        </xdr:cNvPr>
        <xdr:cNvSpPr txBox="1"/>
      </xdr:nvSpPr>
      <xdr:spPr>
        <a:xfrm>
          <a:off x="8422151" y="644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62A6AB1A-B3A2-4A31-BAEE-79F1887B1533}"/>
            </a:ext>
          </a:extLst>
        </xdr:cNvPr>
        <xdr:cNvSpPr txBox="1"/>
      </xdr:nvSpPr>
      <xdr:spPr>
        <a:xfrm>
          <a:off x="7641101" y="644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7BE54B07-E9EC-4326-9F92-D055697D59CD}"/>
            </a:ext>
          </a:extLst>
        </xdr:cNvPr>
        <xdr:cNvSpPr txBox="1"/>
      </xdr:nvSpPr>
      <xdr:spPr>
        <a:xfrm>
          <a:off x="6854971" y="6449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89496</xdr:rowOff>
    </xdr:from>
    <xdr:ext cx="534377" cy="259045"/>
    <xdr:sp macro="" textlink="">
      <xdr:nvSpPr>
        <xdr:cNvPr id="145" name="n_4aveValue【道路】&#10;一人当たり延長">
          <a:extLst>
            <a:ext uri="{FF2B5EF4-FFF2-40B4-BE49-F238E27FC236}">
              <a16:creationId xmlns:a16="http://schemas.microsoft.com/office/drawing/2014/main" id="{CD5A905A-2A9E-4C85-966B-65DD1926D826}"/>
            </a:ext>
          </a:extLst>
        </xdr:cNvPr>
        <xdr:cNvSpPr txBox="1"/>
      </xdr:nvSpPr>
      <xdr:spPr>
        <a:xfrm>
          <a:off x="6038361" y="609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111514</xdr:rowOff>
    </xdr:from>
    <xdr:ext cx="534377" cy="259045"/>
    <xdr:sp macro="" textlink="">
      <xdr:nvSpPr>
        <xdr:cNvPr id="146" name="n_1mainValue【道路】&#10;一人当たり延長">
          <a:extLst>
            <a:ext uri="{FF2B5EF4-FFF2-40B4-BE49-F238E27FC236}">
              <a16:creationId xmlns:a16="http://schemas.microsoft.com/office/drawing/2014/main" id="{D92B03AD-73FA-45D8-AE47-1E05BCDE73CE}"/>
            </a:ext>
          </a:extLst>
        </xdr:cNvPr>
        <xdr:cNvSpPr txBox="1"/>
      </xdr:nvSpPr>
      <xdr:spPr>
        <a:xfrm>
          <a:off x="8422151" y="6798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121834</xdr:rowOff>
    </xdr:from>
    <xdr:ext cx="534377" cy="259045"/>
    <xdr:sp macro="" textlink="">
      <xdr:nvSpPr>
        <xdr:cNvPr id="147" name="n_2mainValue【道路】&#10;一人当たり延長">
          <a:extLst>
            <a:ext uri="{FF2B5EF4-FFF2-40B4-BE49-F238E27FC236}">
              <a16:creationId xmlns:a16="http://schemas.microsoft.com/office/drawing/2014/main" id="{1E42C002-DE3C-48E7-8AE8-A924386F27C6}"/>
            </a:ext>
          </a:extLst>
        </xdr:cNvPr>
        <xdr:cNvSpPr txBox="1"/>
      </xdr:nvSpPr>
      <xdr:spPr>
        <a:xfrm>
          <a:off x="7641101" y="681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130765</xdr:rowOff>
    </xdr:from>
    <xdr:ext cx="534377" cy="259045"/>
    <xdr:sp macro="" textlink="">
      <xdr:nvSpPr>
        <xdr:cNvPr id="148" name="n_3mainValue【道路】&#10;一人当たり延長">
          <a:extLst>
            <a:ext uri="{FF2B5EF4-FFF2-40B4-BE49-F238E27FC236}">
              <a16:creationId xmlns:a16="http://schemas.microsoft.com/office/drawing/2014/main" id="{50E06725-C522-4605-8345-7902145D47AD}"/>
            </a:ext>
          </a:extLst>
        </xdr:cNvPr>
        <xdr:cNvSpPr txBox="1"/>
      </xdr:nvSpPr>
      <xdr:spPr>
        <a:xfrm>
          <a:off x="6854971" y="682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46216</xdr:rowOff>
    </xdr:from>
    <xdr:ext cx="534377" cy="259045"/>
    <xdr:sp macro="" textlink="">
      <xdr:nvSpPr>
        <xdr:cNvPr id="149" name="n_4mainValue【道路】&#10;一人当たり延長">
          <a:extLst>
            <a:ext uri="{FF2B5EF4-FFF2-40B4-BE49-F238E27FC236}">
              <a16:creationId xmlns:a16="http://schemas.microsoft.com/office/drawing/2014/main" id="{D87FB336-8A71-4204-9362-52D4C3A6114E}"/>
            </a:ext>
          </a:extLst>
        </xdr:cNvPr>
        <xdr:cNvSpPr txBox="1"/>
      </xdr:nvSpPr>
      <xdr:spPr>
        <a:xfrm>
          <a:off x="6038361" y="690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39974E12-F417-4F8A-9C52-536907CADE9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218C56F-8B61-49A5-AFF3-360E94D47E73}"/>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ACBAD7AF-BF80-4AF3-B869-B6C598F9501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CBDADEC-D9F8-4FAF-97F4-2DD54666183C}"/>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D6B7ECC-5CE9-4226-9A7A-EA7729179F9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B5F3E847-0049-4A8E-A26D-155DC3F1AEDB}"/>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4C2E627-1430-42B0-BE24-FDB6B784761C}"/>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C49AABA1-04D6-4566-BCDE-E56825552A61}"/>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4A721F13-7989-4EBD-A2CB-7EE09F80C72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F3EA0F7-C2FD-47BB-953A-8B9D5D0029FD}"/>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BE70A6B4-3CCB-4BC8-9DE4-DF63C37BF8C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C8E0DC0-65B8-400F-8961-94EC00EC7D56}"/>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B12B61A-4508-4C04-A3AA-ECCF6A80894A}"/>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92B500CA-1AB2-48E0-B95D-3F863D9FCF02}"/>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9649333E-86A5-40DE-B214-BBEAD390630B}"/>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88E0A522-1F2C-4A92-B4C5-9A063A66CAE2}"/>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8315E8D2-8513-4405-A87B-6408EC333656}"/>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BA17D91C-E1F1-4F07-B079-33DADDD0F1BB}"/>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6942EFD-CEF6-4619-A5DC-1D2601E06D1D}"/>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732C005D-5DB0-447B-AD3D-B01F961DE91B}"/>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D044D2C4-4CC8-44D6-B994-AD58BD8C4E39}"/>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588B5DCD-7C51-4197-A53B-2A52FEA91909}"/>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9A6A385F-B313-47D9-8588-248D7F7BD4CE}"/>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6B8D71B7-938A-4F1F-A204-DAC4E4D839EF}"/>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5F9EBDE9-D84E-48F3-938C-1940FEFAC281}"/>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D5DB9FDD-9131-4864-92EE-95B81BE5623F}"/>
            </a:ext>
          </a:extLst>
        </xdr:cNvPr>
        <xdr:cNvCxnSpPr/>
      </xdr:nvCxnSpPr>
      <xdr:spPr>
        <a:xfrm flipV="1">
          <a:off x="4173855" y="954078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3CAEB5B-7545-4B05-8A93-E1060ADAFC1B}"/>
            </a:ext>
          </a:extLst>
        </xdr:cNvPr>
        <xdr:cNvSpPr txBox="1"/>
      </xdr:nvSpPr>
      <xdr:spPr>
        <a:xfrm>
          <a:off x="4212590" y="10989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860B3A48-B421-4590-8758-7E9418222142}"/>
            </a:ext>
          </a:extLst>
        </xdr:cNvPr>
        <xdr:cNvCxnSpPr/>
      </xdr:nvCxnSpPr>
      <xdr:spPr>
        <a:xfrm>
          <a:off x="4112260" y="109929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410D9C22-AA82-46A3-BB21-DB9B60FD477C}"/>
            </a:ext>
          </a:extLst>
        </xdr:cNvPr>
        <xdr:cNvSpPr txBox="1"/>
      </xdr:nvSpPr>
      <xdr:spPr>
        <a:xfrm>
          <a:off x="4212590" y="9312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E6BB8DBE-BD56-4272-9536-99F8D4E312DE}"/>
            </a:ext>
          </a:extLst>
        </xdr:cNvPr>
        <xdr:cNvCxnSpPr/>
      </xdr:nvCxnSpPr>
      <xdr:spPr>
        <a:xfrm>
          <a:off x="4112260" y="9540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0F15D81-CB92-4EA7-B394-8036F0D33A70}"/>
            </a:ext>
          </a:extLst>
        </xdr:cNvPr>
        <xdr:cNvSpPr txBox="1"/>
      </xdr:nvSpPr>
      <xdr:spPr>
        <a:xfrm>
          <a:off x="4212590" y="104712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6F87CB00-A67F-495C-9009-2C8D446D533B}"/>
            </a:ext>
          </a:extLst>
        </xdr:cNvPr>
        <xdr:cNvSpPr/>
      </xdr:nvSpPr>
      <xdr:spPr>
        <a:xfrm>
          <a:off x="4131310" y="1048902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8872FB11-597D-4786-A5C3-80184789BEF4}"/>
            </a:ext>
          </a:extLst>
        </xdr:cNvPr>
        <xdr:cNvSpPr/>
      </xdr:nvSpPr>
      <xdr:spPr>
        <a:xfrm>
          <a:off x="3388360" y="104751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CA660AD2-DE75-4AE5-BCDE-EE11A7BEE9C9}"/>
            </a:ext>
          </a:extLst>
        </xdr:cNvPr>
        <xdr:cNvSpPr/>
      </xdr:nvSpPr>
      <xdr:spPr>
        <a:xfrm>
          <a:off x="2571750" y="10458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CE072619-12DF-4236-B8E7-CD96C23132FB}"/>
            </a:ext>
          </a:extLst>
        </xdr:cNvPr>
        <xdr:cNvSpPr/>
      </xdr:nvSpPr>
      <xdr:spPr>
        <a:xfrm>
          <a:off x="1774190" y="1044711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5" name="フローチャート: 判断 184">
          <a:extLst>
            <a:ext uri="{FF2B5EF4-FFF2-40B4-BE49-F238E27FC236}">
              <a16:creationId xmlns:a16="http://schemas.microsoft.com/office/drawing/2014/main" id="{1811F54A-554E-4A63-ABBD-3726F6655FBA}"/>
            </a:ext>
          </a:extLst>
        </xdr:cNvPr>
        <xdr:cNvSpPr/>
      </xdr:nvSpPr>
      <xdr:spPr>
        <a:xfrm>
          <a:off x="988060" y="1039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90690C7-74F5-4C7E-946A-33937F3DFA34}"/>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C8C52C2-FCD2-462C-8456-7FE671828D47}"/>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84BD230-9BD7-4E20-875F-275F474BBBD4}"/>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0652FFE-E968-4AA4-89BE-DE51EF2B87F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B444CD0-93FE-40CC-AD17-151AE922D82F}"/>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70031</xdr:rowOff>
    </xdr:from>
    <xdr:to>
      <xdr:col>24</xdr:col>
      <xdr:colOff>114300</xdr:colOff>
      <xdr:row>60</xdr:row>
      <xdr:rowOff>181</xdr:rowOff>
    </xdr:to>
    <xdr:sp macro="" textlink="">
      <xdr:nvSpPr>
        <xdr:cNvPr id="191" name="楕円 190">
          <a:extLst>
            <a:ext uri="{FF2B5EF4-FFF2-40B4-BE49-F238E27FC236}">
              <a16:creationId xmlns:a16="http://schemas.microsoft.com/office/drawing/2014/main" id="{EE5DF13D-2A55-4F43-9209-672EAB9B033E}"/>
            </a:ext>
          </a:extLst>
        </xdr:cNvPr>
        <xdr:cNvSpPr/>
      </xdr:nvSpPr>
      <xdr:spPr>
        <a:xfrm>
          <a:off x="4131310" y="101836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92908</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64A7F757-90D7-423D-B8F0-E1734EFB49C3}"/>
            </a:ext>
          </a:extLst>
        </xdr:cNvPr>
        <xdr:cNvSpPr txBox="1"/>
      </xdr:nvSpPr>
      <xdr:spPr>
        <a:xfrm>
          <a:off x="4212590" y="10040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42273</xdr:rowOff>
    </xdr:from>
    <xdr:to>
      <xdr:col>20</xdr:col>
      <xdr:colOff>38100</xdr:colOff>
      <xdr:row>59</xdr:row>
      <xdr:rowOff>143873</xdr:rowOff>
    </xdr:to>
    <xdr:sp macro="" textlink="">
      <xdr:nvSpPr>
        <xdr:cNvPr id="193" name="楕円 192">
          <a:extLst>
            <a:ext uri="{FF2B5EF4-FFF2-40B4-BE49-F238E27FC236}">
              <a16:creationId xmlns:a16="http://schemas.microsoft.com/office/drawing/2014/main" id="{09248AB8-468A-40C6-AACC-2D683963AFB9}"/>
            </a:ext>
          </a:extLst>
        </xdr:cNvPr>
        <xdr:cNvSpPr/>
      </xdr:nvSpPr>
      <xdr:spPr>
        <a:xfrm>
          <a:off x="3388360" y="101597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93073</xdr:rowOff>
    </xdr:from>
    <xdr:to>
      <xdr:col>24</xdr:col>
      <xdr:colOff>63500</xdr:colOff>
      <xdr:row>59</xdr:row>
      <xdr:rowOff>120831</xdr:rowOff>
    </xdr:to>
    <xdr:cxnSp macro="">
      <xdr:nvCxnSpPr>
        <xdr:cNvPr id="194" name="直線コネクタ 193">
          <a:extLst>
            <a:ext uri="{FF2B5EF4-FFF2-40B4-BE49-F238E27FC236}">
              <a16:creationId xmlns:a16="http://schemas.microsoft.com/office/drawing/2014/main" id="{DD51CC08-B1AA-4E3A-BA24-E102395CC848}"/>
            </a:ext>
          </a:extLst>
        </xdr:cNvPr>
        <xdr:cNvCxnSpPr/>
      </xdr:nvCxnSpPr>
      <xdr:spPr>
        <a:xfrm>
          <a:off x="3431540" y="10212433"/>
          <a:ext cx="74295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14515</xdr:rowOff>
    </xdr:from>
    <xdr:to>
      <xdr:col>15</xdr:col>
      <xdr:colOff>101600</xdr:colOff>
      <xdr:row>59</xdr:row>
      <xdr:rowOff>116115</xdr:rowOff>
    </xdr:to>
    <xdr:sp macro="" textlink="">
      <xdr:nvSpPr>
        <xdr:cNvPr id="195" name="楕円 194">
          <a:extLst>
            <a:ext uri="{FF2B5EF4-FFF2-40B4-BE49-F238E27FC236}">
              <a16:creationId xmlns:a16="http://schemas.microsoft.com/office/drawing/2014/main" id="{014AF2E2-3577-432B-A31D-D540BD705410}"/>
            </a:ext>
          </a:extLst>
        </xdr:cNvPr>
        <xdr:cNvSpPr/>
      </xdr:nvSpPr>
      <xdr:spPr>
        <a:xfrm>
          <a:off x="2571750" y="101338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65315</xdr:rowOff>
    </xdr:from>
    <xdr:to>
      <xdr:col>19</xdr:col>
      <xdr:colOff>177800</xdr:colOff>
      <xdr:row>59</xdr:row>
      <xdr:rowOff>93073</xdr:rowOff>
    </xdr:to>
    <xdr:cxnSp macro="">
      <xdr:nvCxnSpPr>
        <xdr:cNvPr id="196" name="直線コネクタ 195">
          <a:extLst>
            <a:ext uri="{FF2B5EF4-FFF2-40B4-BE49-F238E27FC236}">
              <a16:creationId xmlns:a16="http://schemas.microsoft.com/office/drawing/2014/main" id="{8B56A274-1369-4C6B-AF40-214B01A81806}"/>
            </a:ext>
          </a:extLst>
        </xdr:cNvPr>
        <xdr:cNvCxnSpPr/>
      </xdr:nvCxnSpPr>
      <xdr:spPr>
        <a:xfrm>
          <a:off x="2626360" y="10178960"/>
          <a:ext cx="805180" cy="3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158206</xdr:rowOff>
    </xdr:from>
    <xdr:to>
      <xdr:col>10</xdr:col>
      <xdr:colOff>165100</xdr:colOff>
      <xdr:row>59</xdr:row>
      <xdr:rowOff>88356</xdr:rowOff>
    </xdr:to>
    <xdr:sp macro="" textlink="">
      <xdr:nvSpPr>
        <xdr:cNvPr id="197" name="楕円 196">
          <a:extLst>
            <a:ext uri="{FF2B5EF4-FFF2-40B4-BE49-F238E27FC236}">
              <a16:creationId xmlns:a16="http://schemas.microsoft.com/office/drawing/2014/main" id="{9FF59C64-F64F-46B9-9905-C6084F3DB304}"/>
            </a:ext>
          </a:extLst>
        </xdr:cNvPr>
        <xdr:cNvSpPr/>
      </xdr:nvSpPr>
      <xdr:spPr>
        <a:xfrm>
          <a:off x="1774190" y="1010421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37556</xdr:rowOff>
    </xdr:from>
    <xdr:to>
      <xdr:col>15</xdr:col>
      <xdr:colOff>50800</xdr:colOff>
      <xdr:row>59</xdr:row>
      <xdr:rowOff>65315</xdr:rowOff>
    </xdr:to>
    <xdr:cxnSp macro="">
      <xdr:nvCxnSpPr>
        <xdr:cNvPr id="198" name="直線コネクタ 197">
          <a:extLst>
            <a:ext uri="{FF2B5EF4-FFF2-40B4-BE49-F238E27FC236}">
              <a16:creationId xmlns:a16="http://schemas.microsoft.com/office/drawing/2014/main" id="{4D02FB83-F9D7-42A0-92FF-2547E6975408}"/>
            </a:ext>
          </a:extLst>
        </xdr:cNvPr>
        <xdr:cNvCxnSpPr/>
      </xdr:nvCxnSpPr>
      <xdr:spPr>
        <a:xfrm>
          <a:off x="1828800" y="10153106"/>
          <a:ext cx="79756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130447</xdr:rowOff>
    </xdr:from>
    <xdr:to>
      <xdr:col>6</xdr:col>
      <xdr:colOff>38100</xdr:colOff>
      <xdr:row>59</xdr:row>
      <xdr:rowOff>60597</xdr:rowOff>
    </xdr:to>
    <xdr:sp macro="" textlink="">
      <xdr:nvSpPr>
        <xdr:cNvPr id="199" name="楕円 198">
          <a:extLst>
            <a:ext uri="{FF2B5EF4-FFF2-40B4-BE49-F238E27FC236}">
              <a16:creationId xmlns:a16="http://schemas.microsoft.com/office/drawing/2014/main" id="{DA71029A-00AA-49EB-BEF8-9E5A157F1DA0}"/>
            </a:ext>
          </a:extLst>
        </xdr:cNvPr>
        <xdr:cNvSpPr/>
      </xdr:nvSpPr>
      <xdr:spPr>
        <a:xfrm>
          <a:off x="988060" y="10078357"/>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9797</xdr:rowOff>
    </xdr:from>
    <xdr:to>
      <xdr:col>10</xdr:col>
      <xdr:colOff>114300</xdr:colOff>
      <xdr:row>59</xdr:row>
      <xdr:rowOff>37556</xdr:rowOff>
    </xdr:to>
    <xdr:cxnSp macro="">
      <xdr:nvCxnSpPr>
        <xdr:cNvPr id="200" name="直線コネクタ 199">
          <a:extLst>
            <a:ext uri="{FF2B5EF4-FFF2-40B4-BE49-F238E27FC236}">
              <a16:creationId xmlns:a16="http://schemas.microsoft.com/office/drawing/2014/main" id="{2EBCF7FC-736B-4A62-8FDF-9B43458D38AF}"/>
            </a:ext>
          </a:extLst>
        </xdr:cNvPr>
        <xdr:cNvCxnSpPr/>
      </xdr:nvCxnSpPr>
      <xdr:spPr>
        <a:xfrm>
          <a:off x="1031240" y="10127252"/>
          <a:ext cx="79756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D432518D-662D-4534-B77B-B2532C7EA845}"/>
            </a:ext>
          </a:extLst>
        </xdr:cNvPr>
        <xdr:cNvSpPr txBox="1"/>
      </xdr:nvSpPr>
      <xdr:spPr>
        <a:xfrm>
          <a:off x="3239144" y="1056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76225C28-F736-42E9-B668-CAA03DBE9C0E}"/>
            </a:ext>
          </a:extLst>
        </xdr:cNvPr>
        <xdr:cNvSpPr txBox="1"/>
      </xdr:nvSpPr>
      <xdr:spPr>
        <a:xfrm>
          <a:off x="2439044" y="1055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CD12EA4A-00D5-4577-BC4B-48498356E4EE}"/>
            </a:ext>
          </a:extLst>
        </xdr:cNvPr>
        <xdr:cNvSpPr txBox="1"/>
      </xdr:nvSpPr>
      <xdr:spPr>
        <a:xfrm>
          <a:off x="164148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41EB804E-3925-409C-8A57-1F946E6714BE}"/>
            </a:ext>
          </a:extLst>
        </xdr:cNvPr>
        <xdr:cNvSpPr txBox="1"/>
      </xdr:nvSpPr>
      <xdr:spPr>
        <a:xfrm>
          <a:off x="855354" y="1048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160400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34AB5C0-A823-4E63-B08C-0DD6DDB0AECA}"/>
            </a:ext>
          </a:extLst>
        </xdr:cNvPr>
        <xdr:cNvSpPr txBox="1"/>
      </xdr:nvSpPr>
      <xdr:spPr>
        <a:xfrm>
          <a:off x="3239144" y="9934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132642</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D281CC8-DB80-413F-B461-81CCBA12D54B}"/>
            </a:ext>
          </a:extLst>
        </xdr:cNvPr>
        <xdr:cNvSpPr txBox="1"/>
      </xdr:nvSpPr>
      <xdr:spPr>
        <a:xfrm>
          <a:off x="2439044" y="990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104883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AD7B145C-60DB-4823-8A71-729D0C2081C8}"/>
            </a:ext>
          </a:extLst>
        </xdr:cNvPr>
        <xdr:cNvSpPr txBox="1"/>
      </xdr:nvSpPr>
      <xdr:spPr>
        <a:xfrm>
          <a:off x="1641484" y="9875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77124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9EEC62C9-3DCF-4CE2-918E-C6BB9942F50E}"/>
            </a:ext>
          </a:extLst>
        </xdr:cNvPr>
        <xdr:cNvSpPr txBox="1"/>
      </xdr:nvSpPr>
      <xdr:spPr>
        <a:xfrm>
          <a:off x="855354" y="984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3729166-9098-41DE-8565-1F0CAD1A9980}"/>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2E87ED06-827F-441E-AF32-89CE53DA7DAF}"/>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B9B9711-C801-400C-8827-D6A304F620B2}"/>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B294405-623F-4B91-99E2-0D01DAA12ED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A877064-D3E3-4EAE-A8B4-A53578235517}"/>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54A5F28C-FACE-4C9D-BD9A-F1CFAC0C49D8}"/>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A44D3C0B-001C-4746-A022-EE05B71C73D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53C797C-D93E-468C-822E-B199AAC6EAB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D0DE2595-7FAA-486C-9DA0-0012B8AA309C}"/>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0707D9D-E09C-4C89-A53C-396B2DCBA9BF}"/>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A8267C26-863C-46F8-BACE-38182D2D271F}"/>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93A0A9F2-C5E2-42FA-A4E9-53DAB60E457F}"/>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9B0A5A3A-794E-4A11-84D4-CC7FFE7CE342}"/>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329633E1-AEA7-4546-A56D-690CEFF7CD6C}"/>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AA94B106-D227-4AE5-AA57-53EB73934386}"/>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84BE2034-E471-4D5E-9A33-48C1C55A630A}"/>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A3E968FC-4188-4BDB-BD31-9FFA20DF39FC}"/>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8216129B-843A-4DEE-B0E6-E6E9EC62D289}"/>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35760835-6F2F-48BF-B7DD-C7B40CC9D9FB}"/>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17300435-A146-4891-84BF-62807FB11F81}"/>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4921875-DE1D-4152-8BA2-09FEDB049588}"/>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F15912FA-6A1E-443C-93AF-B84218819DC2}"/>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6F49208-63A5-45A7-8302-0141BD529F8F}"/>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A05C7DF7-5C52-4896-A611-A20656716CFF}"/>
            </a:ext>
          </a:extLst>
        </xdr:cNvPr>
        <xdr:cNvCxnSpPr/>
      </xdr:nvCxnSpPr>
      <xdr:spPr>
        <a:xfrm flipV="1">
          <a:off x="9429115" y="9525347"/>
          <a:ext cx="0" cy="1516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D21FC7DD-4EC0-4F2F-8877-0861D21E4088}"/>
            </a:ext>
          </a:extLst>
        </xdr:cNvPr>
        <xdr:cNvSpPr txBox="1"/>
      </xdr:nvSpPr>
      <xdr:spPr>
        <a:xfrm>
          <a:off x="946785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1ADDBCFE-5844-408A-B901-7A9ADF5BD550}"/>
            </a:ext>
          </a:extLst>
        </xdr:cNvPr>
        <xdr:cNvCxnSpPr/>
      </xdr:nvCxnSpPr>
      <xdr:spPr>
        <a:xfrm>
          <a:off x="9356090" y="1104184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A8E7F9C4-BB45-4437-B06F-4C640FFCDC79}"/>
            </a:ext>
          </a:extLst>
        </xdr:cNvPr>
        <xdr:cNvSpPr txBox="1"/>
      </xdr:nvSpPr>
      <xdr:spPr>
        <a:xfrm>
          <a:off x="9467850" y="93062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492D6A60-6B8F-4C37-AC73-C6D3A4A6B21D}"/>
            </a:ext>
          </a:extLst>
        </xdr:cNvPr>
        <xdr:cNvCxnSpPr/>
      </xdr:nvCxnSpPr>
      <xdr:spPr>
        <a:xfrm>
          <a:off x="9356090" y="952534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4E66B329-9754-4525-89D9-F91C8F9280FA}"/>
            </a:ext>
          </a:extLst>
        </xdr:cNvPr>
        <xdr:cNvSpPr txBox="1"/>
      </xdr:nvSpPr>
      <xdr:spPr>
        <a:xfrm>
          <a:off x="946785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0E93B6BA-51F6-47F9-A879-5FA811731851}"/>
            </a:ext>
          </a:extLst>
        </xdr:cNvPr>
        <xdr:cNvSpPr/>
      </xdr:nvSpPr>
      <xdr:spPr>
        <a:xfrm>
          <a:off x="9394190" y="10763656"/>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8A80B2EA-2AD4-4A86-8E78-FE4963EB0B96}"/>
            </a:ext>
          </a:extLst>
        </xdr:cNvPr>
        <xdr:cNvSpPr/>
      </xdr:nvSpPr>
      <xdr:spPr>
        <a:xfrm>
          <a:off x="8632190" y="1076701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C554761B-188A-4C7A-BAE2-DB56DBD3D15E}"/>
            </a:ext>
          </a:extLst>
        </xdr:cNvPr>
        <xdr:cNvSpPr/>
      </xdr:nvSpPr>
      <xdr:spPr>
        <a:xfrm>
          <a:off x="7846060" y="107643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5F1A789E-3CE2-47F4-8D95-1CA38D5E24DA}"/>
            </a:ext>
          </a:extLst>
        </xdr:cNvPr>
        <xdr:cNvSpPr/>
      </xdr:nvSpPr>
      <xdr:spPr>
        <a:xfrm>
          <a:off x="7029450" y="107659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2" name="フローチャート: 判断 241">
          <a:extLst>
            <a:ext uri="{FF2B5EF4-FFF2-40B4-BE49-F238E27FC236}">
              <a16:creationId xmlns:a16="http://schemas.microsoft.com/office/drawing/2014/main" id="{1FEDBDB1-623A-481E-888F-B43A3D1C7833}"/>
            </a:ext>
          </a:extLst>
        </xdr:cNvPr>
        <xdr:cNvSpPr/>
      </xdr:nvSpPr>
      <xdr:spPr>
        <a:xfrm>
          <a:off x="6231890" y="1068097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4A3145B-7E74-4C03-9329-14B4CFEEE0C8}"/>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F856056-8DB7-4664-B342-8D38CA8D48A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225D0BE-388C-4BEF-AFA5-B646A29E2092}"/>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C96F2FDC-9A53-4CAF-B783-1AF231B7E9A3}"/>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FA37B59-67BC-49C8-B860-3E83FFB36D01}"/>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140040</xdr:rowOff>
    </xdr:from>
    <xdr:to>
      <xdr:col>55</xdr:col>
      <xdr:colOff>50800</xdr:colOff>
      <xdr:row>64</xdr:row>
      <xdr:rowOff>70190</xdr:rowOff>
    </xdr:to>
    <xdr:sp macro="" textlink="">
      <xdr:nvSpPr>
        <xdr:cNvPr id="248" name="楕円 247">
          <a:extLst>
            <a:ext uri="{FF2B5EF4-FFF2-40B4-BE49-F238E27FC236}">
              <a16:creationId xmlns:a16="http://schemas.microsoft.com/office/drawing/2014/main" id="{EF6574E6-D371-4C6D-9F03-6828046FAAE5}"/>
            </a:ext>
          </a:extLst>
        </xdr:cNvPr>
        <xdr:cNvSpPr/>
      </xdr:nvSpPr>
      <xdr:spPr>
        <a:xfrm>
          <a:off x="9394190" y="109375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54967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2868E9BA-B49F-4E16-AEFC-D5BA7F22B2B7}"/>
            </a:ext>
          </a:extLst>
        </xdr:cNvPr>
        <xdr:cNvSpPr txBox="1"/>
      </xdr:nvSpPr>
      <xdr:spPr>
        <a:xfrm>
          <a:off x="9467850" y="10860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141334</xdr:rowOff>
    </xdr:from>
    <xdr:to>
      <xdr:col>50</xdr:col>
      <xdr:colOff>165100</xdr:colOff>
      <xdr:row>64</xdr:row>
      <xdr:rowOff>71484</xdr:rowOff>
    </xdr:to>
    <xdr:sp macro="" textlink="">
      <xdr:nvSpPr>
        <xdr:cNvPr id="250" name="楕円 249">
          <a:extLst>
            <a:ext uri="{FF2B5EF4-FFF2-40B4-BE49-F238E27FC236}">
              <a16:creationId xmlns:a16="http://schemas.microsoft.com/office/drawing/2014/main" id="{3D4FE699-E0E1-46F5-8750-B6C9493C2670}"/>
            </a:ext>
          </a:extLst>
        </xdr:cNvPr>
        <xdr:cNvSpPr/>
      </xdr:nvSpPr>
      <xdr:spPr>
        <a:xfrm>
          <a:off x="8632190" y="1094077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19390</xdr:rowOff>
    </xdr:from>
    <xdr:to>
      <xdr:col>55</xdr:col>
      <xdr:colOff>0</xdr:colOff>
      <xdr:row>64</xdr:row>
      <xdr:rowOff>20684</xdr:rowOff>
    </xdr:to>
    <xdr:cxnSp macro="">
      <xdr:nvCxnSpPr>
        <xdr:cNvPr id="251" name="直線コネクタ 250">
          <a:extLst>
            <a:ext uri="{FF2B5EF4-FFF2-40B4-BE49-F238E27FC236}">
              <a16:creationId xmlns:a16="http://schemas.microsoft.com/office/drawing/2014/main" id="{52706E85-7096-43FE-9D1C-D8671AE66CA7}"/>
            </a:ext>
          </a:extLst>
        </xdr:cNvPr>
        <xdr:cNvCxnSpPr/>
      </xdr:nvCxnSpPr>
      <xdr:spPr>
        <a:xfrm flipV="1">
          <a:off x="8686800" y="10988380"/>
          <a:ext cx="742950" cy="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142398</xdr:rowOff>
    </xdr:from>
    <xdr:to>
      <xdr:col>46</xdr:col>
      <xdr:colOff>38100</xdr:colOff>
      <xdr:row>64</xdr:row>
      <xdr:rowOff>72548</xdr:rowOff>
    </xdr:to>
    <xdr:sp macro="" textlink="">
      <xdr:nvSpPr>
        <xdr:cNvPr id="252" name="楕円 251">
          <a:extLst>
            <a:ext uri="{FF2B5EF4-FFF2-40B4-BE49-F238E27FC236}">
              <a16:creationId xmlns:a16="http://schemas.microsoft.com/office/drawing/2014/main" id="{31AD8351-EB4E-465C-ACB0-984FAFDFA590}"/>
            </a:ext>
          </a:extLst>
        </xdr:cNvPr>
        <xdr:cNvSpPr/>
      </xdr:nvSpPr>
      <xdr:spPr>
        <a:xfrm>
          <a:off x="7846060" y="1094184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20684</xdr:rowOff>
    </xdr:from>
    <xdr:to>
      <xdr:col>50</xdr:col>
      <xdr:colOff>114300</xdr:colOff>
      <xdr:row>64</xdr:row>
      <xdr:rowOff>21748</xdr:rowOff>
    </xdr:to>
    <xdr:cxnSp macro="">
      <xdr:nvCxnSpPr>
        <xdr:cNvPr id="253" name="直線コネクタ 252">
          <a:extLst>
            <a:ext uri="{FF2B5EF4-FFF2-40B4-BE49-F238E27FC236}">
              <a16:creationId xmlns:a16="http://schemas.microsoft.com/office/drawing/2014/main" id="{C1DE9164-F15D-4A96-B656-F19DD9A523D4}"/>
            </a:ext>
          </a:extLst>
        </xdr:cNvPr>
        <xdr:cNvCxnSpPr/>
      </xdr:nvCxnSpPr>
      <xdr:spPr>
        <a:xfrm flipV="1">
          <a:off x="7889240" y="10989674"/>
          <a:ext cx="797560" cy="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143322</xdr:rowOff>
    </xdr:from>
    <xdr:to>
      <xdr:col>41</xdr:col>
      <xdr:colOff>101600</xdr:colOff>
      <xdr:row>64</xdr:row>
      <xdr:rowOff>73472</xdr:rowOff>
    </xdr:to>
    <xdr:sp macro="" textlink="">
      <xdr:nvSpPr>
        <xdr:cNvPr id="254" name="楕円 253">
          <a:extLst>
            <a:ext uri="{FF2B5EF4-FFF2-40B4-BE49-F238E27FC236}">
              <a16:creationId xmlns:a16="http://schemas.microsoft.com/office/drawing/2014/main" id="{1808C67D-89BB-4DC8-AA8E-6C16D92C1C5B}"/>
            </a:ext>
          </a:extLst>
        </xdr:cNvPr>
        <xdr:cNvSpPr/>
      </xdr:nvSpPr>
      <xdr:spPr>
        <a:xfrm>
          <a:off x="7029450" y="109427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21748</xdr:rowOff>
    </xdr:from>
    <xdr:to>
      <xdr:col>45</xdr:col>
      <xdr:colOff>177800</xdr:colOff>
      <xdr:row>64</xdr:row>
      <xdr:rowOff>22672</xdr:rowOff>
    </xdr:to>
    <xdr:cxnSp macro="">
      <xdr:nvCxnSpPr>
        <xdr:cNvPr id="255" name="直線コネクタ 254">
          <a:extLst>
            <a:ext uri="{FF2B5EF4-FFF2-40B4-BE49-F238E27FC236}">
              <a16:creationId xmlns:a16="http://schemas.microsoft.com/office/drawing/2014/main" id="{DA2BB21C-4643-48E3-96E3-1B29C9F804CD}"/>
            </a:ext>
          </a:extLst>
        </xdr:cNvPr>
        <xdr:cNvCxnSpPr/>
      </xdr:nvCxnSpPr>
      <xdr:spPr>
        <a:xfrm flipV="1">
          <a:off x="7084060" y="10990738"/>
          <a:ext cx="805180" cy="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144345</xdr:rowOff>
    </xdr:from>
    <xdr:to>
      <xdr:col>36</xdr:col>
      <xdr:colOff>165100</xdr:colOff>
      <xdr:row>64</xdr:row>
      <xdr:rowOff>74495</xdr:rowOff>
    </xdr:to>
    <xdr:sp macro="" textlink="">
      <xdr:nvSpPr>
        <xdr:cNvPr id="256" name="楕円 255">
          <a:extLst>
            <a:ext uri="{FF2B5EF4-FFF2-40B4-BE49-F238E27FC236}">
              <a16:creationId xmlns:a16="http://schemas.microsoft.com/office/drawing/2014/main" id="{1954907B-05F5-4CA2-8198-8BC7E307E2B2}"/>
            </a:ext>
          </a:extLst>
        </xdr:cNvPr>
        <xdr:cNvSpPr/>
      </xdr:nvSpPr>
      <xdr:spPr>
        <a:xfrm>
          <a:off x="6231890" y="109437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22672</xdr:rowOff>
    </xdr:from>
    <xdr:to>
      <xdr:col>41</xdr:col>
      <xdr:colOff>50800</xdr:colOff>
      <xdr:row>64</xdr:row>
      <xdr:rowOff>23695</xdr:rowOff>
    </xdr:to>
    <xdr:cxnSp macro="">
      <xdr:nvCxnSpPr>
        <xdr:cNvPr id="257" name="直線コネクタ 256">
          <a:extLst>
            <a:ext uri="{FF2B5EF4-FFF2-40B4-BE49-F238E27FC236}">
              <a16:creationId xmlns:a16="http://schemas.microsoft.com/office/drawing/2014/main" id="{B0E0D1FD-9257-4F2C-BE38-6EB714079823}"/>
            </a:ext>
          </a:extLst>
        </xdr:cNvPr>
        <xdr:cNvCxnSpPr/>
      </xdr:nvCxnSpPr>
      <xdr:spPr>
        <a:xfrm flipV="1">
          <a:off x="6286500" y="10991662"/>
          <a:ext cx="797560" cy="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A60912F-546D-49A1-BEBE-3511AB494B95}"/>
            </a:ext>
          </a:extLst>
        </xdr:cNvPr>
        <xdr:cNvSpPr txBox="1"/>
      </xdr:nvSpPr>
      <xdr:spPr>
        <a:xfrm>
          <a:off x="840126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6EA868B-8188-4973-A6A1-F9CAE5512C7C}"/>
            </a:ext>
          </a:extLst>
        </xdr:cNvPr>
        <xdr:cNvSpPr txBox="1"/>
      </xdr:nvSpPr>
      <xdr:spPr>
        <a:xfrm>
          <a:off x="7610690" y="1054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1035081-C735-4C1B-A12D-937484E83783}"/>
            </a:ext>
          </a:extLst>
        </xdr:cNvPr>
        <xdr:cNvSpPr txBox="1"/>
      </xdr:nvSpPr>
      <xdr:spPr>
        <a:xfrm>
          <a:off x="6822655" y="1054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BF816DBA-67CD-480E-9CBE-AD6572BD03BB}"/>
            </a:ext>
          </a:extLst>
        </xdr:cNvPr>
        <xdr:cNvSpPr txBox="1"/>
      </xdr:nvSpPr>
      <xdr:spPr>
        <a:xfrm>
          <a:off x="6007950" y="10458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62611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8F55FFB-1FA6-4E5A-8F88-2476BB3E668F}"/>
            </a:ext>
          </a:extLst>
        </xdr:cNvPr>
        <xdr:cNvSpPr txBox="1"/>
      </xdr:nvSpPr>
      <xdr:spPr>
        <a:xfrm>
          <a:off x="8401265" y="1103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63675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F6A5DDA2-C552-4F9A-9C9D-AC0D3B36DC72}"/>
            </a:ext>
          </a:extLst>
        </xdr:cNvPr>
        <xdr:cNvSpPr txBox="1"/>
      </xdr:nvSpPr>
      <xdr:spPr>
        <a:xfrm>
          <a:off x="7610690" y="11032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64599</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3D3B779A-3FEC-40FA-9CB8-A20C62E845D2}"/>
            </a:ext>
          </a:extLst>
        </xdr:cNvPr>
        <xdr:cNvSpPr txBox="1"/>
      </xdr:nvSpPr>
      <xdr:spPr>
        <a:xfrm>
          <a:off x="6822655" y="11033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65622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E860BA41-A1A3-47B2-9180-86ED0061CC1C}"/>
            </a:ext>
          </a:extLst>
        </xdr:cNvPr>
        <xdr:cNvSpPr txBox="1"/>
      </xdr:nvSpPr>
      <xdr:spPr>
        <a:xfrm>
          <a:off x="6007950" y="110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C8E2E4B-4927-4DC3-AB0F-1D4EBA4B9CFE}"/>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71A1B93-D32C-4FC7-9FDF-60E1AF66586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75A47A6-4495-4012-8E57-BD300BFFC48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35C43AD-1F9B-4BE9-8255-30D2B12053EB}"/>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2382431-1A4E-496E-BF77-4503ED295B42}"/>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7D40B2B-847A-4E18-A70F-325828AFED3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3D28398-7389-4021-A876-9C94A499D90C}"/>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F95E16A-D498-41E5-97E4-2230857B7DFF}"/>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602E1F61-7812-4389-A2D5-C9118BEF98C7}"/>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AEAB688-83B5-4F54-8B1A-CB3410C5F186}"/>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B47FD98-6F2F-43D9-BBEC-4D65BC8A98AE}"/>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7BC95D4D-E87A-4E29-AA22-A7C5BDF2CE41}"/>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A2AFAF4B-81FD-47EF-A823-903F4D860030}"/>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FB5F04D-BEAD-474D-98B3-039C84031C68}"/>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56802245-2FF9-44F4-A991-119EE8188342}"/>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EE96CF6-D5FB-4C46-A34D-B8295D043C64}"/>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1797D5FF-DFD5-4E1E-BCBC-9639FAD100A6}"/>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7B7DAF4D-BD98-4B23-8229-EC5440CEF4EB}"/>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6361799-7DC0-48A3-9D66-A45399D2599E}"/>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36B4F90D-C991-4194-A710-D9AEE6C20797}"/>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2FFD65E7-556F-4B70-BC83-72916EEDF500}"/>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3916DDB-5D8E-4C87-A6C7-DC59806B662C}"/>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7DC9FF4A-82C4-4F18-B8F9-B8CA57F06095}"/>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892F33D-7E3F-42E0-8DEF-655151BAE38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E1293549-E0AD-49BE-B896-B4E62ACC4AAF}"/>
            </a:ext>
          </a:extLst>
        </xdr:cNvPr>
        <xdr:cNvCxnSpPr/>
      </xdr:nvCxnSpPr>
      <xdr:spPr>
        <a:xfrm flipV="1">
          <a:off x="4173855" y="13371196"/>
          <a:ext cx="0" cy="14878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CB13CF8C-A6E4-43F5-A6E6-7BFE90B41E80}"/>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6452ABA6-FDC8-4260-859A-919FC9B926FC}"/>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A58CE3B6-5BDC-4ED4-B3D6-4D9F3E9CE507}"/>
            </a:ext>
          </a:extLst>
        </xdr:cNvPr>
        <xdr:cNvSpPr txBox="1"/>
      </xdr:nvSpPr>
      <xdr:spPr>
        <a:xfrm>
          <a:off x="421259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66E5DC49-DC4D-4544-93A3-9D077D510E5A}"/>
            </a:ext>
          </a:extLst>
        </xdr:cNvPr>
        <xdr:cNvCxnSpPr/>
      </xdr:nvCxnSpPr>
      <xdr:spPr>
        <a:xfrm>
          <a:off x="4112260" y="133711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AAB773E9-9942-4CA5-8822-BC9F671325D0}"/>
            </a:ext>
          </a:extLst>
        </xdr:cNvPr>
        <xdr:cNvSpPr txBox="1"/>
      </xdr:nvSpPr>
      <xdr:spPr>
        <a:xfrm>
          <a:off x="4212590" y="14023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A183FEA9-79DF-4D2F-A2E3-EBF539A0FFA8}"/>
            </a:ext>
          </a:extLst>
        </xdr:cNvPr>
        <xdr:cNvSpPr/>
      </xdr:nvSpPr>
      <xdr:spPr>
        <a:xfrm>
          <a:off x="4131310" y="1416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151B4475-679D-43A4-B14C-93B01F9BB75D}"/>
            </a:ext>
          </a:extLst>
        </xdr:cNvPr>
        <xdr:cNvSpPr/>
      </xdr:nvSpPr>
      <xdr:spPr>
        <a:xfrm>
          <a:off x="33883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BC884914-7995-4493-85B4-4DB800B14E49}"/>
            </a:ext>
          </a:extLst>
        </xdr:cNvPr>
        <xdr:cNvSpPr/>
      </xdr:nvSpPr>
      <xdr:spPr>
        <a:xfrm>
          <a:off x="2571750" y="14152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20C4793B-DCB5-402A-8C40-11BF1D536A75}"/>
            </a:ext>
          </a:extLst>
        </xdr:cNvPr>
        <xdr:cNvSpPr/>
      </xdr:nvSpPr>
      <xdr:spPr>
        <a:xfrm>
          <a:off x="1774190" y="1413573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300" name="フローチャート: 判断 299">
          <a:extLst>
            <a:ext uri="{FF2B5EF4-FFF2-40B4-BE49-F238E27FC236}">
              <a16:creationId xmlns:a16="http://schemas.microsoft.com/office/drawing/2014/main" id="{FFB369AE-F31D-4E54-B92A-CEF369470B0E}"/>
            </a:ext>
          </a:extLst>
        </xdr:cNvPr>
        <xdr:cNvSpPr/>
      </xdr:nvSpPr>
      <xdr:spPr>
        <a:xfrm>
          <a:off x="988060" y="141357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A79370D-C617-4C8A-B35A-441993E32FFD}"/>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3EBC511-E66F-4395-B50D-33315A738BF1}"/>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D13B5E0-AC85-4069-999C-596253446D59}"/>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C22DF08-9D54-44F5-9269-2585183677A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C4F514F-40D6-4F76-B735-59E0DA80A99A}"/>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84455</xdr:rowOff>
    </xdr:from>
    <xdr:to>
      <xdr:col>24</xdr:col>
      <xdr:colOff>114300</xdr:colOff>
      <xdr:row>84</xdr:row>
      <xdr:rowOff>14605</xdr:rowOff>
    </xdr:to>
    <xdr:sp macro="" textlink="">
      <xdr:nvSpPr>
        <xdr:cNvPr id="306" name="楕円 305">
          <a:extLst>
            <a:ext uri="{FF2B5EF4-FFF2-40B4-BE49-F238E27FC236}">
              <a16:creationId xmlns:a16="http://schemas.microsoft.com/office/drawing/2014/main" id="{598C6D31-6B73-4ABC-9F25-1ECC5DDE7A06}"/>
            </a:ext>
          </a:extLst>
        </xdr:cNvPr>
        <xdr:cNvSpPr/>
      </xdr:nvSpPr>
      <xdr:spPr>
        <a:xfrm>
          <a:off x="4131310" y="143167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62882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0325E36-BE3D-4879-850A-79B76799A044}"/>
            </a:ext>
          </a:extLst>
        </xdr:cNvPr>
        <xdr:cNvSpPr txBox="1"/>
      </xdr:nvSpPr>
      <xdr:spPr>
        <a:xfrm>
          <a:off x="4212590"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53975</xdr:rowOff>
    </xdr:from>
    <xdr:to>
      <xdr:col>20</xdr:col>
      <xdr:colOff>38100</xdr:colOff>
      <xdr:row>83</xdr:row>
      <xdr:rowOff>155575</xdr:rowOff>
    </xdr:to>
    <xdr:sp macro="" textlink="">
      <xdr:nvSpPr>
        <xdr:cNvPr id="308" name="楕円 307">
          <a:extLst>
            <a:ext uri="{FF2B5EF4-FFF2-40B4-BE49-F238E27FC236}">
              <a16:creationId xmlns:a16="http://schemas.microsoft.com/office/drawing/2014/main" id="{BA236C13-B2D2-4719-BCA0-D62963041CC5}"/>
            </a:ext>
          </a:extLst>
        </xdr:cNvPr>
        <xdr:cNvSpPr/>
      </xdr:nvSpPr>
      <xdr:spPr>
        <a:xfrm>
          <a:off x="3388360" y="14288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104775</xdr:rowOff>
    </xdr:from>
    <xdr:to>
      <xdr:col>24</xdr:col>
      <xdr:colOff>63500</xdr:colOff>
      <xdr:row>83</xdr:row>
      <xdr:rowOff>135255</xdr:rowOff>
    </xdr:to>
    <xdr:cxnSp macro="">
      <xdr:nvCxnSpPr>
        <xdr:cNvPr id="309" name="直線コネクタ 308">
          <a:extLst>
            <a:ext uri="{FF2B5EF4-FFF2-40B4-BE49-F238E27FC236}">
              <a16:creationId xmlns:a16="http://schemas.microsoft.com/office/drawing/2014/main" id="{29BBB45F-00F8-45D7-82BA-D25B242F1B32}"/>
            </a:ext>
          </a:extLst>
        </xdr:cNvPr>
        <xdr:cNvCxnSpPr/>
      </xdr:nvCxnSpPr>
      <xdr:spPr>
        <a:xfrm>
          <a:off x="3431540" y="1433322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29211</xdr:rowOff>
    </xdr:from>
    <xdr:to>
      <xdr:col>15</xdr:col>
      <xdr:colOff>101600</xdr:colOff>
      <xdr:row>83</xdr:row>
      <xdr:rowOff>130811</xdr:rowOff>
    </xdr:to>
    <xdr:sp macro="" textlink="">
      <xdr:nvSpPr>
        <xdr:cNvPr id="310" name="楕円 309">
          <a:extLst>
            <a:ext uri="{FF2B5EF4-FFF2-40B4-BE49-F238E27FC236}">
              <a16:creationId xmlns:a16="http://schemas.microsoft.com/office/drawing/2014/main" id="{9B4E81DA-9322-41F5-8701-DFB7141C7291}"/>
            </a:ext>
          </a:extLst>
        </xdr:cNvPr>
        <xdr:cNvSpPr/>
      </xdr:nvSpPr>
      <xdr:spPr>
        <a:xfrm>
          <a:off x="2571750" y="142576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80011</xdr:rowOff>
    </xdr:from>
    <xdr:to>
      <xdr:col>19</xdr:col>
      <xdr:colOff>177800</xdr:colOff>
      <xdr:row>83</xdr:row>
      <xdr:rowOff>104775</xdr:rowOff>
    </xdr:to>
    <xdr:cxnSp macro="">
      <xdr:nvCxnSpPr>
        <xdr:cNvPr id="311" name="直線コネクタ 310">
          <a:extLst>
            <a:ext uri="{FF2B5EF4-FFF2-40B4-BE49-F238E27FC236}">
              <a16:creationId xmlns:a16="http://schemas.microsoft.com/office/drawing/2014/main" id="{074972E7-D46D-4427-BB7B-C9439BEE681E}"/>
            </a:ext>
          </a:extLst>
        </xdr:cNvPr>
        <xdr:cNvCxnSpPr/>
      </xdr:nvCxnSpPr>
      <xdr:spPr>
        <a:xfrm>
          <a:off x="2626360" y="14312266"/>
          <a:ext cx="805180" cy="2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15875</xdr:rowOff>
    </xdr:from>
    <xdr:to>
      <xdr:col>10</xdr:col>
      <xdr:colOff>165100</xdr:colOff>
      <xdr:row>83</xdr:row>
      <xdr:rowOff>117475</xdr:rowOff>
    </xdr:to>
    <xdr:sp macro="" textlink="">
      <xdr:nvSpPr>
        <xdr:cNvPr id="312" name="楕円 311">
          <a:extLst>
            <a:ext uri="{FF2B5EF4-FFF2-40B4-BE49-F238E27FC236}">
              <a16:creationId xmlns:a16="http://schemas.microsoft.com/office/drawing/2014/main" id="{70F5C021-F5DD-47CD-9DF7-26304EDADCE9}"/>
            </a:ext>
          </a:extLst>
        </xdr:cNvPr>
        <xdr:cNvSpPr/>
      </xdr:nvSpPr>
      <xdr:spPr>
        <a:xfrm>
          <a:off x="1774190" y="1425003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66675</xdr:rowOff>
    </xdr:from>
    <xdr:to>
      <xdr:col>15</xdr:col>
      <xdr:colOff>50800</xdr:colOff>
      <xdr:row>83</xdr:row>
      <xdr:rowOff>80011</xdr:rowOff>
    </xdr:to>
    <xdr:cxnSp macro="">
      <xdr:nvCxnSpPr>
        <xdr:cNvPr id="313" name="直線コネクタ 312">
          <a:extLst>
            <a:ext uri="{FF2B5EF4-FFF2-40B4-BE49-F238E27FC236}">
              <a16:creationId xmlns:a16="http://schemas.microsoft.com/office/drawing/2014/main" id="{0E00D99B-4D80-40F5-BCFE-2296B6406495}"/>
            </a:ext>
          </a:extLst>
        </xdr:cNvPr>
        <xdr:cNvCxnSpPr/>
      </xdr:nvCxnSpPr>
      <xdr:spPr>
        <a:xfrm>
          <a:off x="1828800" y="14295120"/>
          <a:ext cx="79756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147320</xdr:rowOff>
    </xdr:from>
    <xdr:to>
      <xdr:col>6</xdr:col>
      <xdr:colOff>38100</xdr:colOff>
      <xdr:row>83</xdr:row>
      <xdr:rowOff>77470</xdr:rowOff>
    </xdr:to>
    <xdr:sp macro="" textlink="">
      <xdr:nvSpPr>
        <xdr:cNvPr id="314" name="楕円 313">
          <a:extLst>
            <a:ext uri="{FF2B5EF4-FFF2-40B4-BE49-F238E27FC236}">
              <a16:creationId xmlns:a16="http://schemas.microsoft.com/office/drawing/2014/main" id="{AF4914CB-8CB4-4A81-864C-B58977EAD2B9}"/>
            </a:ext>
          </a:extLst>
        </xdr:cNvPr>
        <xdr:cNvSpPr/>
      </xdr:nvSpPr>
      <xdr:spPr>
        <a:xfrm>
          <a:off x="988060" y="14204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26670</xdr:rowOff>
    </xdr:from>
    <xdr:to>
      <xdr:col>10</xdr:col>
      <xdr:colOff>114300</xdr:colOff>
      <xdr:row>83</xdr:row>
      <xdr:rowOff>66675</xdr:rowOff>
    </xdr:to>
    <xdr:cxnSp macro="">
      <xdr:nvCxnSpPr>
        <xdr:cNvPr id="315" name="直線コネクタ 314">
          <a:extLst>
            <a:ext uri="{FF2B5EF4-FFF2-40B4-BE49-F238E27FC236}">
              <a16:creationId xmlns:a16="http://schemas.microsoft.com/office/drawing/2014/main" id="{960C1662-2F73-4474-B813-2EC2DC4C25D8}"/>
            </a:ext>
          </a:extLst>
        </xdr:cNvPr>
        <xdr:cNvCxnSpPr/>
      </xdr:nvCxnSpPr>
      <xdr:spPr>
        <a:xfrm>
          <a:off x="1031240" y="1425511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7727BE07-74B4-40BC-91AF-C7B15B3A2276}"/>
            </a:ext>
          </a:extLst>
        </xdr:cNvPr>
        <xdr:cNvSpPr txBox="1"/>
      </xdr:nvSpPr>
      <xdr:spPr>
        <a:xfrm>
          <a:off x="32391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BF172F14-35FA-41D7-B689-8CBB49FE1204}"/>
            </a:ext>
          </a:extLst>
        </xdr:cNvPr>
        <xdr:cNvSpPr txBox="1"/>
      </xdr:nvSpPr>
      <xdr:spPr>
        <a:xfrm>
          <a:off x="24390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6E2D2EAA-9D45-44FA-A245-97041629F01D}"/>
            </a:ext>
          </a:extLst>
        </xdr:cNvPr>
        <xdr:cNvSpPr txBox="1"/>
      </xdr:nvSpPr>
      <xdr:spPr>
        <a:xfrm>
          <a:off x="1641484" y="13907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9" name="n_4aveValue【公営住宅】&#10;有形固定資産減価償却率">
          <a:extLst>
            <a:ext uri="{FF2B5EF4-FFF2-40B4-BE49-F238E27FC236}">
              <a16:creationId xmlns:a16="http://schemas.microsoft.com/office/drawing/2014/main" id="{88A106D5-7EB8-47AF-908A-E2C162B4EEE2}"/>
            </a:ext>
          </a:extLst>
        </xdr:cNvPr>
        <xdr:cNvSpPr txBox="1"/>
      </xdr:nvSpPr>
      <xdr:spPr>
        <a:xfrm>
          <a:off x="855354" y="13907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146702</xdr:rowOff>
    </xdr:from>
    <xdr:ext cx="405111" cy="259045"/>
    <xdr:sp macro="" textlink="">
      <xdr:nvSpPr>
        <xdr:cNvPr id="320" name="n_1mainValue【公営住宅】&#10;有形固定資産減価償却率">
          <a:extLst>
            <a:ext uri="{FF2B5EF4-FFF2-40B4-BE49-F238E27FC236}">
              <a16:creationId xmlns:a16="http://schemas.microsoft.com/office/drawing/2014/main" id="{5E78F21F-EBB3-4779-8432-450C98D3C3CE}"/>
            </a:ext>
          </a:extLst>
        </xdr:cNvPr>
        <xdr:cNvSpPr txBox="1"/>
      </xdr:nvSpPr>
      <xdr:spPr>
        <a:xfrm>
          <a:off x="3239144"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121938</xdr:rowOff>
    </xdr:from>
    <xdr:ext cx="405111" cy="259045"/>
    <xdr:sp macro="" textlink="">
      <xdr:nvSpPr>
        <xdr:cNvPr id="321" name="n_2mainValue【公営住宅】&#10;有形固定資産減価償却率">
          <a:extLst>
            <a:ext uri="{FF2B5EF4-FFF2-40B4-BE49-F238E27FC236}">
              <a16:creationId xmlns:a16="http://schemas.microsoft.com/office/drawing/2014/main" id="{AF281FF3-E1CF-430E-A6B8-D26452B6755A}"/>
            </a:ext>
          </a:extLst>
        </xdr:cNvPr>
        <xdr:cNvSpPr txBox="1"/>
      </xdr:nvSpPr>
      <xdr:spPr>
        <a:xfrm>
          <a:off x="2439044" y="1435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108602</xdr:rowOff>
    </xdr:from>
    <xdr:ext cx="405111" cy="259045"/>
    <xdr:sp macro="" textlink="">
      <xdr:nvSpPr>
        <xdr:cNvPr id="322" name="n_3mainValue【公営住宅】&#10;有形固定資産減価償却率">
          <a:extLst>
            <a:ext uri="{FF2B5EF4-FFF2-40B4-BE49-F238E27FC236}">
              <a16:creationId xmlns:a16="http://schemas.microsoft.com/office/drawing/2014/main" id="{9D40BD8E-1A4A-431F-AA81-9CF2583F3191}"/>
            </a:ext>
          </a:extLst>
        </xdr:cNvPr>
        <xdr:cNvSpPr txBox="1"/>
      </xdr:nvSpPr>
      <xdr:spPr>
        <a:xfrm>
          <a:off x="164148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68597</xdr:rowOff>
    </xdr:from>
    <xdr:ext cx="405111" cy="259045"/>
    <xdr:sp macro="" textlink="">
      <xdr:nvSpPr>
        <xdr:cNvPr id="323" name="n_4mainValue【公営住宅】&#10;有形固定資産減価償却率">
          <a:extLst>
            <a:ext uri="{FF2B5EF4-FFF2-40B4-BE49-F238E27FC236}">
              <a16:creationId xmlns:a16="http://schemas.microsoft.com/office/drawing/2014/main" id="{6630739B-85C5-449C-B970-946D50FBB5E0}"/>
            </a:ext>
          </a:extLst>
        </xdr:cNvPr>
        <xdr:cNvSpPr txBox="1"/>
      </xdr:nvSpPr>
      <xdr:spPr>
        <a:xfrm>
          <a:off x="855354" y="1429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54DB42B-2D3C-4F3B-BD3F-D12EF28A70FA}"/>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6B07B67-9541-43DC-9E55-8163242B7B15}"/>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941A732-53DE-4B2D-9F61-BA917C5CB19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34F092B-80C3-4729-B82B-C5E0F789AA1A}"/>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5F9BBF8-C8C6-442F-A5A2-F3C3571D40F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240AC1F9-059E-4C86-A9BA-0E85F741380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E2C10526-FAB0-42ED-8CC1-60E097B60AB4}"/>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1952B71-9259-4B99-9CCD-072FC972D0F0}"/>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E653B1D-42D5-4A98-9621-B40B085E902F}"/>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3BF10EC0-CF6E-4D43-9692-7558412A81AE}"/>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663D9490-ED5E-4CF8-960A-6CD015DFD7E8}"/>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DFF4F59D-3215-453B-8A5A-A8A00221DCF9}"/>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12357F2-ABA9-4DAF-8A4C-EDC83F485F40}"/>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8AC64CBE-F41F-42E5-B57F-CB28B3A3C506}"/>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F9216A6E-3191-4EB6-8069-1DF94FF1B537}"/>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EC1F8768-8507-4F53-8E40-01BD409B809E}"/>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EFD58EDC-6F2D-4316-A3CF-66F25D8B2116}"/>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E72A9F2F-4B7D-4D20-9543-51CFE67BD460}"/>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6E2BC7F3-2BF6-4612-B332-52B7D4FD79C0}"/>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F7557EF5-CCDF-4FA9-A331-24FC393E05A8}"/>
            </a:ext>
          </a:extLst>
        </xdr:cNvPr>
        <xdr:cNvSpPr txBox="1"/>
      </xdr:nvSpPr>
      <xdr:spPr>
        <a:xfrm>
          <a:off x="5485961" y="1346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E73D7548-3E60-463F-8949-35D25F6C2FA3}"/>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C8C2AE16-3C18-4FF2-B194-B3D793785D1D}"/>
            </a:ext>
          </a:extLst>
        </xdr:cNvPr>
        <xdr:cNvSpPr txBox="1"/>
      </xdr:nvSpPr>
      <xdr:spPr>
        <a:xfrm>
          <a:off x="5485961" y="131364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B6AD501D-E3CA-4303-A9C1-439FC90C4EF6}"/>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B08A8CC5-A629-45C7-AE12-E44BF6694D09}"/>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350BFC99-F1C8-467D-B294-8627089E9BCB}"/>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8C681E29-D785-47DB-9064-B054470FE4F7}"/>
            </a:ext>
          </a:extLst>
        </xdr:cNvPr>
        <xdr:cNvCxnSpPr/>
      </xdr:nvCxnSpPr>
      <xdr:spPr>
        <a:xfrm flipV="1">
          <a:off x="9429115" y="13372665"/>
          <a:ext cx="0" cy="1531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5A653A25-8F66-4E57-8880-9CFBA9DC94AE}"/>
            </a:ext>
          </a:extLst>
        </xdr:cNvPr>
        <xdr:cNvSpPr txBox="1"/>
      </xdr:nvSpPr>
      <xdr:spPr>
        <a:xfrm>
          <a:off x="9467850" y="1490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DA37581F-F9BB-4597-8B74-5886FBA84075}"/>
            </a:ext>
          </a:extLst>
        </xdr:cNvPr>
        <xdr:cNvCxnSpPr/>
      </xdr:nvCxnSpPr>
      <xdr:spPr>
        <a:xfrm>
          <a:off x="9356090" y="149042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4EEA5673-C75D-4CC8-9A8F-80FC3126B963}"/>
            </a:ext>
          </a:extLst>
        </xdr:cNvPr>
        <xdr:cNvSpPr txBox="1"/>
      </xdr:nvSpPr>
      <xdr:spPr>
        <a:xfrm>
          <a:off x="946785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F1E7640A-BC8D-4739-A983-A75D142870AA}"/>
            </a:ext>
          </a:extLst>
        </xdr:cNvPr>
        <xdr:cNvCxnSpPr/>
      </xdr:nvCxnSpPr>
      <xdr:spPr>
        <a:xfrm>
          <a:off x="9356090" y="133726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F28D3546-B9B5-4739-AA01-91AE40E10175}"/>
            </a:ext>
          </a:extLst>
        </xdr:cNvPr>
        <xdr:cNvSpPr txBox="1"/>
      </xdr:nvSpPr>
      <xdr:spPr>
        <a:xfrm>
          <a:off x="9467850" y="146717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35AA9860-6480-4EAB-980C-410399C79E75}"/>
            </a:ext>
          </a:extLst>
        </xdr:cNvPr>
        <xdr:cNvSpPr/>
      </xdr:nvSpPr>
      <xdr:spPr>
        <a:xfrm>
          <a:off x="9394190" y="1469907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7EFDC8B7-5544-47CF-9014-988FE1017212}"/>
            </a:ext>
          </a:extLst>
        </xdr:cNvPr>
        <xdr:cNvSpPr/>
      </xdr:nvSpPr>
      <xdr:spPr>
        <a:xfrm>
          <a:off x="8632190" y="1469689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AE0C0758-B059-4AD4-A5A6-F7DF3BA3BBFE}"/>
            </a:ext>
          </a:extLst>
        </xdr:cNvPr>
        <xdr:cNvSpPr/>
      </xdr:nvSpPr>
      <xdr:spPr>
        <a:xfrm>
          <a:off x="7846060" y="147033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34336AE7-A75E-434B-A949-50ABBAE0C154}"/>
            </a:ext>
          </a:extLst>
        </xdr:cNvPr>
        <xdr:cNvSpPr/>
      </xdr:nvSpPr>
      <xdr:spPr>
        <a:xfrm>
          <a:off x="7029450" y="147088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156899</xdr:rowOff>
    </xdr:from>
    <xdr:to>
      <xdr:col>36</xdr:col>
      <xdr:colOff>165100</xdr:colOff>
      <xdr:row>85</xdr:row>
      <xdr:rowOff>87049</xdr:rowOff>
    </xdr:to>
    <xdr:sp macro="" textlink="">
      <xdr:nvSpPr>
        <xdr:cNvPr id="359" name="フローチャート: 判断 358">
          <a:extLst>
            <a:ext uri="{FF2B5EF4-FFF2-40B4-BE49-F238E27FC236}">
              <a16:creationId xmlns:a16="http://schemas.microsoft.com/office/drawing/2014/main" id="{5874CCEA-6DF9-4885-94E8-E071E04BD8CC}"/>
            </a:ext>
          </a:extLst>
        </xdr:cNvPr>
        <xdr:cNvSpPr/>
      </xdr:nvSpPr>
      <xdr:spPr>
        <a:xfrm>
          <a:off x="6231890" y="1456060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92F25C9-C5E6-4EAE-9810-C9C91C36E060}"/>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A434B7D-6CA6-443A-8F59-BB069E3B61A8}"/>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A08BD71-3526-4914-8292-2F7B1E856D85}"/>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662AF73-9BE3-44DB-B613-4E4FC7A83DF0}"/>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AFF3F648-F91A-4B79-A523-5651C2FA45F9}"/>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53485</xdr:rowOff>
    </xdr:from>
    <xdr:to>
      <xdr:col>55</xdr:col>
      <xdr:colOff>50800</xdr:colOff>
      <xdr:row>85</xdr:row>
      <xdr:rowOff>155085</xdr:rowOff>
    </xdr:to>
    <xdr:sp macro="" textlink="">
      <xdr:nvSpPr>
        <xdr:cNvPr id="365" name="楕円 364">
          <a:extLst>
            <a:ext uri="{FF2B5EF4-FFF2-40B4-BE49-F238E27FC236}">
              <a16:creationId xmlns:a16="http://schemas.microsoft.com/office/drawing/2014/main" id="{746CA4DC-927C-433A-99C3-0DF8AB637D42}"/>
            </a:ext>
          </a:extLst>
        </xdr:cNvPr>
        <xdr:cNvSpPr/>
      </xdr:nvSpPr>
      <xdr:spPr>
        <a:xfrm>
          <a:off x="9394190" y="1463054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76362</xdr:rowOff>
    </xdr:from>
    <xdr:ext cx="469744" cy="259045"/>
    <xdr:sp macro="" textlink="">
      <xdr:nvSpPr>
        <xdr:cNvPr id="366" name="【公営住宅】&#10;一人当たり面積該当値テキスト">
          <a:extLst>
            <a:ext uri="{FF2B5EF4-FFF2-40B4-BE49-F238E27FC236}">
              <a16:creationId xmlns:a16="http://schemas.microsoft.com/office/drawing/2014/main" id="{9F03BE85-4D64-44F0-BBE4-FAA68B9DB429}"/>
            </a:ext>
          </a:extLst>
        </xdr:cNvPr>
        <xdr:cNvSpPr txBox="1"/>
      </xdr:nvSpPr>
      <xdr:spPr>
        <a:xfrm>
          <a:off x="9467850" y="14478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58820</xdr:rowOff>
    </xdr:from>
    <xdr:to>
      <xdr:col>50</xdr:col>
      <xdr:colOff>165100</xdr:colOff>
      <xdr:row>85</xdr:row>
      <xdr:rowOff>160420</xdr:rowOff>
    </xdr:to>
    <xdr:sp macro="" textlink="">
      <xdr:nvSpPr>
        <xdr:cNvPr id="367" name="楕円 366">
          <a:extLst>
            <a:ext uri="{FF2B5EF4-FFF2-40B4-BE49-F238E27FC236}">
              <a16:creationId xmlns:a16="http://schemas.microsoft.com/office/drawing/2014/main" id="{C895BEA8-B321-407B-A9B4-700055DA0110}"/>
            </a:ext>
          </a:extLst>
        </xdr:cNvPr>
        <xdr:cNvSpPr/>
      </xdr:nvSpPr>
      <xdr:spPr>
        <a:xfrm>
          <a:off x="8632190" y="1462826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104285</xdr:rowOff>
    </xdr:from>
    <xdr:to>
      <xdr:col>55</xdr:col>
      <xdr:colOff>0</xdr:colOff>
      <xdr:row>85</xdr:row>
      <xdr:rowOff>109620</xdr:rowOff>
    </xdr:to>
    <xdr:cxnSp macro="">
      <xdr:nvCxnSpPr>
        <xdr:cNvPr id="368" name="直線コネクタ 367">
          <a:extLst>
            <a:ext uri="{FF2B5EF4-FFF2-40B4-BE49-F238E27FC236}">
              <a16:creationId xmlns:a16="http://schemas.microsoft.com/office/drawing/2014/main" id="{B2E62658-E253-4DB2-AB77-4A52B7E18688}"/>
            </a:ext>
          </a:extLst>
        </xdr:cNvPr>
        <xdr:cNvCxnSpPr/>
      </xdr:nvCxnSpPr>
      <xdr:spPr>
        <a:xfrm flipV="1">
          <a:off x="8686800" y="14675630"/>
          <a:ext cx="74295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63283</xdr:rowOff>
    </xdr:from>
    <xdr:to>
      <xdr:col>46</xdr:col>
      <xdr:colOff>38100</xdr:colOff>
      <xdr:row>85</xdr:row>
      <xdr:rowOff>164883</xdr:rowOff>
    </xdr:to>
    <xdr:sp macro="" textlink="">
      <xdr:nvSpPr>
        <xdr:cNvPr id="369" name="楕円 368">
          <a:extLst>
            <a:ext uri="{FF2B5EF4-FFF2-40B4-BE49-F238E27FC236}">
              <a16:creationId xmlns:a16="http://schemas.microsoft.com/office/drawing/2014/main" id="{C32AF962-A296-47C0-9EF5-33A91FE982B1}"/>
            </a:ext>
          </a:extLst>
        </xdr:cNvPr>
        <xdr:cNvSpPr/>
      </xdr:nvSpPr>
      <xdr:spPr>
        <a:xfrm>
          <a:off x="7846060" y="14632723"/>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109620</xdr:rowOff>
    </xdr:from>
    <xdr:to>
      <xdr:col>50</xdr:col>
      <xdr:colOff>114300</xdr:colOff>
      <xdr:row>85</xdr:row>
      <xdr:rowOff>114083</xdr:rowOff>
    </xdr:to>
    <xdr:cxnSp macro="">
      <xdr:nvCxnSpPr>
        <xdr:cNvPr id="370" name="直線コネクタ 369">
          <a:extLst>
            <a:ext uri="{FF2B5EF4-FFF2-40B4-BE49-F238E27FC236}">
              <a16:creationId xmlns:a16="http://schemas.microsoft.com/office/drawing/2014/main" id="{4C76A1A2-DA75-4AB0-86B7-F461F523DC06}"/>
            </a:ext>
          </a:extLst>
        </xdr:cNvPr>
        <xdr:cNvCxnSpPr/>
      </xdr:nvCxnSpPr>
      <xdr:spPr>
        <a:xfrm flipV="1">
          <a:off x="7889240" y="14680965"/>
          <a:ext cx="797560" cy="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67092</xdr:rowOff>
    </xdr:from>
    <xdr:to>
      <xdr:col>41</xdr:col>
      <xdr:colOff>101600</xdr:colOff>
      <xdr:row>85</xdr:row>
      <xdr:rowOff>168692</xdr:rowOff>
    </xdr:to>
    <xdr:sp macro="" textlink="">
      <xdr:nvSpPr>
        <xdr:cNvPr id="371" name="楕円 370">
          <a:extLst>
            <a:ext uri="{FF2B5EF4-FFF2-40B4-BE49-F238E27FC236}">
              <a16:creationId xmlns:a16="http://schemas.microsoft.com/office/drawing/2014/main" id="{A1B089F1-B672-4819-B537-82C7D186F1BD}"/>
            </a:ext>
          </a:extLst>
        </xdr:cNvPr>
        <xdr:cNvSpPr/>
      </xdr:nvSpPr>
      <xdr:spPr>
        <a:xfrm>
          <a:off x="7029450" y="1463843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114083</xdr:rowOff>
    </xdr:from>
    <xdr:to>
      <xdr:col>45</xdr:col>
      <xdr:colOff>177800</xdr:colOff>
      <xdr:row>85</xdr:row>
      <xdr:rowOff>117892</xdr:rowOff>
    </xdr:to>
    <xdr:cxnSp macro="">
      <xdr:nvCxnSpPr>
        <xdr:cNvPr id="372" name="直線コネクタ 371">
          <a:extLst>
            <a:ext uri="{FF2B5EF4-FFF2-40B4-BE49-F238E27FC236}">
              <a16:creationId xmlns:a16="http://schemas.microsoft.com/office/drawing/2014/main" id="{5937C6AE-E117-48D0-934A-B36F62AF0281}"/>
            </a:ext>
          </a:extLst>
        </xdr:cNvPr>
        <xdr:cNvCxnSpPr/>
      </xdr:nvCxnSpPr>
      <xdr:spPr>
        <a:xfrm flipV="1">
          <a:off x="7084060" y="14687333"/>
          <a:ext cx="80518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60888</xdr:rowOff>
    </xdr:from>
    <xdr:to>
      <xdr:col>36</xdr:col>
      <xdr:colOff>165100</xdr:colOff>
      <xdr:row>85</xdr:row>
      <xdr:rowOff>162488</xdr:rowOff>
    </xdr:to>
    <xdr:sp macro="" textlink="">
      <xdr:nvSpPr>
        <xdr:cNvPr id="373" name="楕円 372">
          <a:extLst>
            <a:ext uri="{FF2B5EF4-FFF2-40B4-BE49-F238E27FC236}">
              <a16:creationId xmlns:a16="http://schemas.microsoft.com/office/drawing/2014/main" id="{006FA646-9CB7-4632-823B-BA1F7BBA236F}"/>
            </a:ext>
          </a:extLst>
        </xdr:cNvPr>
        <xdr:cNvSpPr/>
      </xdr:nvSpPr>
      <xdr:spPr>
        <a:xfrm>
          <a:off x="6231890" y="1463032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111688</xdr:rowOff>
    </xdr:from>
    <xdr:to>
      <xdr:col>41</xdr:col>
      <xdr:colOff>50800</xdr:colOff>
      <xdr:row>85</xdr:row>
      <xdr:rowOff>117892</xdr:rowOff>
    </xdr:to>
    <xdr:cxnSp macro="">
      <xdr:nvCxnSpPr>
        <xdr:cNvPr id="374" name="直線コネクタ 373">
          <a:extLst>
            <a:ext uri="{FF2B5EF4-FFF2-40B4-BE49-F238E27FC236}">
              <a16:creationId xmlns:a16="http://schemas.microsoft.com/office/drawing/2014/main" id="{454F18DC-D416-44D7-8D82-698F9453ECA4}"/>
            </a:ext>
          </a:extLst>
        </xdr:cNvPr>
        <xdr:cNvCxnSpPr/>
      </xdr:nvCxnSpPr>
      <xdr:spPr>
        <a:xfrm>
          <a:off x="6286500" y="14684938"/>
          <a:ext cx="79756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EA0B0ED1-8547-4A28-86F8-CBB05BF6BC07}"/>
            </a:ext>
          </a:extLst>
        </xdr:cNvPr>
        <xdr:cNvSpPr txBox="1"/>
      </xdr:nvSpPr>
      <xdr:spPr>
        <a:xfrm>
          <a:off x="8454467" y="14789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36F455AE-0595-4B18-B265-FCB0330E4B6C}"/>
            </a:ext>
          </a:extLst>
        </xdr:cNvPr>
        <xdr:cNvSpPr txBox="1"/>
      </xdr:nvSpPr>
      <xdr:spPr>
        <a:xfrm>
          <a:off x="7673417" y="1479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A7253DDD-2FA1-4906-9404-0BF4B587DF1B}"/>
            </a:ext>
          </a:extLst>
        </xdr:cNvPr>
        <xdr:cNvSpPr txBox="1"/>
      </xdr:nvSpPr>
      <xdr:spPr>
        <a:xfrm>
          <a:off x="6866332" y="14801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103576</xdr:rowOff>
    </xdr:from>
    <xdr:ext cx="469744" cy="259045"/>
    <xdr:sp macro="" textlink="">
      <xdr:nvSpPr>
        <xdr:cNvPr id="378" name="n_4aveValue【公営住宅】&#10;一人当たり面積">
          <a:extLst>
            <a:ext uri="{FF2B5EF4-FFF2-40B4-BE49-F238E27FC236}">
              <a16:creationId xmlns:a16="http://schemas.microsoft.com/office/drawing/2014/main" id="{77EE658C-ABC6-4C75-B926-69AA873E09CC}"/>
            </a:ext>
          </a:extLst>
        </xdr:cNvPr>
        <xdr:cNvSpPr txBox="1"/>
      </xdr:nvSpPr>
      <xdr:spPr>
        <a:xfrm>
          <a:off x="6068772" y="1433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5497</xdr:rowOff>
    </xdr:from>
    <xdr:ext cx="469744" cy="259045"/>
    <xdr:sp macro="" textlink="">
      <xdr:nvSpPr>
        <xdr:cNvPr id="379" name="n_1mainValue【公営住宅】&#10;一人当たり面積">
          <a:extLst>
            <a:ext uri="{FF2B5EF4-FFF2-40B4-BE49-F238E27FC236}">
              <a16:creationId xmlns:a16="http://schemas.microsoft.com/office/drawing/2014/main" id="{8052E5EA-CC2E-4FFF-9E0C-F20A566FD6A6}"/>
            </a:ext>
          </a:extLst>
        </xdr:cNvPr>
        <xdr:cNvSpPr txBox="1"/>
      </xdr:nvSpPr>
      <xdr:spPr>
        <a:xfrm>
          <a:off x="8454467" y="1440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9960</xdr:rowOff>
    </xdr:from>
    <xdr:ext cx="469744" cy="259045"/>
    <xdr:sp macro="" textlink="">
      <xdr:nvSpPr>
        <xdr:cNvPr id="380" name="n_2mainValue【公営住宅】&#10;一人当たり面積">
          <a:extLst>
            <a:ext uri="{FF2B5EF4-FFF2-40B4-BE49-F238E27FC236}">
              <a16:creationId xmlns:a16="http://schemas.microsoft.com/office/drawing/2014/main" id="{0CB2CE37-1F07-4807-B3B1-37D0ABAC7C81}"/>
            </a:ext>
          </a:extLst>
        </xdr:cNvPr>
        <xdr:cNvSpPr txBox="1"/>
      </xdr:nvSpPr>
      <xdr:spPr>
        <a:xfrm>
          <a:off x="7673417" y="14413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13769</xdr:rowOff>
    </xdr:from>
    <xdr:ext cx="469744" cy="259045"/>
    <xdr:sp macro="" textlink="">
      <xdr:nvSpPr>
        <xdr:cNvPr id="381" name="n_3mainValue【公営住宅】&#10;一人当たり面積">
          <a:extLst>
            <a:ext uri="{FF2B5EF4-FFF2-40B4-BE49-F238E27FC236}">
              <a16:creationId xmlns:a16="http://schemas.microsoft.com/office/drawing/2014/main" id="{0BD6D3F8-35D8-4503-9CED-C7A939D153BF}"/>
            </a:ext>
          </a:extLst>
        </xdr:cNvPr>
        <xdr:cNvSpPr txBox="1"/>
      </xdr:nvSpPr>
      <xdr:spPr>
        <a:xfrm>
          <a:off x="6866332" y="1441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153615</xdr:rowOff>
    </xdr:from>
    <xdr:ext cx="469744" cy="259045"/>
    <xdr:sp macro="" textlink="">
      <xdr:nvSpPr>
        <xdr:cNvPr id="382" name="n_4mainValue【公営住宅】&#10;一人当たり面積">
          <a:extLst>
            <a:ext uri="{FF2B5EF4-FFF2-40B4-BE49-F238E27FC236}">
              <a16:creationId xmlns:a16="http://schemas.microsoft.com/office/drawing/2014/main" id="{2D554275-50A8-4B81-BCDC-1EF24C02B29A}"/>
            </a:ext>
          </a:extLst>
        </xdr:cNvPr>
        <xdr:cNvSpPr txBox="1"/>
      </xdr:nvSpPr>
      <xdr:spPr>
        <a:xfrm>
          <a:off x="6068772" y="1472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71B9410B-6D8E-4030-9C1B-CED5A65E6477}"/>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60693D4A-0696-4D1E-A503-D1F571F0118F}"/>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CAA67B85-D3E3-440D-A16F-9D5551B0B06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B2D32F5-F9A5-4707-B449-F63F5D94976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BCF91AFB-58F9-468C-93C3-21B61CA6F103}"/>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F8FB9DB8-ADDD-46FC-A7B4-AF5B4DFB84C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71E5128E-81D1-462A-A1FF-5B1654EF3E2A}"/>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F4F145F6-B244-4F75-AA08-A2D3D799ABF4}"/>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14C42B51-C5B9-4162-9A19-569D14C7F014}"/>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11DEBD66-39D4-40E2-9B6B-862EAAD5EE4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6D5A547A-674F-4E5E-A13A-BA34E0597817}"/>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5ABF228-461F-4D34-9982-4E26D267F33D}"/>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306ADCEA-459C-471C-843E-1946E82CBB8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4FCD6524-56E4-4A56-B957-095C74A04E3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3F23C88-3A4D-474C-8000-E93024E7AF94}"/>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BAEDEB81-3EDF-406A-A3E0-FE2C1E2D33FB}"/>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42CB5263-EC2E-4B75-B93A-C47A9AD6BD4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85FAE5DC-D3DA-4862-975F-2D6CE64EA44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95F38823-7E84-4F0C-84E1-4BE2D2196850}"/>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C643CB54-AFA1-4618-8CEF-4209B8118F42}"/>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AB982DF0-4C78-4B5F-974E-0207FEAB9D12}"/>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56D0B77C-6FB2-4253-8B78-6E53ECB9DCCA}"/>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24B2A6EE-0B3D-4DA2-9032-6D569B71EB6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FCA75479-333F-4D3B-858D-FC192FCCBB9F}"/>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3A9C7642-2B61-4733-94CE-0FC7DB8BC1A7}"/>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9FE09FED-90D9-45CF-8C4E-6A2AB5EA97C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678D3480-A5A3-49B2-BAEC-D0CD9E5FE84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E5AE323A-A1A0-47D8-9ED6-AFA146B633E3}"/>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AF2BC83F-E487-4BF4-84DB-DBF19D90BAD2}"/>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6ABB46CF-E5E6-411C-8F9A-B590BB9E1D2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6F95951A-3DA8-401A-8F46-B16CD499992C}"/>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652A666C-1166-4D97-8181-ADF612DFC64B}"/>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0391EC4A-F778-4160-AFC7-9FB20D2D8283}"/>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F4D554CF-CA88-4AFB-BE8B-AE282D2F72F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90DC3ED2-6ABC-463C-A9FA-B074F86A5D1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B5662D6F-762A-4C2B-8FD3-893FA86E701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388CAFBB-78D7-4234-A3A6-3D3B3DD3F01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1BE5A05C-C945-475E-9A4E-C5A244B6E8C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7FD49D89-FC82-416B-BBC1-78EBD162C0D3}"/>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17FB68C1-04A7-4B1C-8CD5-56D1F9007F2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a:extLst>
            <a:ext uri="{FF2B5EF4-FFF2-40B4-BE49-F238E27FC236}">
              <a16:creationId xmlns:a16="http://schemas.microsoft.com/office/drawing/2014/main" id="{52E3B8D2-5D5E-4609-9403-3BCC23767A7D}"/>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a:extLst>
            <a:ext uri="{FF2B5EF4-FFF2-40B4-BE49-F238E27FC236}">
              <a16:creationId xmlns:a16="http://schemas.microsoft.com/office/drawing/2014/main" id="{51B2E81E-7CE6-46EC-BEF4-50723EDB7096}"/>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a:extLst>
            <a:ext uri="{FF2B5EF4-FFF2-40B4-BE49-F238E27FC236}">
              <a16:creationId xmlns:a16="http://schemas.microsoft.com/office/drawing/2014/main" id="{7C929E38-8FFA-463E-B254-09081353D413}"/>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6" name="直線コネクタ 425">
          <a:extLst>
            <a:ext uri="{FF2B5EF4-FFF2-40B4-BE49-F238E27FC236}">
              <a16:creationId xmlns:a16="http://schemas.microsoft.com/office/drawing/2014/main" id="{7D35558F-7A02-40F5-A24D-B097A6330E65}"/>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7" name="テキスト ボックス 426">
          <a:extLst>
            <a:ext uri="{FF2B5EF4-FFF2-40B4-BE49-F238E27FC236}">
              <a16:creationId xmlns:a16="http://schemas.microsoft.com/office/drawing/2014/main" id="{18468E54-203D-4687-92BF-4553126F42A0}"/>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8" name="直線コネクタ 427">
          <a:extLst>
            <a:ext uri="{FF2B5EF4-FFF2-40B4-BE49-F238E27FC236}">
              <a16:creationId xmlns:a16="http://schemas.microsoft.com/office/drawing/2014/main" id="{5A9DC4F9-D491-4A17-9862-7DE898A162D1}"/>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9" name="テキスト ボックス 428">
          <a:extLst>
            <a:ext uri="{FF2B5EF4-FFF2-40B4-BE49-F238E27FC236}">
              <a16:creationId xmlns:a16="http://schemas.microsoft.com/office/drawing/2014/main" id="{4304D8D7-4BBC-41C9-8FDE-4F8748E23A8C}"/>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0" name="直線コネクタ 429">
          <a:extLst>
            <a:ext uri="{FF2B5EF4-FFF2-40B4-BE49-F238E27FC236}">
              <a16:creationId xmlns:a16="http://schemas.microsoft.com/office/drawing/2014/main" id="{70F808E0-5DEB-440B-92AC-8D879D977807}"/>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1" name="テキスト ボックス 430">
          <a:extLst>
            <a:ext uri="{FF2B5EF4-FFF2-40B4-BE49-F238E27FC236}">
              <a16:creationId xmlns:a16="http://schemas.microsoft.com/office/drawing/2014/main" id="{DADD4A62-F2C9-4BE9-ADFC-C2C7D39D2901}"/>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2" name="直線コネクタ 431">
          <a:extLst>
            <a:ext uri="{FF2B5EF4-FFF2-40B4-BE49-F238E27FC236}">
              <a16:creationId xmlns:a16="http://schemas.microsoft.com/office/drawing/2014/main" id="{F9DF1CCC-695C-43AB-B075-F0F48743C429}"/>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3" name="テキスト ボックス 432">
          <a:extLst>
            <a:ext uri="{FF2B5EF4-FFF2-40B4-BE49-F238E27FC236}">
              <a16:creationId xmlns:a16="http://schemas.microsoft.com/office/drawing/2014/main" id="{DDC1665E-17CD-4AB7-BEB2-EB0985AB1B43}"/>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4" name="直線コネクタ 433">
          <a:extLst>
            <a:ext uri="{FF2B5EF4-FFF2-40B4-BE49-F238E27FC236}">
              <a16:creationId xmlns:a16="http://schemas.microsoft.com/office/drawing/2014/main" id="{02EBC21A-9CB8-4CE2-8A80-5EAC5B215C38}"/>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5" name="テキスト ボックス 434">
          <a:extLst>
            <a:ext uri="{FF2B5EF4-FFF2-40B4-BE49-F238E27FC236}">
              <a16:creationId xmlns:a16="http://schemas.microsoft.com/office/drawing/2014/main" id="{F3C0FFFF-F170-4BD1-8A6C-AC7BA74C99F1}"/>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BDA10770-6641-4481-8938-C4093DD10CD8}"/>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7" name="テキスト ボックス 436">
          <a:extLst>
            <a:ext uri="{FF2B5EF4-FFF2-40B4-BE49-F238E27FC236}">
              <a16:creationId xmlns:a16="http://schemas.microsoft.com/office/drawing/2014/main" id="{E1AB651B-57A4-4F51-81F2-81CB28E8B6CE}"/>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a:extLst>
            <a:ext uri="{FF2B5EF4-FFF2-40B4-BE49-F238E27FC236}">
              <a16:creationId xmlns:a16="http://schemas.microsoft.com/office/drawing/2014/main" id="{ACBFCA05-E025-478A-B9A1-3F2E0F09825C}"/>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439" name="直線コネクタ 438">
          <a:extLst>
            <a:ext uri="{FF2B5EF4-FFF2-40B4-BE49-F238E27FC236}">
              <a16:creationId xmlns:a16="http://schemas.microsoft.com/office/drawing/2014/main" id="{12CB37C2-D647-4047-9AB1-A4F49ABD0B3A}"/>
            </a:ext>
          </a:extLst>
        </xdr:cNvPr>
        <xdr:cNvCxnSpPr/>
      </xdr:nvCxnSpPr>
      <xdr:spPr>
        <a:xfrm flipV="1">
          <a:off x="14703424" y="964501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440" name="【学校施設】&#10;有形固定資産減価償却率最小値テキスト">
          <a:extLst>
            <a:ext uri="{FF2B5EF4-FFF2-40B4-BE49-F238E27FC236}">
              <a16:creationId xmlns:a16="http://schemas.microsoft.com/office/drawing/2014/main" id="{A467410A-3A77-41B7-92EA-A69850EB6ECB}"/>
            </a:ext>
          </a:extLst>
        </xdr:cNvPr>
        <xdr:cNvSpPr txBox="1"/>
      </xdr:nvSpPr>
      <xdr:spPr>
        <a:xfrm>
          <a:off x="14742160" y="1097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441" name="直線コネクタ 440">
          <a:extLst>
            <a:ext uri="{FF2B5EF4-FFF2-40B4-BE49-F238E27FC236}">
              <a16:creationId xmlns:a16="http://schemas.microsoft.com/office/drawing/2014/main" id="{B3093C8B-8605-4156-BC35-3A2349D0EF4D}"/>
            </a:ext>
          </a:extLst>
        </xdr:cNvPr>
        <xdr:cNvCxnSpPr/>
      </xdr:nvCxnSpPr>
      <xdr:spPr>
        <a:xfrm>
          <a:off x="14611350" y="10970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442" name="【学校施設】&#10;有形固定資産減価償却率最大値テキスト">
          <a:extLst>
            <a:ext uri="{FF2B5EF4-FFF2-40B4-BE49-F238E27FC236}">
              <a16:creationId xmlns:a16="http://schemas.microsoft.com/office/drawing/2014/main" id="{630B8037-AD2C-4DB1-8DCB-49113540FDB7}"/>
            </a:ext>
          </a:extLst>
        </xdr:cNvPr>
        <xdr:cNvSpPr txBox="1"/>
      </xdr:nvSpPr>
      <xdr:spPr>
        <a:xfrm>
          <a:off x="14742160" y="9420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443" name="直線コネクタ 442">
          <a:extLst>
            <a:ext uri="{FF2B5EF4-FFF2-40B4-BE49-F238E27FC236}">
              <a16:creationId xmlns:a16="http://schemas.microsoft.com/office/drawing/2014/main" id="{2E6C625B-9C6F-4DCA-822B-8619D261D968}"/>
            </a:ext>
          </a:extLst>
        </xdr:cNvPr>
        <xdr:cNvCxnSpPr/>
      </xdr:nvCxnSpPr>
      <xdr:spPr>
        <a:xfrm>
          <a:off x="14611350" y="964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444" name="【学校施設】&#10;有形固定資産減価償却率平均値テキスト">
          <a:extLst>
            <a:ext uri="{FF2B5EF4-FFF2-40B4-BE49-F238E27FC236}">
              <a16:creationId xmlns:a16="http://schemas.microsoft.com/office/drawing/2014/main" id="{51A131C0-16FE-4F06-B9E6-10B26383F450}"/>
            </a:ext>
          </a:extLst>
        </xdr:cNvPr>
        <xdr:cNvSpPr txBox="1"/>
      </xdr:nvSpPr>
      <xdr:spPr>
        <a:xfrm>
          <a:off x="1474216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445" name="フローチャート: 判断 444">
          <a:extLst>
            <a:ext uri="{FF2B5EF4-FFF2-40B4-BE49-F238E27FC236}">
              <a16:creationId xmlns:a16="http://schemas.microsoft.com/office/drawing/2014/main" id="{1F3432D9-F0A1-4460-A77A-3B5324BDA89C}"/>
            </a:ext>
          </a:extLst>
        </xdr:cNvPr>
        <xdr:cNvSpPr/>
      </xdr:nvSpPr>
      <xdr:spPr>
        <a:xfrm>
          <a:off x="14649450" y="103466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446" name="フローチャート: 判断 445">
          <a:extLst>
            <a:ext uri="{FF2B5EF4-FFF2-40B4-BE49-F238E27FC236}">
              <a16:creationId xmlns:a16="http://schemas.microsoft.com/office/drawing/2014/main" id="{AC8EFD4A-4064-4800-987A-1E92460DC2AF}"/>
            </a:ext>
          </a:extLst>
        </xdr:cNvPr>
        <xdr:cNvSpPr/>
      </xdr:nvSpPr>
      <xdr:spPr>
        <a:xfrm>
          <a:off x="13887450" y="103409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447" name="フローチャート: 判断 446">
          <a:extLst>
            <a:ext uri="{FF2B5EF4-FFF2-40B4-BE49-F238E27FC236}">
              <a16:creationId xmlns:a16="http://schemas.microsoft.com/office/drawing/2014/main" id="{E825312C-276D-4A97-A205-1FAED6ABC056}"/>
            </a:ext>
          </a:extLst>
        </xdr:cNvPr>
        <xdr:cNvSpPr/>
      </xdr:nvSpPr>
      <xdr:spPr>
        <a:xfrm>
          <a:off x="13089890" y="102952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448" name="フローチャート: 判断 447">
          <a:extLst>
            <a:ext uri="{FF2B5EF4-FFF2-40B4-BE49-F238E27FC236}">
              <a16:creationId xmlns:a16="http://schemas.microsoft.com/office/drawing/2014/main" id="{EE3BFBDB-19B1-4F7B-8AD1-3B777C5E79EF}"/>
            </a:ext>
          </a:extLst>
        </xdr:cNvPr>
        <xdr:cNvSpPr/>
      </xdr:nvSpPr>
      <xdr:spPr>
        <a:xfrm>
          <a:off x="12303760" y="102685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449" name="フローチャート: 判断 448">
          <a:extLst>
            <a:ext uri="{FF2B5EF4-FFF2-40B4-BE49-F238E27FC236}">
              <a16:creationId xmlns:a16="http://schemas.microsoft.com/office/drawing/2014/main" id="{5BC982F1-5BB5-42E4-A525-39D03B80726C}"/>
            </a:ext>
          </a:extLst>
        </xdr:cNvPr>
        <xdr:cNvSpPr/>
      </xdr:nvSpPr>
      <xdr:spPr>
        <a:xfrm>
          <a:off x="11487150" y="102514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B8FE75B4-63CE-43FA-87E8-98D368944FAA}"/>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35F41BDA-607C-4AC1-90A2-5932F27A18F9}"/>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C4942C93-E737-43AE-9D8F-CEDABB2094AE}"/>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CA8E52CB-ECDB-46E4-B717-F055409B2AE5}"/>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359AF2ED-BEA6-4F0B-BE11-517E8BA3A5F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82550</xdr:rowOff>
    </xdr:from>
    <xdr:to>
      <xdr:col>85</xdr:col>
      <xdr:colOff>177800</xdr:colOff>
      <xdr:row>62</xdr:row>
      <xdr:rowOff>12700</xdr:rowOff>
    </xdr:to>
    <xdr:sp macro="" textlink="">
      <xdr:nvSpPr>
        <xdr:cNvPr id="455" name="楕円 454">
          <a:extLst>
            <a:ext uri="{FF2B5EF4-FFF2-40B4-BE49-F238E27FC236}">
              <a16:creationId xmlns:a16="http://schemas.microsoft.com/office/drawing/2014/main" id="{093FEB2C-2A66-4444-A572-9E93B4BF70D5}"/>
            </a:ext>
          </a:extLst>
        </xdr:cNvPr>
        <xdr:cNvSpPr/>
      </xdr:nvSpPr>
      <xdr:spPr>
        <a:xfrm>
          <a:off x="14649450" y="10542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60977</xdr:rowOff>
    </xdr:from>
    <xdr:ext cx="405111" cy="259045"/>
    <xdr:sp macro="" textlink="">
      <xdr:nvSpPr>
        <xdr:cNvPr id="456" name="【学校施設】&#10;有形固定資産減価償却率該当値テキスト">
          <a:extLst>
            <a:ext uri="{FF2B5EF4-FFF2-40B4-BE49-F238E27FC236}">
              <a16:creationId xmlns:a16="http://schemas.microsoft.com/office/drawing/2014/main" id="{ECD4BCBC-F1F3-4D37-9448-AD479F999D43}"/>
            </a:ext>
          </a:extLst>
        </xdr:cNvPr>
        <xdr:cNvSpPr txBox="1"/>
      </xdr:nvSpPr>
      <xdr:spPr>
        <a:xfrm>
          <a:off x="14742160"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52070</xdr:rowOff>
    </xdr:from>
    <xdr:to>
      <xdr:col>81</xdr:col>
      <xdr:colOff>101600</xdr:colOff>
      <xdr:row>61</xdr:row>
      <xdr:rowOff>153670</xdr:rowOff>
    </xdr:to>
    <xdr:sp macro="" textlink="">
      <xdr:nvSpPr>
        <xdr:cNvPr id="457" name="楕円 456">
          <a:extLst>
            <a:ext uri="{FF2B5EF4-FFF2-40B4-BE49-F238E27FC236}">
              <a16:creationId xmlns:a16="http://schemas.microsoft.com/office/drawing/2014/main" id="{01A5E4ED-54EC-4952-99DB-054130EF4D65}"/>
            </a:ext>
          </a:extLst>
        </xdr:cNvPr>
        <xdr:cNvSpPr/>
      </xdr:nvSpPr>
      <xdr:spPr>
        <a:xfrm>
          <a:off x="13887450" y="105143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102870</xdr:rowOff>
    </xdr:from>
    <xdr:to>
      <xdr:col>85</xdr:col>
      <xdr:colOff>127000</xdr:colOff>
      <xdr:row>61</xdr:row>
      <xdr:rowOff>133350</xdr:rowOff>
    </xdr:to>
    <xdr:cxnSp macro="">
      <xdr:nvCxnSpPr>
        <xdr:cNvPr id="458" name="直線コネクタ 457">
          <a:extLst>
            <a:ext uri="{FF2B5EF4-FFF2-40B4-BE49-F238E27FC236}">
              <a16:creationId xmlns:a16="http://schemas.microsoft.com/office/drawing/2014/main" id="{7555E047-9108-4CB4-952A-A960845417D9}"/>
            </a:ext>
          </a:extLst>
        </xdr:cNvPr>
        <xdr:cNvCxnSpPr/>
      </xdr:nvCxnSpPr>
      <xdr:spPr>
        <a:xfrm>
          <a:off x="13942060" y="10559415"/>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13970</xdr:rowOff>
    </xdr:from>
    <xdr:to>
      <xdr:col>76</xdr:col>
      <xdr:colOff>165100</xdr:colOff>
      <xdr:row>61</xdr:row>
      <xdr:rowOff>115570</xdr:rowOff>
    </xdr:to>
    <xdr:sp macro="" textlink="">
      <xdr:nvSpPr>
        <xdr:cNvPr id="459" name="楕円 458">
          <a:extLst>
            <a:ext uri="{FF2B5EF4-FFF2-40B4-BE49-F238E27FC236}">
              <a16:creationId xmlns:a16="http://schemas.microsoft.com/office/drawing/2014/main" id="{69331C40-EBAD-45D2-8E38-B89EF8A6E488}"/>
            </a:ext>
          </a:extLst>
        </xdr:cNvPr>
        <xdr:cNvSpPr/>
      </xdr:nvSpPr>
      <xdr:spPr>
        <a:xfrm>
          <a:off x="13089890" y="104762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64770</xdr:rowOff>
    </xdr:from>
    <xdr:to>
      <xdr:col>81</xdr:col>
      <xdr:colOff>50800</xdr:colOff>
      <xdr:row>61</xdr:row>
      <xdr:rowOff>102870</xdr:rowOff>
    </xdr:to>
    <xdr:cxnSp macro="">
      <xdr:nvCxnSpPr>
        <xdr:cNvPr id="460" name="直線コネクタ 459">
          <a:extLst>
            <a:ext uri="{FF2B5EF4-FFF2-40B4-BE49-F238E27FC236}">
              <a16:creationId xmlns:a16="http://schemas.microsoft.com/office/drawing/2014/main" id="{A16AD0E1-EEB9-4AAF-9A41-05A8A9FE305E}"/>
            </a:ext>
          </a:extLst>
        </xdr:cNvPr>
        <xdr:cNvCxnSpPr/>
      </xdr:nvCxnSpPr>
      <xdr:spPr>
        <a:xfrm>
          <a:off x="13144500" y="1052131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153035</xdr:rowOff>
    </xdr:from>
    <xdr:to>
      <xdr:col>72</xdr:col>
      <xdr:colOff>38100</xdr:colOff>
      <xdr:row>61</xdr:row>
      <xdr:rowOff>83185</xdr:rowOff>
    </xdr:to>
    <xdr:sp macro="" textlink="">
      <xdr:nvSpPr>
        <xdr:cNvPr id="461" name="楕円 460">
          <a:extLst>
            <a:ext uri="{FF2B5EF4-FFF2-40B4-BE49-F238E27FC236}">
              <a16:creationId xmlns:a16="http://schemas.microsoft.com/office/drawing/2014/main" id="{FBAB7D88-FE14-4070-BBD7-05D20304DF4B}"/>
            </a:ext>
          </a:extLst>
        </xdr:cNvPr>
        <xdr:cNvSpPr/>
      </xdr:nvSpPr>
      <xdr:spPr>
        <a:xfrm>
          <a:off x="12303760" y="104400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32385</xdr:rowOff>
    </xdr:from>
    <xdr:to>
      <xdr:col>76</xdr:col>
      <xdr:colOff>114300</xdr:colOff>
      <xdr:row>61</xdr:row>
      <xdr:rowOff>64770</xdr:rowOff>
    </xdr:to>
    <xdr:cxnSp macro="">
      <xdr:nvCxnSpPr>
        <xdr:cNvPr id="462" name="直線コネクタ 461">
          <a:extLst>
            <a:ext uri="{FF2B5EF4-FFF2-40B4-BE49-F238E27FC236}">
              <a16:creationId xmlns:a16="http://schemas.microsoft.com/office/drawing/2014/main" id="{B8D7838C-AFA3-4986-B8FF-482A84B010BE}"/>
            </a:ext>
          </a:extLst>
        </xdr:cNvPr>
        <xdr:cNvCxnSpPr/>
      </xdr:nvCxnSpPr>
      <xdr:spPr>
        <a:xfrm>
          <a:off x="12346940" y="1048893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74930</xdr:rowOff>
    </xdr:from>
    <xdr:to>
      <xdr:col>67</xdr:col>
      <xdr:colOff>101600</xdr:colOff>
      <xdr:row>61</xdr:row>
      <xdr:rowOff>5080</xdr:rowOff>
    </xdr:to>
    <xdr:sp macro="" textlink="">
      <xdr:nvSpPr>
        <xdr:cNvPr id="463" name="楕円 462">
          <a:extLst>
            <a:ext uri="{FF2B5EF4-FFF2-40B4-BE49-F238E27FC236}">
              <a16:creationId xmlns:a16="http://schemas.microsoft.com/office/drawing/2014/main" id="{40E40D27-F486-4430-9995-45328A67347A}"/>
            </a:ext>
          </a:extLst>
        </xdr:cNvPr>
        <xdr:cNvSpPr/>
      </xdr:nvSpPr>
      <xdr:spPr>
        <a:xfrm>
          <a:off x="11487150" y="103619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125730</xdr:rowOff>
    </xdr:from>
    <xdr:to>
      <xdr:col>71</xdr:col>
      <xdr:colOff>177800</xdr:colOff>
      <xdr:row>61</xdr:row>
      <xdr:rowOff>32385</xdr:rowOff>
    </xdr:to>
    <xdr:cxnSp macro="">
      <xdr:nvCxnSpPr>
        <xdr:cNvPr id="464" name="直線コネクタ 463">
          <a:extLst>
            <a:ext uri="{FF2B5EF4-FFF2-40B4-BE49-F238E27FC236}">
              <a16:creationId xmlns:a16="http://schemas.microsoft.com/office/drawing/2014/main" id="{BA38E09D-92CB-4F0B-B042-50221E1A20EE}"/>
            </a:ext>
          </a:extLst>
        </xdr:cNvPr>
        <xdr:cNvCxnSpPr/>
      </xdr:nvCxnSpPr>
      <xdr:spPr>
        <a:xfrm>
          <a:off x="11541760" y="10416540"/>
          <a:ext cx="80518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465" name="n_1aveValue【学校施設】&#10;有形固定資産減価償却率">
          <a:extLst>
            <a:ext uri="{FF2B5EF4-FFF2-40B4-BE49-F238E27FC236}">
              <a16:creationId xmlns:a16="http://schemas.microsoft.com/office/drawing/2014/main" id="{C2988F61-39D2-4A7D-BC55-D9F785DD5F60}"/>
            </a:ext>
          </a:extLst>
        </xdr:cNvPr>
        <xdr:cNvSpPr txBox="1"/>
      </xdr:nvSpPr>
      <xdr:spPr>
        <a:xfrm>
          <a:off x="13738234"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466" name="n_2aveValue【学校施設】&#10;有形固定資産減価償却率">
          <a:extLst>
            <a:ext uri="{FF2B5EF4-FFF2-40B4-BE49-F238E27FC236}">
              <a16:creationId xmlns:a16="http://schemas.microsoft.com/office/drawing/2014/main" id="{013545B2-2236-4820-B1DD-F4A5B774B9EE}"/>
            </a:ext>
          </a:extLst>
        </xdr:cNvPr>
        <xdr:cNvSpPr txBox="1"/>
      </xdr:nvSpPr>
      <xdr:spPr>
        <a:xfrm>
          <a:off x="1295718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467" name="n_3aveValue【学校施設】&#10;有形固定資産減価償却率">
          <a:extLst>
            <a:ext uri="{FF2B5EF4-FFF2-40B4-BE49-F238E27FC236}">
              <a16:creationId xmlns:a16="http://schemas.microsoft.com/office/drawing/2014/main" id="{F43F6F1E-2409-4774-884E-4B04B9E7C259}"/>
            </a:ext>
          </a:extLst>
        </xdr:cNvPr>
        <xdr:cNvSpPr txBox="1"/>
      </xdr:nvSpPr>
      <xdr:spPr>
        <a:xfrm>
          <a:off x="1217105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468" name="n_4aveValue【学校施設】&#10;有形固定資産減価償却率">
          <a:extLst>
            <a:ext uri="{FF2B5EF4-FFF2-40B4-BE49-F238E27FC236}">
              <a16:creationId xmlns:a16="http://schemas.microsoft.com/office/drawing/2014/main" id="{B9972ACA-0854-4649-A456-E7E166449060}"/>
            </a:ext>
          </a:extLst>
        </xdr:cNvPr>
        <xdr:cNvSpPr txBox="1"/>
      </xdr:nvSpPr>
      <xdr:spPr>
        <a:xfrm>
          <a:off x="113544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144797</xdr:rowOff>
    </xdr:from>
    <xdr:ext cx="405111" cy="259045"/>
    <xdr:sp macro="" textlink="">
      <xdr:nvSpPr>
        <xdr:cNvPr id="469" name="n_1mainValue【学校施設】&#10;有形固定資産減価償却率">
          <a:extLst>
            <a:ext uri="{FF2B5EF4-FFF2-40B4-BE49-F238E27FC236}">
              <a16:creationId xmlns:a16="http://schemas.microsoft.com/office/drawing/2014/main" id="{864BCF41-E203-43E0-AF8E-724C1E727105}"/>
            </a:ext>
          </a:extLst>
        </xdr:cNvPr>
        <xdr:cNvSpPr txBox="1"/>
      </xdr:nvSpPr>
      <xdr:spPr>
        <a:xfrm>
          <a:off x="1373823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106697</xdr:rowOff>
    </xdr:from>
    <xdr:ext cx="405111" cy="259045"/>
    <xdr:sp macro="" textlink="">
      <xdr:nvSpPr>
        <xdr:cNvPr id="470" name="n_2mainValue【学校施設】&#10;有形固定資産減価償却率">
          <a:extLst>
            <a:ext uri="{FF2B5EF4-FFF2-40B4-BE49-F238E27FC236}">
              <a16:creationId xmlns:a16="http://schemas.microsoft.com/office/drawing/2014/main" id="{A87395D0-9D69-49F4-9340-688EA445CFD6}"/>
            </a:ext>
          </a:extLst>
        </xdr:cNvPr>
        <xdr:cNvSpPr txBox="1"/>
      </xdr:nvSpPr>
      <xdr:spPr>
        <a:xfrm>
          <a:off x="1295718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74312</xdr:rowOff>
    </xdr:from>
    <xdr:ext cx="405111" cy="259045"/>
    <xdr:sp macro="" textlink="">
      <xdr:nvSpPr>
        <xdr:cNvPr id="471" name="n_3mainValue【学校施設】&#10;有形固定資産減価償却率">
          <a:extLst>
            <a:ext uri="{FF2B5EF4-FFF2-40B4-BE49-F238E27FC236}">
              <a16:creationId xmlns:a16="http://schemas.microsoft.com/office/drawing/2014/main" id="{E5F382CA-AF71-4F30-9A22-E76F353D36FD}"/>
            </a:ext>
          </a:extLst>
        </xdr:cNvPr>
        <xdr:cNvSpPr txBox="1"/>
      </xdr:nvSpPr>
      <xdr:spPr>
        <a:xfrm>
          <a:off x="1217105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167657</xdr:rowOff>
    </xdr:from>
    <xdr:ext cx="405111" cy="259045"/>
    <xdr:sp macro="" textlink="">
      <xdr:nvSpPr>
        <xdr:cNvPr id="472" name="n_4mainValue【学校施設】&#10;有形固定資産減価償却率">
          <a:extLst>
            <a:ext uri="{FF2B5EF4-FFF2-40B4-BE49-F238E27FC236}">
              <a16:creationId xmlns:a16="http://schemas.microsoft.com/office/drawing/2014/main" id="{05BE1BA6-64D2-43D2-9AAD-DE625509FB77}"/>
            </a:ext>
          </a:extLst>
        </xdr:cNvPr>
        <xdr:cNvSpPr txBox="1"/>
      </xdr:nvSpPr>
      <xdr:spPr>
        <a:xfrm>
          <a:off x="113544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07DED200-BD4E-4F31-AB54-029C3A70A04C}"/>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6F39EC19-5AFD-4026-BA1A-7A73B4BACDDC}"/>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958D4CF0-C999-4499-BD2C-370CDC30D05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026A539B-EDC4-4E42-9F47-55BEB79EA2A7}"/>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DB28079D-22A6-49B8-810C-D18BB45B6BE1}"/>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51C843EE-11A7-47D4-980C-FF93CD2FC6F8}"/>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AD3DD1BC-9893-451E-8DBE-D77C427F6E1E}"/>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C8625E32-4DD8-4F89-A0AD-D182875AED7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B7F7A27C-187C-4880-8148-808A4EDE6E9A}"/>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8AC8975A-4D92-4241-8DD2-5E6690C74876}"/>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3" name="直線コネクタ 482">
          <a:extLst>
            <a:ext uri="{FF2B5EF4-FFF2-40B4-BE49-F238E27FC236}">
              <a16:creationId xmlns:a16="http://schemas.microsoft.com/office/drawing/2014/main" id="{BB80E324-2A90-4210-A218-5196BBDD09A8}"/>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4" name="テキスト ボックス 483">
          <a:extLst>
            <a:ext uri="{FF2B5EF4-FFF2-40B4-BE49-F238E27FC236}">
              <a16:creationId xmlns:a16="http://schemas.microsoft.com/office/drawing/2014/main" id="{A7CDDD41-AF7C-4669-8C47-1A16CDA0D837}"/>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5" name="直線コネクタ 484">
          <a:extLst>
            <a:ext uri="{FF2B5EF4-FFF2-40B4-BE49-F238E27FC236}">
              <a16:creationId xmlns:a16="http://schemas.microsoft.com/office/drawing/2014/main" id="{77170C12-C14E-4F13-A447-59B86ED4EE00}"/>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6" name="テキスト ボックス 485">
          <a:extLst>
            <a:ext uri="{FF2B5EF4-FFF2-40B4-BE49-F238E27FC236}">
              <a16:creationId xmlns:a16="http://schemas.microsoft.com/office/drawing/2014/main" id="{490E7987-CC89-461A-B69B-345AB3775BAD}"/>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7" name="直線コネクタ 486">
          <a:extLst>
            <a:ext uri="{FF2B5EF4-FFF2-40B4-BE49-F238E27FC236}">
              <a16:creationId xmlns:a16="http://schemas.microsoft.com/office/drawing/2014/main" id="{2E901089-C969-44C6-AD4E-C0E2519D00B7}"/>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8" name="テキスト ボックス 487">
          <a:extLst>
            <a:ext uri="{FF2B5EF4-FFF2-40B4-BE49-F238E27FC236}">
              <a16:creationId xmlns:a16="http://schemas.microsoft.com/office/drawing/2014/main" id="{C5B450E0-A87F-45FB-B11D-8490D702A766}"/>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9" name="直線コネクタ 488">
          <a:extLst>
            <a:ext uri="{FF2B5EF4-FFF2-40B4-BE49-F238E27FC236}">
              <a16:creationId xmlns:a16="http://schemas.microsoft.com/office/drawing/2014/main" id="{59B8DCB3-9BB6-4A08-84DE-1E68FCBC66D0}"/>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0" name="テキスト ボックス 489">
          <a:extLst>
            <a:ext uri="{FF2B5EF4-FFF2-40B4-BE49-F238E27FC236}">
              <a16:creationId xmlns:a16="http://schemas.microsoft.com/office/drawing/2014/main" id="{C60797C6-C9A0-4153-9991-A9AB1AFAFB66}"/>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1" name="直線コネクタ 490">
          <a:extLst>
            <a:ext uri="{FF2B5EF4-FFF2-40B4-BE49-F238E27FC236}">
              <a16:creationId xmlns:a16="http://schemas.microsoft.com/office/drawing/2014/main" id="{CFA9D28C-6513-4F60-848D-688A0B8CEE0C}"/>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2" name="テキスト ボックス 491">
          <a:extLst>
            <a:ext uri="{FF2B5EF4-FFF2-40B4-BE49-F238E27FC236}">
              <a16:creationId xmlns:a16="http://schemas.microsoft.com/office/drawing/2014/main" id="{5BCF9816-425B-4BED-A4C4-4956A67F626A}"/>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FF526E8C-1D31-4204-B8E5-E2711B6652F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4" name="テキスト ボックス 493">
          <a:extLst>
            <a:ext uri="{FF2B5EF4-FFF2-40B4-BE49-F238E27FC236}">
              <a16:creationId xmlns:a16="http://schemas.microsoft.com/office/drawing/2014/main" id="{507F3011-ACDE-4023-BEE4-67A4E0423FBA}"/>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学校施設】&#10;一人当たり面積グラフ枠">
          <a:extLst>
            <a:ext uri="{FF2B5EF4-FFF2-40B4-BE49-F238E27FC236}">
              <a16:creationId xmlns:a16="http://schemas.microsoft.com/office/drawing/2014/main" id="{B5A7C6D0-D5CB-4110-AE15-D502F42CFA79}"/>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496" name="直線コネクタ 495">
          <a:extLst>
            <a:ext uri="{FF2B5EF4-FFF2-40B4-BE49-F238E27FC236}">
              <a16:creationId xmlns:a16="http://schemas.microsoft.com/office/drawing/2014/main" id="{E8B3228F-5AAD-4FC0-85CB-D34B98D0B930}"/>
            </a:ext>
          </a:extLst>
        </xdr:cNvPr>
        <xdr:cNvCxnSpPr/>
      </xdr:nvCxnSpPr>
      <xdr:spPr>
        <a:xfrm flipV="1">
          <a:off x="19947254" y="9561004"/>
          <a:ext cx="0" cy="134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497" name="【学校施設】&#10;一人当たり面積最小値テキスト">
          <a:extLst>
            <a:ext uri="{FF2B5EF4-FFF2-40B4-BE49-F238E27FC236}">
              <a16:creationId xmlns:a16="http://schemas.microsoft.com/office/drawing/2014/main" id="{3F4840B1-B315-4734-84BF-03D44B083385}"/>
            </a:ext>
          </a:extLst>
        </xdr:cNvPr>
        <xdr:cNvSpPr txBox="1"/>
      </xdr:nvSpPr>
      <xdr:spPr>
        <a:xfrm>
          <a:off x="19985990" y="10908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498" name="直線コネクタ 497">
          <a:extLst>
            <a:ext uri="{FF2B5EF4-FFF2-40B4-BE49-F238E27FC236}">
              <a16:creationId xmlns:a16="http://schemas.microsoft.com/office/drawing/2014/main" id="{3BD36719-15E0-4096-A125-02CF333CA302}"/>
            </a:ext>
          </a:extLst>
        </xdr:cNvPr>
        <xdr:cNvCxnSpPr/>
      </xdr:nvCxnSpPr>
      <xdr:spPr>
        <a:xfrm>
          <a:off x="19885660" y="109044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499" name="【学校施設】&#10;一人当たり面積最大値テキスト">
          <a:extLst>
            <a:ext uri="{FF2B5EF4-FFF2-40B4-BE49-F238E27FC236}">
              <a16:creationId xmlns:a16="http://schemas.microsoft.com/office/drawing/2014/main" id="{210FB65F-C592-47D2-9A94-F7710469D283}"/>
            </a:ext>
          </a:extLst>
        </xdr:cNvPr>
        <xdr:cNvSpPr txBox="1"/>
      </xdr:nvSpPr>
      <xdr:spPr>
        <a:xfrm>
          <a:off x="1998599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500" name="直線コネクタ 499">
          <a:extLst>
            <a:ext uri="{FF2B5EF4-FFF2-40B4-BE49-F238E27FC236}">
              <a16:creationId xmlns:a16="http://schemas.microsoft.com/office/drawing/2014/main" id="{3A82C8EF-FE70-4C51-880D-033F511B5650}"/>
            </a:ext>
          </a:extLst>
        </xdr:cNvPr>
        <xdr:cNvCxnSpPr/>
      </xdr:nvCxnSpPr>
      <xdr:spPr>
        <a:xfrm>
          <a:off x="19885660" y="9561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501" name="【学校施設】&#10;一人当たり面積平均値テキスト">
          <a:extLst>
            <a:ext uri="{FF2B5EF4-FFF2-40B4-BE49-F238E27FC236}">
              <a16:creationId xmlns:a16="http://schemas.microsoft.com/office/drawing/2014/main" id="{E50BE364-2BB1-4D0E-ACCF-41277E8AB008}"/>
            </a:ext>
          </a:extLst>
        </xdr:cNvPr>
        <xdr:cNvSpPr txBox="1"/>
      </xdr:nvSpPr>
      <xdr:spPr>
        <a:xfrm>
          <a:off x="19985990" y="103187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502" name="フローチャート: 判断 501">
          <a:extLst>
            <a:ext uri="{FF2B5EF4-FFF2-40B4-BE49-F238E27FC236}">
              <a16:creationId xmlns:a16="http://schemas.microsoft.com/office/drawing/2014/main" id="{C17F4B41-4B31-4550-88BB-B6F061A88CC6}"/>
            </a:ext>
          </a:extLst>
        </xdr:cNvPr>
        <xdr:cNvSpPr/>
      </xdr:nvSpPr>
      <xdr:spPr>
        <a:xfrm>
          <a:off x="19904710" y="1047108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503" name="フローチャート: 判断 502">
          <a:extLst>
            <a:ext uri="{FF2B5EF4-FFF2-40B4-BE49-F238E27FC236}">
              <a16:creationId xmlns:a16="http://schemas.microsoft.com/office/drawing/2014/main" id="{797A20D1-1DFE-44A2-8820-8430C295D620}"/>
            </a:ext>
          </a:extLst>
        </xdr:cNvPr>
        <xdr:cNvSpPr/>
      </xdr:nvSpPr>
      <xdr:spPr>
        <a:xfrm>
          <a:off x="19161760" y="1047794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504" name="フローチャート: 判断 503">
          <a:extLst>
            <a:ext uri="{FF2B5EF4-FFF2-40B4-BE49-F238E27FC236}">
              <a16:creationId xmlns:a16="http://schemas.microsoft.com/office/drawing/2014/main" id="{474F5F8A-6936-4F18-848E-FB1E29DD731C}"/>
            </a:ext>
          </a:extLst>
        </xdr:cNvPr>
        <xdr:cNvSpPr/>
      </xdr:nvSpPr>
      <xdr:spPr>
        <a:xfrm>
          <a:off x="18345150" y="104737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505" name="フローチャート: 判断 504">
          <a:extLst>
            <a:ext uri="{FF2B5EF4-FFF2-40B4-BE49-F238E27FC236}">
              <a16:creationId xmlns:a16="http://schemas.microsoft.com/office/drawing/2014/main" id="{33BE4C6F-EAEE-4EC5-9806-2B551AAE745A}"/>
            </a:ext>
          </a:extLst>
        </xdr:cNvPr>
        <xdr:cNvSpPr/>
      </xdr:nvSpPr>
      <xdr:spPr>
        <a:xfrm>
          <a:off x="17547590" y="1048461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89027</xdr:rowOff>
    </xdr:from>
    <xdr:to>
      <xdr:col>98</xdr:col>
      <xdr:colOff>38100</xdr:colOff>
      <xdr:row>61</xdr:row>
      <xdr:rowOff>19177</xdr:rowOff>
    </xdr:to>
    <xdr:sp macro="" textlink="">
      <xdr:nvSpPr>
        <xdr:cNvPr id="506" name="フローチャート: 判断 505">
          <a:extLst>
            <a:ext uri="{FF2B5EF4-FFF2-40B4-BE49-F238E27FC236}">
              <a16:creationId xmlns:a16="http://schemas.microsoft.com/office/drawing/2014/main" id="{5D6F0EA6-1BFA-49BC-82AF-1CC79BCE28A2}"/>
            </a:ext>
          </a:extLst>
        </xdr:cNvPr>
        <xdr:cNvSpPr/>
      </xdr:nvSpPr>
      <xdr:spPr>
        <a:xfrm>
          <a:off x="16761460" y="1037983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E9CA1FF0-39A2-4303-AAFD-FB4F9AEEE3C7}"/>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DD097757-C195-467F-96AD-58304FC2BBD9}"/>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4D42DD56-E084-4600-ACBD-5B7B9431A5A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61C3099F-1790-4728-93A2-3A86AC54B311}"/>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44344D87-A038-43C3-B2FE-D605DCA7500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93790</xdr:rowOff>
    </xdr:from>
    <xdr:to>
      <xdr:col>116</xdr:col>
      <xdr:colOff>114300</xdr:colOff>
      <xdr:row>62</xdr:row>
      <xdr:rowOff>23940</xdr:rowOff>
    </xdr:to>
    <xdr:sp macro="" textlink="">
      <xdr:nvSpPr>
        <xdr:cNvPr id="512" name="楕円 511">
          <a:extLst>
            <a:ext uri="{FF2B5EF4-FFF2-40B4-BE49-F238E27FC236}">
              <a16:creationId xmlns:a16="http://schemas.microsoft.com/office/drawing/2014/main" id="{5FD0E452-7593-4544-B270-A1DF85EF4E38}"/>
            </a:ext>
          </a:extLst>
        </xdr:cNvPr>
        <xdr:cNvSpPr/>
      </xdr:nvSpPr>
      <xdr:spPr>
        <a:xfrm>
          <a:off x="19904710" y="1055605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72217</xdr:rowOff>
    </xdr:from>
    <xdr:ext cx="469744" cy="259045"/>
    <xdr:sp macro="" textlink="">
      <xdr:nvSpPr>
        <xdr:cNvPr id="513" name="【学校施設】&#10;一人当たり面積該当値テキスト">
          <a:extLst>
            <a:ext uri="{FF2B5EF4-FFF2-40B4-BE49-F238E27FC236}">
              <a16:creationId xmlns:a16="http://schemas.microsoft.com/office/drawing/2014/main" id="{0F8240A6-5A6D-4BE9-A484-915CE3C390CA}"/>
            </a:ext>
          </a:extLst>
        </xdr:cNvPr>
        <xdr:cNvSpPr txBox="1"/>
      </xdr:nvSpPr>
      <xdr:spPr>
        <a:xfrm>
          <a:off x="19985990" y="10528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104077</xdr:rowOff>
    </xdr:from>
    <xdr:to>
      <xdr:col>112</xdr:col>
      <xdr:colOff>38100</xdr:colOff>
      <xdr:row>62</xdr:row>
      <xdr:rowOff>34227</xdr:rowOff>
    </xdr:to>
    <xdr:sp macro="" textlink="">
      <xdr:nvSpPr>
        <xdr:cNvPr id="514" name="楕円 513">
          <a:extLst>
            <a:ext uri="{FF2B5EF4-FFF2-40B4-BE49-F238E27FC236}">
              <a16:creationId xmlns:a16="http://schemas.microsoft.com/office/drawing/2014/main" id="{6C89D2EC-C839-4989-85FD-BCF14A489952}"/>
            </a:ext>
          </a:extLst>
        </xdr:cNvPr>
        <xdr:cNvSpPr/>
      </xdr:nvSpPr>
      <xdr:spPr>
        <a:xfrm>
          <a:off x="19161760" y="105606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144590</xdr:rowOff>
    </xdr:from>
    <xdr:to>
      <xdr:col>116</xdr:col>
      <xdr:colOff>63500</xdr:colOff>
      <xdr:row>61</xdr:row>
      <xdr:rowOff>154877</xdr:rowOff>
    </xdr:to>
    <xdr:cxnSp macro="">
      <xdr:nvCxnSpPr>
        <xdr:cNvPr id="515" name="直線コネクタ 514">
          <a:extLst>
            <a:ext uri="{FF2B5EF4-FFF2-40B4-BE49-F238E27FC236}">
              <a16:creationId xmlns:a16="http://schemas.microsoft.com/office/drawing/2014/main" id="{2FE4C776-5A68-48CD-91D3-187A360FDA64}"/>
            </a:ext>
          </a:extLst>
        </xdr:cNvPr>
        <xdr:cNvCxnSpPr/>
      </xdr:nvCxnSpPr>
      <xdr:spPr>
        <a:xfrm flipV="1">
          <a:off x="19204940" y="10601135"/>
          <a:ext cx="74295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112268</xdr:rowOff>
    </xdr:from>
    <xdr:to>
      <xdr:col>107</xdr:col>
      <xdr:colOff>101600</xdr:colOff>
      <xdr:row>62</xdr:row>
      <xdr:rowOff>42418</xdr:rowOff>
    </xdr:to>
    <xdr:sp macro="" textlink="">
      <xdr:nvSpPr>
        <xdr:cNvPr id="516" name="楕円 515">
          <a:extLst>
            <a:ext uri="{FF2B5EF4-FFF2-40B4-BE49-F238E27FC236}">
              <a16:creationId xmlns:a16="http://schemas.microsoft.com/office/drawing/2014/main" id="{FF0B1D15-AC6B-4AFC-91EB-ACBE9F29BFE1}"/>
            </a:ext>
          </a:extLst>
        </xdr:cNvPr>
        <xdr:cNvSpPr/>
      </xdr:nvSpPr>
      <xdr:spPr>
        <a:xfrm>
          <a:off x="18345150" y="105707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154877</xdr:rowOff>
    </xdr:from>
    <xdr:to>
      <xdr:col>111</xdr:col>
      <xdr:colOff>177800</xdr:colOff>
      <xdr:row>61</xdr:row>
      <xdr:rowOff>163068</xdr:rowOff>
    </xdr:to>
    <xdr:cxnSp macro="">
      <xdr:nvCxnSpPr>
        <xdr:cNvPr id="517" name="直線コネクタ 516">
          <a:extLst>
            <a:ext uri="{FF2B5EF4-FFF2-40B4-BE49-F238E27FC236}">
              <a16:creationId xmlns:a16="http://schemas.microsoft.com/office/drawing/2014/main" id="{8570D574-08D0-418B-8A8B-5C1DC2334F27}"/>
            </a:ext>
          </a:extLst>
        </xdr:cNvPr>
        <xdr:cNvCxnSpPr/>
      </xdr:nvCxnSpPr>
      <xdr:spPr>
        <a:xfrm flipV="1">
          <a:off x="18399760" y="10613327"/>
          <a:ext cx="80518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117411</xdr:rowOff>
    </xdr:from>
    <xdr:to>
      <xdr:col>102</xdr:col>
      <xdr:colOff>165100</xdr:colOff>
      <xdr:row>62</xdr:row>
      <xdr:rowOff>47561</xdr:rowOff>
    </xdr:to>
    <xdr:sp macro="" textlink="">
      <xdr:nvSpPr>
        <xdr:cNvPr id="518" name="楕円 517">
          <a:extLst>
            <a:ext uri="{FF2B5EF4-FFF2-40B4-BE49-F238E27FC236}">
              <a16:creationId xmlns:a16="http://schemas.microsoft.com/office/drawing/2014/main" id="{9D89AC42-5AA5-41BC-98BD-486BCDB0DA39}"/>
            </a:ext>
          </a:extLst>
        </xdr:cNvPr>
        <xdr:cNvSpPr/>
      </xdr:nvSpPr>
      <xdr:spPr>
        <a:xfrm>
          <a:off x="17547590" y="1057586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163068</xdr:rowOff>
    </xdr:from>
    <xdr:to>
      <xdr:col>107</xdr:col>
      <xdr:colOff>50800</xdr:colOff>
      <xdr:row>61</xdr:row>
      <xdr:rowOff>168211</xdr:rowOff>
    </xdr:to>
    <xdr:cxnSp macro="">
      <xdr:nvCxnSpPr>
        <xdr:cNvPr id="519" name="直線コネクタ 518">
          <a:extLst>
            <a:ext uri="{FF2B5EF4-FFF2-40B4-BE49-F238E27FC236}">
              <a16:creationId xmlns:a16="http://schemas.microsoft.com/office/drawing/2014/main" id="{73E45101-8996-436A-B466-377C4DB6136E}"/>
            </a:ext>
          </a:extLst>
        </xdr:cNvPr>
        <xdr:cNvCxnSpPr/>
      </xdr:nvCxnSpPr>
      <xdr:spPr>
        <a:xfrm flipV="1">
          <a:off x="17602200" y="10623423"/>
          <a:ext cx="79756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160083</xdr:rowOff>
    </xdr:from>
    <xdr:to>
      <xdr:col>98</xdr:col>
      <xdr:colOff>38100</xdr:colOff>
      <xdr:row>62</xdr:row>
      <xdr:rowOff>90233</xdr:rowOff>
    </xdr:to>
    <xdr:sp macro="" textlink="">
      <xdr:nvSpPr>
        <xdr:cNvPr id="520" name="楕円 519">
          <a:extLst>
            <a:ext uri="{FF2B5EF4-FFF2-40B4-BE49-F238E27FC236}">
              <a16:creationId xmlns:a16="http://schemas.microsoft.com/office/drawing/2014/main" id="{01BDEBAC-F715-4A60-9447-4DE0D3FCE714}"/>
            </a:ext>
          </a:extLst>
        </xdr:cNvPr>
        <xdr:cNvSpPr/>
      </xdr:nvSpPr>
      <xdr:spPr>
        <a:xfrm>
          <a:off x="16761460" y="1062043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168211</xdr:rowOff>
    </xdr:from>
    <xdr:to>
      <xdr:col>102</xdr:col>
      <xdr:colOff>114300</xdr:colOff>
      <xdr:row>62</xdr:row>
      <xdr:rowOff>39433</xdr:rowOff>
    </xdr:to>
    <xdr:cxnSp macro="">
      <xdr:nvCxnSpPr>
        <xdr:cNvPr id="521" name="直線コネクタ 520">
          <a:extLst>
            <a:ext uri="{FF2B5EF4-FFF2-40B4-BE49-F238E27FC236}">
              <a16:creationId xmlns:a16="http://schemas.microsoft.com/office/drawing/2014/main" id="{4B807340-990C-4337-B240-79EDB05D3B13}"/>
            </a:ext>
          </a:extLst>
        </xdr:cNvPr>
        <xdr:cNvCxnSpPr/>
      </xdr:nvCxnSpPr>
      <xdr:spPr>
        <a:xfrm flipV="1">
          <a:off x="16804640" y="10630471"/>
          <a:ext cx="7975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522" name="n_1aveValue【学校施設】&#10;一人当たり面積">
          <a:extLst>
            <a:ext uri="{FF2B5EF4-FFF2-40B4-BE49-F238E27FC236}">
              <a16:creationId xmlns:a16="http://schemas.microsoft.com/office/drawing/2014/main" id="{1F5556A9-B72F-491D-8977-92567E659CBB}"/>
            </a:ext>
          </a:extLst>
        </xdr:cNvPr>
        <xdr:cNvSpPr txBox="1"/>
      </xdr:nvSpPr>
      <xdr:spPr>
        <a:xfrm>
          <a:off x="18982132" y="1025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523" name="n_2aveValue【学校施設】&#10;一人当たり面積">
          <a:extLst>
            <a:ext uri="{FF2B5EF4-FFF2-40B4-BE49-F238E27FC236}">
              <a16:creationId xmlns:a16="http://schemas.microsoft.com/office/drawing/2014/main" id="{F171119C-84D7-46F8-8D21-F038AF4D92E5}"/>
            </a:ext>
          </a:extLst>
        </xdr:cNvPr>
        <xdr:cNvSpPr txBox="1"/>
      </xdr:nvSpPr>
      <xdr:spPr>
        <a:xfrm>
          <a:off x="18182032" y="1024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524" name="n_3aveValue【学校施設】&#10;一人当たり面積">
          <a:extLst>
            <a:ext uri="{FF2B5EF4-FFF2-40B4-BE49-F238E27FC236}">
              <a16:creationId xmlns:a16="http://schemas.microsoft.com/office/drawing/2014/main" id="{FCC3737C-5C9A-4E11-AF21-E8196F7609C5}"/>
            </a:ext>
          </a:extLst>
        </xdr:cNvPr>
        <xdr:cNvSpPr txBox="1"/>
      </xdr:nvSpPr>
      <xdr:spPr>
        <a:xfrm>
          <a:off x="17384472" y="1025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35704</xdr:rowOff>
    </xdr:from>
    <xdr:ext cx="469744" cy="259045"/>
    <xdr:sp macro="" textlink="">
      <xdr:nvSpPr>
        <xdr:cNvPr id="525" name="n_4aveValue【学校施設】&#10;一人当たり面積">
          <a:extLst>
            <a:ext uri="{FF2B5EF4-FFF2-40B4-BE49-F238E27FC236}">
              <a16:creationId xmlns:a16="http://schemas.microsoft.com/office/drawing/2014/main" id="{3A2568E0-BB7B-4046-830F-8C085CDD4AF5}"/>
            </a:ext>
          </a:extLst>
        </xdr:cNvPr>
        <xdr:cNvSpPr txBox="1"/>
      </xdr:nvSpPr>
      <xdr:spPr>
        <a:xfrm>
          <a:off x="16588817" y="1015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25354</xdr:rowOff>
    </xdr:from>
    <xdr:ext cx="469744" cy="259045"/>
    <xdr:sp macro="" textlink="">
      <xdr:nvSpPr>
        <xdr:cNvPr id="526" name="n_1mainValue【学校施設】&#10;一人当たり面積">
          <a:extLst>
            <a:ext uri="{FF2B5EF4-FFF2-40B4-BE49-F238E27FC236}">
              <a16:creationId xmlns:a16="http://schemas.microsoft.com/office/drawing/2014/main" id="{25E19990-F3E9-4EC5-B9F8-94E7A09A9A9A}"/>
            </a:ext>
          </a:extLst>
        </xdr:cNvPr>
        <xdr:cNvSpPr txBox="1"/>
      </xdr:nvSpPr>
      <xdr:spPr>
        <a:xfrm>
          <a:off x="18982132" y="10651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33545</xdr:rowOff>
    </xdr:from>
    <xdr:ext cx="469744" cy="259045"/>
    <xdr:sp macro="" textlink="">
      <xdr:nvSpPr>
        <xdr:cNvPr id="527" name="n_2mainValue【学校施設】&#10;一人当たり面積">
          <a:extLst>
            <a:ext uri="{FF2B5EF4-FFF2-40B4-BE49-F238E27FC236}">
              <a16:creationId xmlns:a16="http://schemas.microsoft.com/office/drawing/2014/main" id="{CC23BA43-8FC4-41C3-89F2-7972D6E8411E}"/>
            </a:ext>
          </a:extLst>
        </xdr:cNvPr>
        <xdr:cNvSpPr txBox="1"/>
      </xdr:nvSpPr>
      <xdr:spPr>
        <a:xfrm>
          <a:off x="18182032" y="10661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38688</xdr:rowOff>
    </xdr:from>
    <xdr:ext cx="469744" cy="259045"/>
    <xdr:sp macro="" textlink="">
      <xdr:nvSpPr>
        <xdr:cNvPr id="528" name="n_3mainValue【学校施設】&#10;一人当たり面積">
          <a:extLst>
            <a:ext uri="{FF2B5EF4-FFF2-40B4-BE49-F238E27FC236}">
              <a16:creationId xmlns:a16="http://schemas.microsoft.com/office/drawing/2014/main" id="{4CEEB7FE-9640-41C7-8F79-1C49C4533B0E}"/>
            </a:ext>
          </a:extLst>
        </xdr:cNvPr>
        <xdr:cNvSpPr txBox="1"/>
      </xdr:nvSpPr>
      <xdr:spPr>
        <a:xfrm>
          <a:off x="17384472" y="106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81360</xdr:rowOff>
    </xdr:from>
    <xdr:ext cx="469744" cy="259045"/>
    <xdr:sp macro="" textlink="">
      <xdr:nvSpPr>
        <xdr:cNvPr id="529" name="n_4mainValue【学校施設】&#10;一人当たり面積">
          <a:extLst>
            <a:ext uri="{FF2B5EF4-FFF2-40B4-BE49-F238E27FC236}">
              <a16:creationId xmlns:a16="http://schemas.microsoft.com/office/drawing/2014/main" id="{F09443D4-41CF-45EE-81D6-DB4C62B5A119}"/>
            </a:ext>
          </a:extLst>
        </xdr:cNvPr>
        <xdr:cNvSpPr txBox="1"/>
      </xdr:nvSpPr>
      <xdr:spPr>
        <a:xfrm>
          <a:off x="16588817" y="10713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F368C0FC-FB93-4DC7-BF23-D0E61FBBC2B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856AB0C9-DABA-4269-B8D3-551B65AA02F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1A09EB8A-6583-4CF5-ABFC-40AC55FE0974}"/>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CB98539E-2752-4428-BB8E-ADA6BE990E58}"/>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BAF85BD9-E12A-48B7-886A-872449D7163A}"/>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FF7007B4-C695-44CC-A11B-582FAAA61386}"/>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40E1D437-2FF6-411F-9C3A-3B539B2DFA27}"/>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39C32F97-0E66-4595-B169-685922E570D4}"/>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8" name="正方形/長方形 537">
          <a:extLst>
            <a:ext uri="{FF2B5EF4-FFF2-40B4-BE49-F238E27FC236}">
              <a16:creationId xmlns:a16="http://schemas.microsoft.com/office/drawing/2014/main" id="{8D2CB4AF-98CE-4C07-8199-51E2587A5CAB}"/>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9" name="正方形/長方形 538">
          <a:extLst>
            <a:ext uri="{FF2B5EF4-FFF2-40B4-BE49-F238E27FC236}">
              <a16:creationId xmlns:a16="http://schemas.microsoft.com/office/drawing/2014/main" id="{3F0E41E4-DEBC-4941-90D4-90C58242946A}"/>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0" name="正方形/長方形 539">
          <a:extLst>
            <a:ext uri="{FF2B5EF4-FFF2-40B4-BE49-F238E27FC236}">
              <a16:creationId xmlns:a16="http://schemas.microsoft.com/office/drawing/2014/main" id="{668643A4-F029-4E0F-8884-AD77519D514A}"/>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1" name="正方形/長方形 540">
          <a:extLst>
            <a:ext uri="{FF2B5EF4-FFF2-40B4-BE49-F238E27FC236}">
              <a16:creationId xmlns:a16="http://schemas.microsoft.com/office/drawing/2014/main" id="{C6F6623E-1FFC-49AA-8B77-3878094951A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2" name="正方形/長方形 541">
          <a:extLst>
            <a:ext uri="{FF2B5EF4-FFF2-40B4-BE49-F238E27FC236}">
              <a16:creationId xmlns:a16="http://schemas.microsoft.com/office/drawing/2014/main" id="{808E860D-83DA-4506-9340-45DF859937BD}"/>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3" name="正方形/長方形 542">
          <a:extLst>
            <a:ext uri="{FF2B5EF4-FFF2-40B4-BE49-F238E27FC236}">
              <a16:creationId xmlns:a16="http://schemas.microsoft.com/office/drawing/2014/main" id="{E39BCDF2-3167-4DED-8948-479690910BF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4" name="正方形/長方形 543">
          <a:extLst>
            <a:ext uri="{FF2B5EF4-FFF2-40B4-BE49-F238E27FC236}">
              <a16:creationId xmlns:a16="http://schemas.microsoft.com/office/drawing/2014/main" id="{6472E1AD-35E4-420A-B865-6991CF8B4F50}"/>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5" name="正方形/長方形 544">
          <a:extLst>
            <a:ext uri="{FF2B5EF4-FFF2-40B4-BE49-F238E27FC236}">
              <a16:creationId xmlns:a16="http://schemas.microsoft.com/office/drawing/2014/main" id="{2B12ED62-BF22-4C1F-A281-366E553BCF61}"/>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6" name="正方形/長方形 545">
          <a:extLst>
            <a:ext uri="{FF2B5EF4-FFF2-40B4-BE49-F238E27FC236}">
              <a16:creationId xmlns:a16="http://schemas.microsoft.com/office/drawing/2014/main" id="{1003A30E-CC53-4ABE-876C-21227B0C709C}"/>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7" name="正方形/長方形 546">
          <a:extLst>
            <a:ext uri="{FF2B5EF4-FFF2-40B4-BE49-F238E27FC236}">
              <a16:creationId xmlns:a16="http://schemas.microsoft.com/office/drawing/2014/main" id="{EEB6A08B-305D-4881-B60C-BF0BB45CC405}"/>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8" name="正方形/長方形 547">
          <a:extLst>
            <a:ext uri="{FF2B5EF4-FFF2-40B4-BE49-F238E27FC236}">
              <a16:creationId xmlns:a16="http://schemas.microsoft.com/office/drawing/2014/main" id="{4A4C5737-3466-4B31-A5D0-FBFB2D2EA7B0}"/>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9" name="正方形/長方形 548">
          <a:extLst>
            <a:ext uri="{FF2B5EF4-FFF2-40B4-BE49-F238E27FC236}">
              <a16:creationId xmlns:a16="http://schemas.microsoft.com/office/drawing/2014/main" id="{CEC0B0F8-29DA-45DA-BF2C-F82CF3500AC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0" name="正方形/長方形 549">
          <a:extLst>
            <a:ext uri="{FF2B5EF4-FFF2-40B4-BE49-F238E27FC236}">
              <a16:creationId xmlns:a16="http://schemas.microsoft.com/office/drawing/2014/main" id="{B69F90C8-03DE-436A-9429-0AB31CB5792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1" name="正方形/長方形 550">
          <a:extLst>
            <a:ext uri="{FF2B5EF4-FFF2-40B4-BE49-F238E27FC236}">
              <a16:creationId xmlns:a16="http://schemas.microsoft.com/office/drawing/2014/main" id="{25BB0107-85AC-484F-B43E-434DAA6FBB23}"/>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2" name="正方形/長方形 551">
          <a:extLst>
            <a:ext uri="{FF2B5EF4-FFF2-40B4-BE49-F238E27FC236}">
              <a16:creationId xmlns:a16="http://schemas.microsoft.com/office/drawing/2014/main" id="{BB627641-3A44-4851-B264-95F74520B5FB}"/>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3" name="正方形/長方形 552">
          <a:extLst>
            <a:ext uri="{FF2B5EF4-FFF2-40B4-BE49-F238E27FC236}">
              <a16:creationId xmlns:a16="http://schemas.microsoft.com/office/drawing/2014/main" id="{2548CFEC-5A3C-499A-AC6E-67693774BA4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4" name="テキスト ボックス 553">
          <a:extLst>
            <a:ext uri="{FF2B5EF4-FFF2-40B4-BE49-F238E27FC236}">
              <a16:creationId xmlns:a16="http://schemas.microsoft.com/office/drawing/2014/main" id="{F2A04988-AF74-469D-BF58-B31A0F9834AA}"/>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5" name="直線コネクタ 554">
          <a:extLst>
            <a:ext uri="{FF2B5EF4-FFF2-40B4-BE49-F238E27FC236}">
              <a16:creationId xmlns:a16="http://schemas.microsoft.com/office/drawing/2014/main" id="{703F3463-4598-4208-B056-326D6392CF9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6" name="テキスト ボックス 555">
          <a:extLst>
            <a:ext uri="{FF2B5EF4-FFF2-40B4-BE49-F238E27FC236}">
              <a16:creationId xmlns:a16="http://schemas.microsoft.com/office/drawing/2014/main" id="{A1949A50-F8ED-46F1-8145-54541C8A04AC}"/>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7" name="直線コネクタ 556">
          <a:extLst>
            <a:ext uri="{FF2B5EF4-FFF2-40B4-BE49-F238E27FC236}">
              <a16:creationId xmlns:a16="http://schemas.microsoft.com/office/drawing/2014/main" id="{206A9884-EBDB-4DC9-9561-066477967728}"/>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8" name="テキスト ボックス 557">
          <a:extLst>
            <a:ext uri="{FF2B5EF4-FFF2-40B4-BE49-F238E27FC236}">
              <a16:creationId xmlns:a16="http://schemas.microsoft.com/office/drawing/2014/main" id="{65407A22-FE5C-48DA-9893-292AA70C5935}"/>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9" name="直線コネクタ 558">
          <a:extLst>
            <a:ext uri="{FF2B5EF4-FFF2-40B4-BE49-F238E27FC236}">
              <a16:creationId xmlns:a16="http://schemas.microsoft.com/office/drawing/2014/main" id="{8D9E56E8-F26B-413A-84E0-47168495D066}"/>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0" name="テキスト ボックス 559">
          <a:extLst>
            <a:ext uri="{FF2B5EF4-FFF2-40B4-BE49-F238E27FC236}">
              <a16:creationId xmlns:a16="http://schemas.microsoft.com/office/drawing/2014/main" id="{FA47D450-E290-4695-BEC0-66836F6704E0}"/>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1" name="直線コネクタ 560">
          <a:extLst>
            <a:ext uri="{FF2B5EF4-FFF2-40B4-BE49-F238E27FC236}">
              <a16:creationId xmlns:a16="http://schemas.microsoft.com/office/drawing/2014/main" id="{3558D34A-2DAA-4C63-882F-25A179B7CDF2}"/>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2" name="テキスト ボックス 561">
          <a:extLst>
            <a:ext uri="{FF2B5EF4-FFF2-40B4-BE49-F238E27FC236}">
              <a16:creationId xmlns:a16="http://schemas.microsoft.com/office/drawing/2014/main" id="{4553C2A4-D5BF-4D8F-B037-B97F4A6E7B96}"/>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3" name="直線コネクタ 562">
          <a:extLst>
            <a:ext uri="{FF2B5EF4-FFF2-40B4-BE49-F238E27FC236}">
              <a16:creationId xmlns:a16="http://schemas.microsoft.com/office/drawing/2014/main" id="{C447FBB3-C243-4941-BED7-F8805D9A1091}"/>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4" name="テキスト ボックス 563">
          <a:extLst>
            <a:ext uri="{FF2B5EF4-FFF2-40B4-BE49-F238E27FC236}">
              <a16:creationId xmlns:a16="http://schemas.microsoft.com/office/drawing/2014/main" id="{56ED54AD-C041-46F6-8515-B0F4C3E15696}"/>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5" name="直線コネクタ 564">
          <a:extLst>
            <a:ext uri="{FF2B5EF4-FFF2-40B4-BE49-F238E27FC236}">
              <a16:creationId xmlns:a16="http://schemas.microsoft.com/office/drawing/2014/main" id="{37FCF806-910C-4C15-A2C0-67F6F1DE49F8}"/>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6" name="テキスト ボックス 565">
          <a:extLst>
            <a:ext uri="{FF2B5EF4-FFF2-40B4-BE49-F238E27FC236}">
              <a16:creationId xmlns:a16="http://schemas.microsoft.com/office/drawing/2014/main" id="{816A5944-8DD4-4503-AA70-3BB9E6C95EFF}"/>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7" name="直線コネクタ 566">
          <a:extLst>
            <a:ext uri="{FF2B5EF4-FFF2-40B4-BE49-F238E27FC236}">
              <a16:creationId xmlns:a16="http://schemas.microsoft.com/office/drawing/2014/main" id="{9D107276-95AD-4451-813B-2ABED6E1ABEF}"/>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8" name="テキスト ボックス 567">
          <a:extLst>
            <a:ext uri="{FF2B5EF4-FFF2-40B4-BE49-F238E27FC236}">
              <a16:creationId xmlns:a16="http://schemas.microsoft.com/office/drawing/2014/main" id="{5A74AFB6-B93D-4B02-AC28-5BDFD564CE6B}"/>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9" name="直線コネクタ 568">
          <a:extLst>
            <a:ext uri="{FF2B5EF4-FFF2-40B4-BE49-F238E27FC236}">
              <a16:creationId xmlns:a16="http://schemas.microsoft.com/office/drawing/2014/main" id="{D83089DE-E8A4-479D-930A-477578D519B0}"/>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0" name="【公民館】&#10;有形固定資産減価償却率グラフ枠">
          <a:extLst>
            <a:ext uri="{FF2B5EF4-FFF2-40B4-BE49-F238E27FC236}">
              <a16:creationId xmlns:a16="http://schemas.microsoft.com/office/drawing/2014/main" id="{7347C2CA-2522-44A2-A2B6-93C8F62C84AF}"/>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571" name="直線コネクタ 570">
          <a:extLst>
            <a:ext uri="{FF2B5EF4-FFF2-40B4-BE49-F238E27FC236}">
              <a16:creationId xmlns:a16="http://schemas.microsoft.com/office/drawing/2014/main" id="{F46349E7-027A-4884-B812-F4DB09ACBD8A}"/>
            </a:ext>
          </a:extLst>
        </xdr:cNvPr>
        <xdr:cNvCxnSpPr/>
      </xdr:nvCxnSpPr>
      <xdr:spPr>
        <a:xfrm flipV="1">
          <a:off x="14703424" y="17105811"/>
          <a:ext cx="0" cy="1617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2" name="【公民館】&#10;有形固定資産減価償却率最小値テキスト">
          <a:extLst>
            <a:ext uri="{FF2B5EF4-FFF2-40B4-BE49-F238E27FC236}">
              <a16:creationId xmlns:a16="http://schemas.microsoft.com/office/drawing/2014/main" id="{977AAE4E-3860-48AE-84E9-130CE8A43B0A}"/>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3" name="直線コネクタ 572">
          <a:extLst>
            <a:ext uri="{FF2B5EF4-FFF2-40B4-BE49-F238E27FC236}">
              <a16:creationId xmlns:a16="http://schemas.microsoft.com/office/drawing/2014/main" id="{D8DEF349-7755-42B8-BD08-C2369F1B8E6C}"/>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574" name="【公民館】&#10;有形固定資産減価償却率最大値テキスト">
          <a:extLst>
            <a:ext uri="{FF2B5EF4-FFF2-40B4-BE49-F238E27FC236}">
              <a16:creationId xmlns:a16="http://schemas.microsoft.com/office/drawing/2014/main" id="{FDC40F3C-B847-4CA3-8D49-043FBCF8841B}"/>
            </a:ext>
          </a:extLst>
        </xdr:cNvPr>
        <xdr:cNvSpPr txBox="1"/>
      </xdr:nvSpPr>
      <xdr:spPr>
        <a:xfrm>
          <a:off x="1474216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575" name="直線コネクタ 574">
          <a:extLst>
            <a:ext uri="{FF2B5EF4-FFF2-40B4-BE49-F238E27FC236}">
              <a16:creationId xmlns:a16="http://schemas.microsoft.com/office/drawing/2014/main" id="{35F2B0F2-2479-445D-89C7-E1F6F9CB6513}"/>
            </a:ext>
          </a:extLst>
        </xdr:cNvPr>
        <xdr:cNvCxnSpPr/>
      </xdr:nvCxnSpPr>
      <xdr:spPr>
        <a:xfrm>
          <a:off x="14611350" y="17105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576" name="【公民館】&#10;有形固定資産減価償却率平均値テキスト">
          <a:extLst>
            <a:ext uri="{FF2B5EF4-FFF2-40B4-BE49-F238E27FC236}">
              <a16:creationId xmlns:a16="http://schemas.microsoft.com/office/drawing/2014/main" id="{01A4ADEC-1819-41EE-A91B-E52DDCCD7BD9}"/>
            </a:ext>
          </a:extLst>
        </xdr:cNvPr>
        <xdr:cNvSpPr txBox="1"/>
      </xdr:nvSpPr>
      <xdr:spPr>
        <a:xfrm>
          <a:off x="1474216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577" name="フローチャート: 判断 576">
          <a:extLst>
            <a:ext uri="{FF2B5EF4-FFF2-40B4-BE49-F238E27FC236}">
              <a16:creationId xmlns:a16="http://schemas.microsoft.com/office/drawing/2014/main" id="{02353923-4C28-491F-AEC6-763EF8FE0306}"/>
            </a:ext>
          </a:extLst>
        </xdr:cNvPr>
        <xdr:cNvSpPr/>
      </xdr:nvSpPr>
      <xdr:spPr>
        <a:xfrm>
          <a:off x="14649450" y="1819311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578" name="フローチャート: 判断 577">
          <a:extLst>
            <a:ext uri="{FF2B5EF4-FFF2-40B4-BE49-F238E27FC236}">
              <a16:creationId xmlns:a16="http://schemas.microsoft.com/office/drawing/2014/main" id="{AB8EE7EC-44D7-4BDB-826C-2B0E2975DD6E}"/>
            </a:ext>
          </a:extLst>
        </xdr:cNvPr>
        <xdr:cNvSpPr/>
      </xdr:nvSpPr>
      <xdr:spPr>
        <a:xfrm>
          <a:off x="13887450" y="182121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579" name="フローチャート: 判断 578">
          <a:extLst>
            <a:ext uri="{FF2B5EF4-FFF2-40B4-BE49-F238E27FC236}">
              <a16:creationId xmlns:a16="http://schemas.microsoft.com/office/drawing/2014/main" id="{6D5B4CB0-3BD0-4BC9-9A65-5700F6707472}"/>
            </a:ext>
          </a:extLst>
        </xdr:cNvPr>
        <xdr:cNvSpPr/>
      </xdr:nvSpPr>
      <xdr:spPr>
        <a:xfrm>
          <a:off x="13089890" y="181952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580" name="フローチャート: 判断 579">
          <a:extLst>
            <a:ext uri="{FF2B5EF4-FFF2-40B4-BE49-F238E27FC236}">
              <a16:creationId xmlns:a16="http://schemas.microsoft.com/office/drawing/2014/main" id="{6768B74D-175E-439B-9442-FF69E3C3881F}"/>
            </a:ext>
          </a:extLst>
        </xdr:cNvPr>
        <xdr:cNvSpPr/>
      </xdr:nvSpPr>
      <xdr:spPr>
        <a:xfrm>
          <a:off x="12303760" y="18191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581" name="フローチャート: 判断 580">
          <a:extLst>
            <a:ext uri="{FF2B5EF4-FFF2-40B4-BE49-F238E27FC236}">
              <a16:creationId xmlns:a16="http://schemas.microsoft.com/office/drawing/2014/main" id="{07F056FB-D284-400E-8743-867A7F61E074}"/>
            </a:ext>
          </a:extLst>
        </xdr:cNvPr>
        <xdr:cNvSpPr/>
      </xdr:nvSpPr>
      <xdr:spPr>
        <a:xfrm>
          <a:off x="11487150" y="181174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119EB307-B5FC-4986-8DB9-880906AD7D9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79F193EA-A69E-46F4-BB2A-C92727711577}"/>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FEFBCAEB-2F03-47FC-9469-1AA36DF91E0F}"/>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C57CFB2E-B22C-4496-BE6E-556C11723254}"/>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E45A8F91-306A-4EDB-BCE7-8859CF726023}"/>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128270</xdr:rowOff>
    </xdr:from>
    <xdr:to>
      <xdr:col>85</xdr:col>
      <xdr:colOff>177800</xdr:colOff>
      <xdr:row>108</xdr:row>
      <xdr:rowOff>58420</xdr:rowOff>
    </xdr:to>
    <xdr:sp macro="" textlink="">
      <xdr:nvSpPr>
        <xdr:cNvPr id="587" name="楕円 586">
          <a:extLst>
            <a:ext uri="{FF2B5EF4-FFF2-40B4-BE49-F238E27FC236}">
              <a16:creationId xmlns:a16="http://schemas.microsoft.com/office/drawing/2014/main" id="{BB27CA43-7344-4DA3-844F-2BA42BE99154}"/>
            </a:ext>
          </a:extLst>
        </xdr:cNvPr>
        <xdr:cNvSpPr/>
      </xdr:nvSpPr>
      <xdr:spPr>
        <a:xfrm>
          <a:off x="14649450" y="184772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106697</xdr:rowOff>
    </xdr:from>
    <xdr:ext cx="405111" cy="259045"/>
    <xdr:sp macro="" textlink="">
      <xdr:nvSpPr>
        <xdr:cNvPr id="588" name="【公民館】&#10;有形固定資産減価償却率該当値テキスト">
          <a:extLst>
            <a:ext uri="{FF2B5EF4-FFF2-40B4-BE49-F238E27FC236}">
              <a16:creationId xmlns:a16="http://schemas.microsoft.com/office/drawing/2014/main" id="{616D5E28-5043-4A4F-9B15-F587BA761270}"/>
            </a:ext>
          </a:extLst>
        </xdr:cNvPr>
        <xdr:cNvSpPr txBox="1"/>
      </xdr:nvSpPr>
      <xdr:spPr>
        <a:xfrm>
          <a:off x="14742160" y="184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95613</xdr:rowOff>
    </xdr:from>
    <xdr:to>
      <xdr:col>81</xdr:col>
      <xdr:colOff>101600</xdr:colOff>
      <xdr:row>108</xdr:row>
      <xdr:rowOff>25763</xdr:rowOff>
    </xdr:to>
    <xdr:sp macro="" textlink="">
      <xdr:nvSpPr>
        <xdr:cNvPr id="589" name="楕円 588">
          <a:extLst>
            <a:ext uri="{FF2B5EF4-FFF2-40B4-BE49-F238E27FC236}">
              <a16:creationId xmlns:a16="http://schemas.microsoft.com/office/drawing/2014/main" id="{40D322B4-147A-41B9-BA02-F116832090BA}"/>
            </a:ext>
          </a:extLst>
        </xdr:cNvPr>
        <xdr:cNvSpPr/>
      </xdr:nvSpPr>
      <xdr:spPr>
        <a:xfrm>
          <a:off x="13887450" y="184369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146413</xdr:rowOff>
    </xdr:from>
    <xdr:to>
      <xdr:col>85</xdr:col>
      <xdr:colOff>127000</xdr:colOff>
      <xdr:row>108</xdr:row>
      <xdr:rowOff>7620</xdr:rowOff>
    </xdr:to>
    <xdr:cxnSp macro="">
      <xdr:nvCxnSpPr>
        <xdr:cNvPr id="590" name="直線コネクタ 589">
          <a:extLst>
            <a:ext uri="{FF2B5EF4-FFF2-40B4-BE49-F238E27FC236}">
              <a16:creationId xmlns:a16="http://schemas.microsoft.com/office/drawing/2014/main" id="{B99821A0-4924-4913-9A77-90DA6E88E2B3}"/>
            </a:ext>
          </a:extLst>
        </xdr:cNvPr>
        <xdr:cNvCxnSpPr/>
      </xdr:nvCxnSpPr>
      <xdr:spPr>
        <a:xfrm>
          <a:off x="13942060" y="18489658"/>
          <a:ext cx="762000" cy="3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61323</xdr:rowOff>
    </xdr:from>
    <xdr:to>
      <xdr:col>76</xdr:col>
      <xdr:colOff>165100</xdr:colOff>
      <xdr:row>107</xdr:row>
      <xdr:rowOff>162923</xdr:rowOff>
    </xdr:to>
    <xdr:sp macro="" textlink="">
      <xdr:nvSpPr>
        <xdr:cNvPr id="591" name="楕円 590">
          <a:extLst>
            <a:ext uri="{FF2B5EF4-FFF2-40B4-BE49-F238E27FC236}">
              <a16:creationId xmlns:a16="http://schemas.microsoft.com/office/drawing/2014/main" id="{180FEC1E-0BFC-4B6B-9C1E-7DE78BBEC643}"/>
            </a:ext>
          </a:extLst>
        </xdr:cNvPr>
        <xdr:cNvSpPr/>
      </xdr:nvSpPr>
      <xdr:spPr>
        <a:xfrm>
          <a:off x="13089890" y="1840266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112123</xdr:rowOff>
    </xdr:from>
    <xdr:to>
      <xdr:col>81</xdr:col>
      <xdr:colOff>50800</xdr:colOff>
      <xdr:row>107</xdr:row>
      <xdr:rowOff>146413</xdr:rowOff>
    </xdr:to>
    <xdr:cxnSp macro="">
      <xdr:nvCxnSpPr>
        <xdr:cNvPr id="592" name="直線コネクタ 591">
          <a:extLst>
            <a:ext uri="{FF2B5EF4-FFF2-40B4-BE49-F238E27FC236}">
              <a16:creationId xmlns:a16="http://schemas.microsoft.com/office/drawing/2014/main" id="{5E84C9A7-D376-42AB-B1CD-E7012643432B}"/>
            </a:ext>
          </a:extLst>
        </xdr:cNvPr>
        <xdr:cNvCxnSpPr/>
      </xdr:nvCxnSpPr>
      <xdr:spPr>
        <a:xfrm>
          <a:off x="13144500" y="18457273"/>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28666</xdr:rowOff>
    </xdr:from>
    <xdr:to>
      <xdr:col>72</xdr:col>
      <xdr:colOff>38100</xdr:colOff>
      <xdr:row>107</xdr:row>
      <xdr:rowOff>130266</xdr:rowOff>
    </xdr:to>
    <xdr:sp macro="" textlink="">
      <xdr:nvSpPr>
        <xdr:cNvPr id="593" name="楕円 592">
          <a:extLst>
            <a:ext uri="{FF2B5EF4-FFF2-40B4-BE49-F238E27FC236}">
              <a16:creationId xmlns:a16="http://schemas.microsoft.com/office/drawing/2014/main" id="{4EDA52DE-D084-481C-B249-BB89C7A9B271}"/>
            </a:ext>
          </a:extLst>
        </xdr:cNvPr>
        <xdr:cNvSpPr/>
      </xdr:nvSpPr>
      <xdr:spPr>
        <a:xfrm>
          <a:off x="12303760" y="1837191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79466</xdr:rowOff>
    </xdr:from>
    <xdr:to>
      <xdr:col>76</xdr:col>
      <xdr:colOff>114300</xdr:colOff>
      <xdr:row>107</xdr:row>
      <xdr:rowOff>112123</xdr:rowOff>
    </xdr:to>
    <xdr:cxnSp macro="">
      <xdr:nvCxnSpPr>
        <xdr:cNvPr id="594" name="直線コネクタ 593">
          <a:extLst>
            <a:ext uri="{FF2B5EF4-FFF2-40B4-BE49-F238E27FC236}">
              <a16:creationId xmlns:a16="http://schemas.microsoft.com/office/drawing/2014/main" id="{4FF41C5F-6DB3-4EA9-AB8C-6C81BFB9822B}"/>
            </a:ext>
          </a:extLst>
        </xdr:cNvPr>
        <xdr:cNvCxnSpPr/>
      </xdr:nvCxnSpPr>
      <xdr:spPr>
        <a:xfrm>
          <a:off x="12346940" y="18424616"/>
          <a:ext cx="7975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167458</xdr:rowOff>
    </xdr:from>
    <xdr:to>
      <xdr:col>67</xdr:col>
      <xdr:colOff>101600</xdr:colOff>
      <xdr:row>107</xdr:row>
      <xdr:rowOff>97608</xdr:rowOff>
    </xdr:to>
    <xdr:sp macro="" textlink="">
      <xdr:nvSpPr>
        <xdr:cNvPr id="595" name="楕円 594">
          <a:extLst>
            <a:ext uri="{FF2B5EF4-FFF2-40B4-BE49-F238E27FC236}">
              <a16:creationId xmlns:a16="http://schemas.microsoft.com/office/drawing/2014/main" id="{897C80F3-4EA9-471D-8DBF-B1FDEE03E158}"/>
            </a:ext>
          </a:extLst>
        </xdr:cNvPr>
        <xdr:cNvSpPr/>
      </xdr:nvSpPr>
      <xdr:spPr>
        <a:xfrm>
          <a:off x="11487150" y="1834496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46808</xdr:rowOff>
    </xdr:from>
    <xdr:to>
      <xdr:col>71</xdr:col>
      <xdr:colOff>177800</xdr:colOff>
      <xdr:row>107</xdr:row>
      <xdr:rowOff>79466</xdr:rowOff>
    </xdr:to>
    <xdr:cxnSp macro="">
      <xdr:nvCxnSpPr>
        <xdr:cNvPr id="596" name="直線コネクタ 595">
          <a:extLst>
            <a:ext uri="{FF2B5EF4-FFF2-40B4-BE49-F238E27FC236}">
              <a16:creationId xmlns:a16="http://schemas.microsoft.com/office/drawing/2014/main" id="{A130AC51-8944-4034-A1C8-DC043DD255F6}"/>
            </a:ext>
          </a:extLst>
        </xdr:cNvPr>
        <xdr:cNvCxnSpPr/>
      </xdr:nvCxnSpPr>
      <xdr:spPr>
        <a:xfrm>
          <a:off x="11541760" y="18393863"/>
          <a:ext cx="80518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597" name="n_1aveValue【公民館】&#10;有形固定資産減価償却率">
          <a:extLst>
            <a:ext uri="{FF2B5EF4-FFF2-40B4-BE49-F238E27FC236}">
              <a16:creationId xmlns:a16="http://schemas.microsoft.com/office/drawing/2014/main" id="{182674DE-2894-4F8C-BEDA-7044AA04700D}"/>
            </a:ext>
          </a:extLst>
        </xdr:cNvPr>
        <xdr:cNvSpPr txBox="1"/>
      </xdr:nvSpPr>
      <xdr:spPr>
        <a:xfrm>
          <a:off x="13738234" y="17989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598" name="n_2aveValue【公民館】&#10;有形固定資産減価償却率">
          <a:extLst>
            <a:ext uri="{FF2B5EF4-FFF2-40B4-BE49-F238E27FC236}">
              <a16:creationId xmlns:a16="http://schemas.microsoft.com/office/drawing/2014/main" id="{B231AF2A-47DE-4B19-8B02-70F95CD58B5E}"/>
            </a:ext>
          </a:extLst>
        </xdr:cNvPr>
        <xdr:cNvSpPr txBox="1"/>
      </xdr:nvSpPr>
      <xdr:spPr>
        <a:xfrm>
          <a:off x="12957184" y="17972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599" name="n_3aveValue【公民館】&#10;有形固定資産減価償却率">
          <a:extLst>
            <a:ext uri="{FF2B5EF4-FFF2-40B4-BE49-F238E27FC236}">
              <a16:creationId xmlns:a16="http://schemas.microsoft.com/office/drawing/2014/main" id="{5448AAE0-6081-488B-AAA2-9200C4EB524C}"/>
            </a:ext>
          </a:extLst>
        </xdr:cNvPr>
        <xdr:cNvSpPr txBox="1"/>
      </xdr:nvSpPr>
      <xdr:spPr>
        <a:xfrm>
          <a:off x="12171054" y="1796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00" name="n_4aveValue【公民館】&#10;有形固定資産減価償却率">
          <a:extLst>
            <a:ext uri="{FF2B5EF4-FFF2-40B4-BE49-F238E27FC236}">
              <a16:creationId xmlns:a16="http://schemas.microsoft.com/office/drawing/2014/main" id="{34B4A3D5-6F4B-4BC9-A6E9-3936A225870E}"/>
            </a:ext>
          </a:extLst>
        </xdr:cNvPr>
        <xdr:cNvSpPr txBox="1"/>
      </xdr:nvSpPr>
      <xdr:spPr>
        <a:xfrm>
          <a:off x="11354444" y="17888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16890</xdr:rowOff>
    </xdr:from>
    <xdr:ext cx="405111" cy="259045"/>
    <xdr:sp macro="" textlink="">
      <xdr:nvSpPr>
        <xdr:cNvPr id="601" name="n_1mainValue【公民館】&#10;有形固定資産減価償却率">
          <a:extLst>
            <a:ext uri="{FF2B5EF4-FFF2-40B4-BE49-F238E27FC236}">
              <a16:creationId xmlns:a16="http://schemas.microsoft.com/office/drawing/2014/main" id="{EE17196E-3F04-44DD-B329-F4C40454632E}"/>
            </a:ext>
          </a:extLst>
        </xdr:cNvPr>
        <xdr:cNvSpPr txBox="1"/>
      </xdr:nvSpPr>
      <xdr:spPr>
        <a:xfrm>
          <a:off x="13738234" y="18537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154050</xdr:rowOff>
    </xdr:from>
    <xdr:ext cx="405111" cy="259045"/>
    <xdr:sp macro="" textlink="">
      <xdr:nvSpPr>
        <xdr:cNvPr id="602" name="n_2mainValue【公民館】&#10;有形固定資産減価償却率">
          <a:extLst>
            <a:ext uri="{FF2B5EF4-FFF2-40B4-BE49-F238E27FC236}">
              <a16:creationId xmlns:a16="http://schemas.microsoft.com/office/drawing/2014/main" id="{62D8D582-BDE9-434C-B28C-AE53B2B32917}"/>
            </a:ext>
          </a:extLst>
        </xdr:cNvPr>
        <xdr:cNvSpPr txBox="1"/>
      </xdr:nvSpPr>
      <xdr:spPr>
        <a:xfrm>
          <a:off x="12957184" y="1849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121393</xdr:rowOff>
    </xdr:from>
    <xdr:ext cx="405111" cy="259045"/>
    <xdr:sp macro="" textlink="">
      <xdr:nvSpPr>
        <xdr:cNvPr id="603" name="n_3mainValue【公民館】&#10;有形固定資産減価償却率">
          <a:extLst>
            <a:ext uri="{FF2B5EF4-FFF2-40B4-BE49-F238E27FC236}">
              <a16:creationId xmlns:a16="http://schemas.microsoft.com/office/drawing/2014/main" id="{8D0DB859-1133-4B9D-9A3B-4461961A5564}"/>
            </a:ext>
          </a:extLst>
        </xdr:cNvPr>
        <xdr:cNvSpPr txBox="1"/>
      </xdr:nvSpPr>
      <xdr:spPr>
        <a:xfrm>
          <a:off x="12171054" y="1846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88735</xdr:rowOff>
    </xdr:from>
    <xdr:ext cx="405111" cy="259045"/>
    <xdr:sp macro="" textlink="">
      <xdr:nvSpPr>
        <xdr:cNvPr id="604" name="n_4mainValue【公民館】&#10;有形固定資産減価償却率">
          <a:extLst>
            <a:ext uri="{FF2B5EF4-FFF2-40B4-BE49-F238E27FC236}">
              <a16:creationId xmlns:a16="http://schemas.microsoft.com/office/drawing/2014/main" id="{A0F12AFD-AFAA-46C3-808A-51A5CADD3B25}"/>
            </a:ext>
          </a:extLst>
        </xdr:cNvPr>
        <xdr:cNvSpPr txBox="1"/>
      </xdr:nvSpPr>
      <xdr:spPr>
        <a:xfrm>
          <a:off x="11354444" y="1843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5" name="正方形/長方形 604">
          <a:extLst>
            <a:ext uri="{FF2B5EF4-FFF2-40B4-BE49-F238E27FC236}">
              <a16:creationId xmlns:a16="http://schemas.microsoft.com/office/drawing/2014/main" id="{FACFDD06-B734-4A99-8407-61DFB45833C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6" name="正方形/長方形 605">
          <a:extLst>
            <a:ext uri="{FF2B5EF4-FFF2-40B4-BE49-F238E27FC236}">
              <a16:creationId xmlns:a16="http://schemas.microsoft.com/office/drawing/2014/main" id="{9A62A1E5-61C5-458D-A770-64C84914AD89}"/>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7" name="正方形/長方形 606">
          <a:extLst>
            <a:ext uri="{FF2B5EF4-FFF2-40B4-BE49-F238E27FC236}">
              <a16:creationId xmlns:a16="http://schemas.microsoft.com/office/drawing/2014/main" id="{6A4FC508-0500-4FE9-9DF9-2B0C24730AB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8" name="正方形/長方形 607">
          <a:extLst>
            <a:ext uri="{FF2B5EF4-FFF2-40B4-BE49-F238E27FC236}">
              <a16:creationId xmlns:a16="http://schemas.microsoft.com/office/drawing/2014/main" id="{A290C002-B328-44D1-AA06-A5391AD7BE8C}"/>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9" name="正方形/長方形 608">
          <a:extLst>
            <a:ext uri="{FF2B5EF4-FFF2-40B4-BE49-F238E27FC236}">
              <a16:creationId xmlns:a16="http://schemas.microsoft.com/office/drawing/2014/main" id="{B4D31AC1-EFE8-468A-AFDC-1EAFD5F926D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0" name="正方形/長方形 609">
          <a:extLst>
            <a:ext uri="{FF2B5EF4-FFF2-40B4-BE49-F238E27FC236}">
              <a16:creationId xmlns:a16="http://schemas.microsoft.com/office/drawing/2014/main" id="{3B3FB71B-5B2E-4085-8EF8-06FB189719E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1" name="正方形/長方形 610">
          <a:extLst>
            <a:ext uri="{FF2B5EF4-FFF2-40B4-BE49-F238E27FC236}">
              <a16:creationId xmlns:a16="http://schemas.microsoft.com/office/drawing/2014/main" id="{3064C70F-D580-4CCF-A658-183B3F080989}"/>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2" name="正方形/長方形 611">
          <a:extLst>
            <a:ext uri="{FF2B5EF4-FFF2-40B4-BE49-F238E27FC236}">
              <a16:creationId xmlns:a16="http://schemas.microsoft.com/office/drawing/2014/main" id="{62650348-77E8-48A4-BC21-F6CFE8943BA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3" name="テキスト ボックス 612">
          <a:extLst>
            <a:ext uri="{FF2B5EF4-FFF2-40B4-BE49-F238E27FC236}">
              <a16:creationId xmlns:a16="http://schemas.microsoft.com/office/drawing/2014/main" id="{013D6910-3058-472F-B68E-25A43E223B4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4" name="直線コネクタ 613">
          <a:extLst>
            <a:ext uri="{FF2B5EF4-FFF2-40B4-BE49-F238E27FC236}">
              <a16:creationId xmlns:a16="http://schemas.microsoft.com/office/drawing/2014/main" id="{5D9464EB-17D9-4D58-9511-323D5B109FB8}"/>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5" name="直線コネクタ 614">
          <a:extLst>
            <a:ext uri="{FF2B5EF4-FFF2-40B4-BE49-F238E27FC236}">
              <a16:creationId xmlns:a16="http://schemas.microsoft.com/office/drawing/2014/main" id="{D24DA50C-96E0-49D4-861E-73B580006049}"/>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6" name="テキスト ボックス 615">
          <a:extLst>
            <a:ext uri="{FF2B5EF4-FFF2-40B4-BE49-F238E27FC236}">
              <a16:creationId xmlns:a16="http://schemas.microsoft.com/office/drawing/2014/main" id="{297AABF0-E96A-4557-8B04-6E6EC1D8B649}"/>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7" name="直線コネクタ 616">
          <a:extLst>
            <a:ext uri="{FF2B5EF4-FFF2-40B4-BE49-F238E27FC236}">
              <a16:creationId xmlns:a16="http://schemas.microsoft.com/office/drawing/2014/main" id="{5B9FD08C-1E39-4AC8-8CE9-6A6B8AAD1D54}"/>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8" name="テキスト ボックス 617">
          <a:extLst>
            <a:ext uri="{FF2B5EF4-FFF2-40B4-BE49-F238E27FC236}">
              <a16:creationId xmlns:a16="http://schemas.microsoft.com/office/drawing/2014/main" id="{1A81D2DE-DCBD-4125-BCB6-72ACB73A30BE}"/>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9" name="直線コネクタ 618">
          <a:extLst>
            <a:ext uri="{FF2B5EF4-FFF2-40B4-BE49-F238E27FC236}">
              <a16:creationId xmlns:a16="http://schemas.microsoft.com/office/drawing/2014/main" id="{7025231A-6683-4AC2-8356-8A172E8E9C3B}"/>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20" name="テキスト ボックス 619">
          <a:extLst>
            <a:ext uri="{FF2B5EF4-FFF2-40B4-BE49-F238E27FC236}">
              <a16:creationId xmlns:a16="http://schemas.microsoft.com/office/drawing/2014/main" id="{1E2BFED1-2760-41B6-9B23-23A2012E9AD1}"/>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21" name="直線コネクタ 620">
          <a:extLst>
            <a:ext uri="{FF2B5EF4-FFF2-40B4-BE49-F238E27FC236}">
              <a16:creationId xmlns:a16="http://schemas.microsoft.com/office/drawing/2014/main" id="{DEEF8460-5480-4806-8FC4-AA883D13C118}"/>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2" name="テキスト ボックス 621">
          <a:extLst>
            <a:ext uri="{FF2B5EF4-FFF2-40B4-BE49-F238E27FC236}">
              <a16:creationId xmlns:a16="http://schemas.microsoft.com/office/drawing/2014/main" id="{50170791-148C-4ACD-BEBF-2C413653909C}"/>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3" name="直線コネクタ 622">
          <a:extLst>
            <a:ext uri="{FF2B5EF4-FFF2-40B4-BE49-F238E27FC236}">
              <a16:creationId xmlns:a16="http://schemas.microsoft.com/office/drawing/2014/main" id="{DF97B3EF-80A6-4CC4-AF7D-7BF2ACBD2546}"/>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4" name="テキスト ボックス 623">
          <a:extLst>
            <a:ext uri="{FF2B5EF4-FFF2-40B4-BE49-F238E27FC236}">
              <a16:creationId xmlns:a16="http://schemas.microsoft.com/office/drawing/2014/main" id="{87801288-392C-4CFC-8979-5FF0CD4199D6}"/>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5" name="直線コネクタ 624">
          <a:extLst>
            <a:ext uri="{FF2B5EF4-FFF2-40B4-BE49-F238E27FC236}">
              <a16:creationId xmlns:a16="http://schemas.microsoft.com/office/drawing/2014/main" id="{C85013B7-F9A0-4BA0-923A-51B4926C0202}"/>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6" name="テキスト ボックス 625">
          <a:extLst>
            <a:ext uri="{FF2B5EF4-FFF2-40B4-BE49-F238E27FC236}">
              <a16:creationId xmlns:a16="http://schemas.microsoft.com/office/drawing/2014/main" id="{11F7A54C-8418-42EE-A909-AC0DF68C964B}"/>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7" name="直線コネクタ 626">
          <a:extLst>
            <a:ext uri="{FF2B5EF4-FFF2-40B4-BE49-F238E27FC236}">
              <a16:creationId xmlns:a16="http://schemas.microsoft.com/office/drawing/2014/main" id="{8E363E7F-CB21-4549-B498-08E407EBD998}"/>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8" name="テキスト ボックス 627">
          <a:extLst>
            <a:ext uri="{FF2B5EF4-FFF2-40B4-BE49-F238E27FC236}">
              <a16:creationId xmlns:a16="http://schemas.microsoft.com/office/drawing/2014/main" id="{39E91817-7D39-4523-8008-E5236D5BD5CD}"/>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9" name="【公民館】&#10;一人当たり面積グラフ枠">
          <a:extLst>
            <a:ext uri="{FF2B5EF4-FFF2-40B4-BE49-F238E27FC236}">
              <a16:creationId xmlns:a16="http://schemas.microsoft.com/office/drawing/2014/main" id="{58C7427D-759B-4AB9-AB5E-D9151D6CD4D2}"/>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630" name="直線コネクタ 629">
          <a:extLst>
            <a:ext uri="{FF2B5EF4-FFF2-40B4-BE49-F238E27FC236}">
              <a16:creationId xmlns:a16="http://schemas.microsoft.com/office/drawing/2014/main" id="{C6523A29-C46E-4043-B07F-50ED4A1C6229}"/>
            </a:ext>
          </a:extLst>
        </xdr:cNvPr>
        <xdr:cNvCxnSpPr/>
      </xdr:nvCxnSpPr>
      <xdr:spPr>
        <a:xfrm flipV="1">
          <a:off x="19947254" y="17170636"/>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631" name="【公民館】&#10;一人当たり面積最小値テキスト">
          <a:extLst>
            <a:ext uri="{FF2B5EF4-FFF2-40B4-BE49-F238E27FC236}">
              <a16:creationId xmlns:a16="http://schemas.microsoft.com/office/drawing/2014/main" id="{7C9EA687-0E9A-41E2-8176-76A44F6C02FB}"/>
            </a:ext>
          </a:extLst>
        </xdr:cNvPr>
        <xdr:cNvSpPr txBox="1"/>
      </xdr:nvSpPr>
      <xdr:spPr>
        <a:xfrm>
          <a:off x="1998599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632" name="直線コネクタ 631">
          <a:extLst>
            <a:ext uri="{FF2B5EF4-FFF2-40B4-BE49-F238E27FC236}">
              <a16:creationId xmlns:a16="http://schemas.microsoft.com/office/drawing/2014/main" id="{B43FE294-3A1B-437A-B05D-3A937E999226}"/>
            </a:ext>
          </a:extLst>
        </xdr:cNvPr>
        <xdr:cNvCxnSpPr/>
      </xdr:nvCxnSpPr>
      <xdr:spPr>
        <a:xfrm>
          <a:off x="19885660" y="18717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633" name="【公民館】&#10;一人当たり面積最大値テキスト">
          <a:extLst>
            <a:ext uri="{FF2B5EF4-FFF2-40B4-BE49-F238E27FC236}">
              <a16:creationId xmlns:a16="http://schemas.microsoft.com/office/drawing/2014/main" id="{81F00AE7-0B19-4210-A3CB-A2BE0D770118}"/>
            </a:ext>
          </a:extLst>
        </xdr:cNvPr>
        <xdr:cNvSpPr txBox="1"/>
      </xdr:nvSpPr>
      <xdr:spPr>
        <a:xfrm>
          <a:off x="19985990" y="1694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634" name="直線コネクタ 633">
          <a:extLst>
            <a:ext uri="{FF2B5EF4-FFF2-40B4-BE49-F238E27FC236}">
              <a16:creationId xmlns:a16="http://schemas.microsoft.com/office/drawing/2014/main" id="{08C05AF2-A405-4144-821C-3AB52521358F}"/>
            </a:ext>
          </a:extLst>
        </xdr:cNvPr>
        <xdr:cNvCxnSpPr/>
      </xdr:nvCxnSpPr>
      <xdr:spPr>
        <a:xfrm>
          <a:off x="19885660" y="171706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635" name="【公民館】&#10;一人当たり面積平均値テキスト">
          <a:extLst>
            <a:ext uri="{FF2B5EF4-FFF2-40B4-BE49-F238E27FC236}">
              <a16:creationId xmlns:a16="http://schemas.microsoft.com/office/drawing/2014/main" id="{E25633C1-AC51-4D35-B3A4-3D0182E763AA}"/>
            </a:ext>
          </a:extLst>
        </xdr:cNvPr>
        <xdr:cNvSpPr txBox="1"/>
      </xdr:nvSpPr>
      <xdr:spPr>
        <a:xfrm>
          <a:off x="19985990" y="183577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636" name="フローチャート: 判断 635">
          <a:extLst>
            <a:ext uri="{FF2B5EF4-FFF2-40B4-BE49-F238E27FC236}">
              <a16:creationId xmlns:a16="http://schemas.microsoft.com/office/drawing/2014/main" id="{B246CAA1-86E8-49CA-B4EA-D34AC9979F5A}"/>
            </a:ext>
          </a:extLst>
        </xdr:cNvPr>
        <xdr:cNvSpPr/>
      </xdr:nvSpPr>
      <xdr:spPr>
        <a:xfrm>
          <a:off x="19904710" y="1850634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637" name="フローチャート: 判断 636">
          <a:extLst>
            <a:ext uri="{FF2B5EF4-FFF2-40B4-BE49-F238E27FC236}">
              <a16:creationId xmlns:a16="http://schemas.microsoft.com/office/drawing/2014/main" id="{C6E95A25-E28F-420E-9F7F-872DF1495A82}"/>
            </a:ext>
          </a:extLst>
        </xdr:cNvPr>
        <xdr:cNvSpPr/>
      </xdr:nvSpPr>
      <xdr:spPr>
        <a:xfrm>
          <a:off x="19161760" y="1848212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638" name="フローチャート: 判断 637">
          <a:extLst>
            <a:ext uri="{FF2B5EF4-FFF2-40B4-BE49-F238E27FC236}">
              <a16:creationId xmlns:a16="http://schemas.microsoft.com/office/drawing/2014/main" id="{6505E89D-D53E-4C41-A5A8-7F828F8724E2}"/>
            </a:ext>
          </a:extLst>
        </xdr:cNvPr>
        <xdr:cNvSpPr/>
      </xdr:nvSpPr>
      <xdr:spPr>
        <a:xfrm>
          <a:off x="18345150" y="184875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639" name="フローチャート: 判断 638">
          <a:extLst>
            <a:ext uri="{FF2B5EF4-FFF2-40B4-BE49-F238E27FC236}">
              <a16:creationId xmlns:a16="http://schemas.microsoft.com/office/drawing/2014/main" id="{23D8CB1A-88E0-497E-9FD1-BDC4AB800F2E}"/>
            </a:ext>
          </a:extLst>
        </xdr:cNvPr>
        <xdr:cNvSpPr/>
      </xdr:nvSpPr>
      <xdr:spPr>
        <a:xfrm>
          <a:off x="17547590" y="1850798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162234</xdr:rowOff>
    </xdr:from>
    <xdr:to>
      <xdr:col>98</xdr:col>
      <xdr:colOff>38100</xdr:colOff>
      <xdr:row>108</xdr:row>
      <xdr:rowOff>92384</xdr:rowOff>
    </xdr:to>
    <xdr:sp macro="" textlink="">
      <xdr:nvSpPr>
        <xdr:cNvPr id="640" name="フローチャート: 判断 639">
          <a:extLst>
            <a:ext uri="{FF2B5EF4-FFF2-40B4-BE49-F238E27FC236}">
              <a16:creationId xmlns:a16="http://schemas.microsoft.com/office/drawing/2014/main" id="{DD8160D1-E154-411B-A8E0-9704D0763B5A}"/>
            </a:ext>
          </a:extLst>
        </xdr:cNvPr>
        <xdr:cNvSpPr/>
      </xdr:nvSpPr>
      <xdr:spPr>
        <a:xfrm>
          <a:off x="16761460" y="1850928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5F99D3A2-2839-4719-B1C5-0B5080EF02F2}"/>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41A84F5F-9035-4A30-BB66-46FADB517541}"/>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960740BD-D4C7-4225-A215-390847DCA53C}"/>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87DEF7B4-629D-42F5-9F4E-A4FEE282B31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B7916AF7-E29A-4983-9FC8-0817C646B250}"/>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120759</xdr:rowOff>
    </xdr:from>
    <xdr:to>
      <xdr:col>116</xdr:col>
      <xdr:colOff>114300</xdr:colOff>
      <xdr:row>109</xdr:row>
      <xdr:rowOff>50909</xdr:rowOff>
    </xdr:to>
    <xdr:sp macro="" textlink="">
      <xdr:nvSpPr>
        <xdr:cNvPr id="646" name="楕円 645">
          <a:extLst>
            <a:ext uri="{FF2B5EF4-FFF2-40B4-BE49-F238E27FC236}">
              <a16:creationId xmlns:a16="http://schemas.microsoft.com/office/drawing/2014/main" id="{EF163EC6-B69D-42FB-B41A-F0D4FAF83F24}"/>
            </a:ext>
          </a:extLst>
        </xdr:cNvPr>
        <xdr:cNvSpPr/>
      </xdr:nvSpPr>
      <xdr:spPr>
        <a:xfrm>
          <a:off x="19904710" y="1863926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35686</xdr:rowOff>
    </xdr:from>
    <xdr:ext cx="469744" cy="259045"/>
    <xdr:sp macro="" textlink="">
      <xdr:nvSpPr>
        <xdr:cNvPr id="647" name="【公民館】&#10;一人当たり面積該当値テキスト">
          <a:extLst>
            <a:ext uri="{FF2B5EF4-FFF2-40B4-BE49-F238E27FC236}">
              <a16:creationId xmlns:a16="http://schemas.microsoft.com/office/drawing/2014/main" id="{86389F93-8539-45AA-A4AF-841CE8107B80}"/>
            </a:ext>
          </a:extLst>
        </xdr:cNvPr>
        <xdr:cNvSpPr txBox="1"/>
      </xdr:nvSpPr>
      <xdr:spPr>
        <a:xfrm>
          <a:off x="19985990" y="1855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121738</xdr:rowOff>
    </xdr:from>
    <xdr:to>
      <xdr:col>112</xdr:col>
      <xdr:colOff>38100</xdr:colOff>
      <xdr:row>109</xdr:row>
      <xdr:rowOff>51888</xdr:rowOff>
    </xdr:to>
    <xdr:sp macro="" textlink="">
      <xdr:nvSpPr>
        <xdr:cNvPr id="648" name="楕円 647">
          <a:extLst>
            <a:ext uri="{FF2B5EF4-FFF2-40B4-BE49-F238E27FC236}">
              <a16:creationId xmlns:a16="http://schemas.microsoft.com/office/drawing/2014/main" id="{E24B433A-959B-401C-AA05-33D53B019528}"/>
            </a:ext>
          </a:extLst>
        </xdr:cNvPr>
        <xdr:cNvSpPr/>
      </xdr:nvSpPr>
      <xdr:spPr>
        <a:xfrm>
          <a:off x="19161760" y="1864024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109</xdr:rowOff>
    </xdr:from>
    <xdr:to>
      <xdr:col>116</xdr:col>
      <xdr:colOff>63500</xdr:colOff>
      <xdr:row>109</xdr:row>
      <xdr:rowOff>1088</xdr:rowOff>
    </xdr:to>
    <xdr:cxnSp macro="">
      <xdr:nvCxnSpPr>
        <xdr:cNvPr id="649" name="直線コネクタ 648">
          <a:extLst>
            <a:ext uri="{FF2B5EF4-FFF2-40B4-BE49-F238E27FC236}">
              <a16:creationId xmlns:a16="http://schemas.microsoft.com/office/drawing/2014/main" id="{4EB109E9-E0A9-479C-9704-CDC383C42EDB}"/>
            </a:ext>
          </a:extLst>
        </xdr:cNvPr>
        <xdr:cNvCxnSpPr/>
      </xdr:nvCxnSpPr>
      <xdr:spPr>
        <a:xfrm flipV="1">
          <a:off x="19204940" y="18688159"/>
          <a:ext cx="74295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122391</xdr:rowOff>
    </xdr:from>
    <xdr:to>
      <xdr:col>107</xdr:col>
      <xdr:colOff>101600</xdr:colOff>
      <xdr:row>109</xdr:row>
      <xdr:rowOff>52541</xdr:rowOff>
    </xdr:to>
    <xdr:sp macro="" textlink="">
      <xdr:nvSpPr>
        <xdr:cNvPr id="650" name="楕円 649">
          <a:extLst>
            <a:ext uri="{FF2B5EF4-FFF2-40B4-BE49-F238E27FC236}">
              <a16:creationId xmlns:a16="http://schemas.microsoft.com/office/drawing/2014/main" id="{10BA29D2-F5FE-4B20-ACF0-4851D4610CD3}"/>
            </a:ext>
          </a:extLst>
        </xdr:cNvPr>
        <xdr:cNvSpPr/>
      </xdr:nvSpPr>
      <xdr:spPr>
        <a:xfrm>
          <a:off x="18345150" y="1864089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1088</xdr:rowOff>
    </xdr:from>
    <xdr:to>
      <xdr:col>111</xdr:col>
      <xdr:colOff>177800</xdr:colOff>
      <xdr:row>109</xdr:row>
      <xdr:rowOff>1741</xdr:rowOff>
    </xdr:to>
    <xdr:cxnSp macro="">
      <xdr:nvCxnSpPr>
        <xdr:cNvPr id="651" name="直線コネクタ 650">
          <a:extLst>
            <a:ext uri="{FF2B5EF4-FFF2-40B4-BE49-F238E27FC236}">
              <a16:creationId xmlns:a16="http://schemas.microsoft.com/office/drawing/2014/main" id="{90D00936-6108-4520-988D-782D06D9D8B4}"/>
            </a:ext>
          </a:extLst>
        </xdr:cNvPr>
        <xdr:cNvCxnSpPr/>
      </xdr:nvCxnSpPr>
      <xdr:spPr>
        <a:xfrm flipV="1">
          <a:off x="18399760" y="18689138"/>
          <a:ext cx="80518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122718</xdr:rowOff>
    </xdr:from>
    <xdr:to>
      <xdr:col>102</xdr:col>
      <xdr:colOff>165100</xdr:colOff>
      <xdr:row>109</xdr:row>
      <xdr:rowOff>52868</xdr:rowOff>
    </xdr:to>
    <xdr:sp macro="" textlink="">
      <xdr:nvSpPr>
        <xdr:cNvPr id="652" name="楕円 651">
          <a:extLst>
            <a:ext uri="{FF2B5EF4-FFF2-40B4-BE49-F238E27FC236}">
              <a16:creationId xmlns:a16="http://schemas.microsoft.com/office/drawing/2014/main" id="{62A5AC89-C0DA-4AF4-BF26-FBC3A72D03D8}"/>
            </a:ext>
          </a:extLst>
        </xdr:cNvPr>
        <xdr:cNvSpPr/>
      </xdr:nvSpPr>
      <xdr:spPr>
        <a:xfrm>
          <a:off x="17547590" y="1864122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1741</xdr:rowOff>
    </xdr:from>
    <xdr:to>
      <xdr:col>107</xdr:col>
      <xdr:colOff>50800</xdr:colOff>
      <xdr:row>109</xdr:row>
      <xdr:rowOff>2068</xdr:rowOff>
    </xdr:to>
    <xdr:cxnSp macro="">
      <xdr:nvCxnSpPr>
        <xdr:cNvPr id="653" name="直線コネクタ 652">
          <a:extLst>
            <a:ext uri="{FF2B5EF4-FFF2-40B4-BE49-F238E27FC236}">
              <a16:creationId xmlns:a16="http://schemas.microsoft.com/office/drawing/2014/main" id="{1A5A7F7C-3C12-4A2B-A038-26DFA99ED309}"/>
            </a:ext>
          </a:extLst>
        </xdr:cNvPr>
        <xdr:cNvCxnSpPr/>
      </xdr:nvCxnSpPr>
      <xdr:spPr>
        <a:xfrm flipV="1">
          <a:off x="17602200" y="18689791"/>
          <a:ext cx="79756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123698</xdr:rowOff>
    </xdr:from>
    <xdr:to>
      <xdr:col>98</xdr:col>
      <xdr:colOff>38100</xdr:colOff>
      <xdr:row>109</xdr:row>
      <xdr:rowOff>53848</xdr:rowOff>
    </xdr:to>
    <xdr:sp macro="" textlink="">
      <xdr:nvSpPr>
        <xdr:cNvPr id="654" name="楕円 653">
          <a:extLst>
            <a:ext uri="{FF2B5EF4-FFF2-40B4-BE49-F238E27FC236}">
              <a16:creationId xmlns:a16="http://schemas.microsoft.com/office/drawing/2014/main" id="{C2852C15-53EC-457A-B8D2-2BF2FD998F03}"/>
            </a:ext>
          </a:extLst>
        </xdr:cNvPr>
        <xdr:cNvSpPr/>
      </xdr:nvSpPr>
      <xdr:spPr>
        <a:xfrm>
          <a:off x="16761460" y="186422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2068</xdr:rowOff>
    </xdr:from>
    <xdr:to>
      <xdr:col>102</xdr:col>
      <xdr:colOff>114300</xdr:colOff>
      <xdr:row>109</xdr:row>
      <xdr:rowOff>3048</xdr:rowOff>
    </xdr:to>
    <xdr:cxnSp macro="">
      <xdr:nvCxnSpPr>
        <xdr:cNvPr id="655" name="直線コネクタ 654">
          <a:extLst>
            <a:ext uri="{FF2B5EF4-FFF2-40B4-BE49-F238E27FC236}">
              <a16:creationId xmlns:a16="http://schemas.microsoft.com/office/drawing/2014/main" id="{98382944-E2F0-4805-8745-4450E378CD71}"/>
            </a:ext>
          </a:extLst>
        </xdr:cNvPr>
        <xdr:cNvCxnSpPr/>
      </xdr:nvCxnSpPr>
      <xdr:spPr>
        <a:xfrm flipV="1">
          <a:off x="16804640" y="18690118"/>
          <a:ext cx="79756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656" name="n_1aveValue【公民館】&#10;一人当たり面積">
          <a:extLst>
            <a:ext uri="{FF2B5EF4-FFF2-40B4-BE49-F238E27FC236}">
              <a16:creationId xmlns:a16="http://schemas.microsoft.com/office/drawing/2014/main" id="{A8E92BAE-A53D-4E7F-AE20-369FA006CEB3}"/>
            </a:ext>
          </a:extLst>
        </xdr:cNvPr>
        <xdr:cNvSpPr txBox="1"/>
      </xdr:nvSpPr>
      <xdr:spPr>
        <a:xfrm>
          <a:off x="18982132"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657" name="n_2aveValue【公民館】&#10;一人当たり面積">
          <a:extLst>
            <a:ext uri="{FF2B5EF4-FFF2-40B4-BE49-F238E27FC236}">
              <a16:creationId xmlns:a16="http://schemas.microsoft.com/office/drawing/2014/main" id="{729FF1AF-1DD2-40CF-B935-12FB4C584175}"/>
            </a:ext>
          </a:extLst>
        </xdr:cNvPr>
        <xdr:cNvSpPr txBox="1"/>
      </xdr:nvSpPr>
      <xdr:spPr>
        <a:xfrm>
          <a:off x="18182032" y="18268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658" name="n_3aveValue【公民館】&#10;一人当たり面積">
          <a:extLst>
            <a:ext uri="{FF2B5EF4-FFF2-40B4-BE49-F238E27FC236}">
              <a16:creationId xmlns:a16="http://schemas.microsoft.com/office/drawing/2014/main" id="{225AC9C4-5B6A-4CB5-B4CE-4F59CFC6B046}"/>
            </a:ext>
          </a:extLst>
        </xdr:cNvPr>
        <xdr:cNvSpPr txBox="1"/>
      </xdr:nvSpPr>
      <xdr:spPr>
        <a:xfrm>
          <a:off x="17384472" y="1827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108911</xdr:rowOff>
    </xdr:from>
    <xdr:ext cx="469744" cy="259045"/>
    <xdr:sp macro="" textlink="">
      <xdr:nvSpPr>
        <xdr:cNvPr id="659" name="n_4aveValue【公民館】&#10;一人当たり面積">
          <a:extLst>
            <a:ext uri="{FF2B5EF4-FFF2-40B4-BE49-F238E27FC236}">
              <a16:creationId xmlns:a16="http://schemas.microsoft.com/office/drawing/2014/main" id="{55BEA011-D23D-4FFC-A301-7FDC228F6235}"/>
            </a:ext>
          </a:extLst>
        </xdr:cNvPr>
        <xdr:cNvSpPr txBox="1"/>
      </xdr:nvSpPr>
      <xdr:spPr>
        <a:xfrm>
          <a:off x="16588817" y="1828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43015</xdr:rowOff>
    </xdr:from>
    <xdr:ext cx="469744" cy="259045"/>
    <xdr:sp macro="" textlink="">
      <xdr:nvSpPr>
        <xdr:cNvPr id="660" name="n_1mainValue【公民館】&#10;一人当たり面積">
          <a:extLst>
            <a:ext uri="{FF2B5EF4-FFF2-40B4-BE49-F238E27FC236}">
              <a16:creationId xmlns:a16="http://schemas.microsoft.com/office/drawing/2014/main" id="{E03AB8DD-6B1C-4508-8552-0F394B081EE6}"/>
            </a:ext>
          </a:extLst>
        </xdr:cNvPr>
        <xdr:cNvSpPr txBox="1"/>
      </xdr:nvSpPr>
      <xdr:spPr>
        <a:xfrm>
          <a:off x="18982132" y="18732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43668</xdr:rowOff>
    </xdr:from>
    <xdr:ext cx="469744" cy="259045"/>
    <xdr:sp macro="" textlink="">
      <xdr:nvSpPr>
        <xdr:cNvPr id="661" name="n_2mainValue【公民館】&#10;一人当たり面積">
          <a:extLst>
            <a:ext uri="{FF2B5EF4-FFF2-40B4-BE49-F238E27FC236}">
              <a16:creationId xmlns:a16="http://schemas.microsoft.com/office/drawing/2014/main" id="{50C602E8-F7A6-49FB-A02B-78F36C2A8686}"/>
            </a:ext>
          </a:extLst>
        </xdr:cNvPr>
        <xdr:cNvSpPr txBox="1"/>
      </xdr:nvSpPr>
      <xdr:spPr>
        <a:xfrm>
          <a:off x="18182032" y="1873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43995</xdr:rowOff>
    </xdr:from>
    <xdr:ext cx="469744" cy="259045"/>
    <xdr:sp macro="" textlink="">
      <xdr:nvSpPr>
        <xdr:cNvPr id="662" name="n_3mainValue【公民館】&#10;一人当たり面積">
          <a:extLst>
            <a:ext uri="{FF2B5EF4-FFF2-40B4-BE49-F238E27FC236}">
              <a16:creationId xmlns:a16="http://schemas.microsoft.com/office/drawing/2014/main" id="{38E61DF2-FE6C-4D4D-8618-A5BD7CD82A57}"/>
            </a:ext>
          </a:extLst>
        </xdr:cNvPr>
        <xdr:cNvSpPr txBox="1"/>
      </xdr:nvSpPr>
      <xdr:spPr>
        <a:xfrm>
          <a:off x="17384472" y="18733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44975</xdr:rowOff>
    </xdr:from>
    <xdr:ext cx="469744" cy="259045"/>
    <xdr:sp macro="" textlink="">
      <xdr:nvSpPr>
        <xdr:cNvPr id="663" name="n_4mainValue【公民館】&#10;一人当たり面積">
          <a:extLst>
            <a:ext uri="{FF2B5EF4-FFF2-40B4-BE49-F238E27FC236}">
              <a16:creationId xmlns:a16="http://schemas.microsoft.com/office/drawing/2014/main" id="{174350E4-858E-4758-B052-227DE4058166}"/>
            </a:ext>
          </a:extLst>
        </xdr:cNvPr>
        <xdr:cNvSpPr txBox="1"/>
      </xdr:nvSpPr>
      <xdr:spPr>
        <a:xfrm>
          <a:off x="16588817" y="18734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4" name="正方形/長方形 663">
          <a:extLst>
            <a:ext uri="{FF2B5EF4-FFF2-40B4-BE49-F238E27FC236}">
              <a16:creationId xmlns:a16="http://schemas.microsoft.com/office/drawing/2014/main" id="{0EF4A18F-5804-4456-8DA6-397DA9FE6E2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5" name="正方形/長方形 664">
          <a:extLst>
            <a:ext uri="{FF2B5EF4-FFF2-40B4-BE49-F238E27FC236}">
              <a16:creationId xmlns:a16="http://schemas.microsoft.com/office/drawing/2014/main" id="{24FB6BDB-1E25-47AE-96F6-DEFF74BFF03D}"/>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6" name="テキスト ボックス 665">
          <a:extLst>
            <a:ext uri="{FF2B5EF4-FFF2-40B4-BE49-F238E27FC236}">
              <a16:creationId xmlns:a16="http://schemas.microsoft.com/office/drawing/2014/main" id="{AE30E56B-9C86-464D-B0C7-78974E795B48}"/>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より有形固定資産減価償却率が高い水準にあるのは、「道路」、「学校施設」、「公営住宅」、「公民館」である。「道路」については、令和２年度に策定した個別施設計画（舗装）に基づき適正管理を行っていく。「公営住宅」については、村営住宅ストック計画等に基づき、除却する施設と長寿命化する施設を選別し、老朽化対策を進めていく。</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「公民館」については、令和８年度に個別施設計画を策定予定であるため、今後の適正な管理について再度検討していく。また、</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「学校施設」ついても、個別施設計画等に基づき</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ながら、児童生徒数の推移を勘案し</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適正管理を行っていく。</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一方、類似団体内平均値より有形固定資産減価償却率が低い水準にあるのは、「橋りょう・トンネル」である。　「橋りょう・トンネル」については、平成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年度に策定した橋梁長寿命化計画に基づき、計画的な更新を行っていく。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E6B060F-E5C0-46D0-88A1-D6E7C2DF903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AB02D0F-7A41-4BFB-BBAC-DC8B3F66C93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8BD9BA6-FCE1-432F-8689-A184DA396B3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3C69B6B-91D2-4B72-80F6-E07F504DEC13}"/>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福島県玉川村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015AAEB-886F-4584-895C-3F45E73DBEBC}"/>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F77EAE1-1389-4104-A0CD-17067205A49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3A65CAE-A0E7-4967-8225-CC948606F2BF}"/>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581CB6A-1FB1-4BE0-8E85-A695D0955095}"/>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6559E5A-E42A-40FD-9D24-A8E489AEA140}"/>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5864E37-CD88-4957-9B10-F85A338DA99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6,050
5,986
46.67
4,915,169
4,584,099
260,684
2,623,771
3,322,490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313AC00-BC30-4F67-AB7B-E713A62811A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1FFD7FF-4466-43D3-B6CB-BA2C6F963F25}"/>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CB50F66-47D2-4EC8-8FC1-FD03FDB26C2E}"/>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119.9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E673DC5-0261-4B73-B49C-7E85431B712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E54206C-9E0A-48BE-A842-2051CBBB130B}"/>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19D3371-F68D-497B-909A-33D54137E002}"/>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9E7B131-517F-4862-BFAB-D00B76C593B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B41B653-C10D-4914-B611-0B84E0238E5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EC2400D-BDCC-4F6B-A1EC-A73592C5C5AD}"/>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C5C83C7-A42C-4099-8635-6E8ABDE4C0DC}"/>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B287B7F-A113-4FE3-BAEE-F0B6A8270E00}"/>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3C42028-105D-4BDE-A501-BEA22E4E4C73}"/>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3A8455C-653E-4999-9DF6-B24C6007AC6D}"/>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F4F7741-1E4D-471C-9D77-D22A0D4E473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11390B5-199D-46D1-8426-F9093438569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482AEA5-F686-4028-8B1B-A853135DDD3E}"/>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274B65B-7D3F-49C2-8A62-2150ABB5063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B3E7FA1-744F-45EF-BED3-6241152C375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B95BC9C-33A4-4A91-B9C2-D63F04871E3B}"/>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4F6ED47-DAD7-4FD6-BA34-20E760A33496}"/>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3F28284-A3A8-450B-802C-D261C476002A}"/>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DF4A494-5D84-4067-8990-064B70083B8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228C832-F222-4D84-93C1-71D33C7F8E8A}"/>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E3601F2-74F5-42A9-A18A-E81E27F7F190}"/>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4F7043D-79F0-4E08-9D70-28F5C7B33854}"/>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36D005C-0E73-47F4-BCF4-5A311D442D5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A7BFD49-14BC-4D0F-8382-4C6D208C4BC8}"/>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665B913-94D9-464B-8787-4FBDB05FC14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3C5FAC0-A578-4205-A099-9C64D5071F9B}"/>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D5E85A9-5E71-42DB-8BA4-C4863C63B99E}"/>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BF54D39-63FE-40C9-9AC7-8EB1EDAF9E61}"/>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DC85494-D87F-4509-BAB4-96F6E4737685}"/>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AA5C124-FAA2-4EF0-8618-2C51C634733C}"/>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0FBEDDE-104B-476E-B040-DE3B85BCEC29}"/>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4DACA2F8-2DB7-42F0-9ED2-3D419F2DEF8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53E7B2FA-A690-447C-9B88-832F154DCC1D}"/>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92A002CC-C509-4F98-AF3A-E01B894B10F9}"/>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968576B-78DC-449D-8A02-7BECFFA32F75}"/>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C188D08-422B-4298-ACF7-AF685126B33A}"/>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E5BFAB36-0596-46BC-A931-456E5E91A574}"/>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AADE5BF2-156B-40B3-B16F-7C3344A352F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5ED40B9C-A883-4FBF-91AC-4430036A968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4B8745D0-D88B-4C0F-83C6-D49BF76C178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C4D0CE0-4C61-4FCD-96A6-5DC38DA7D1F7}"/>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4382523-1459-417D-A523-B22D7FFB9BA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B3CE334-E66B-40BC-84CC-153EC3B42DC8}"/>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A57F894-E863-4DEE-BC53-A7DDE18A4981}"/>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D5C05AE1-6C91-417C-9BBD-E3354320DB3A}"/>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ECAAD40F-A5DF-4D06-ACD2-A6DDC34D651F}"/>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AE21CFF1-B387-456E-8905-320D2A01F193}"/>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E2DA24E8-E181-401F-8325-07F832959AF4}"/>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B9179744-A7A1-4E02-ADAD-AA3BC46B2BCA}"/>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208F660E-BAF5-4E45-BF3B-5A69E5F4B68F}"/>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4198F97F-12DD-4980-A134-2AB693C7401F}"/>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18D807A-CC1A-4191-90F4-ED0F3F98E6B3}"/>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5D36F91A-4195-4E7B-B127-971454069D0A}"/>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E9E91536-042A-4073-8B90-600146DE3A15}"/>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8FBADCBD-9999-402E-B22C-EAB0308A3394}"/>
            </a:ext>
          </a:extLst>
        </xdr:cNvPr>
        <xdr:cNvSpPr txBox="1"/>
      </xdr:nvSpPr>
      <xdr:spPr>
        <a:xfrm>
          <a:off x="38686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B6669193-584B-47AA-A820-C47426358560}"/>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740662D5-4628-48B7-AFB0-9853A74409A4}"/>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804A4610-8FC7-4924-89B7-A3FD06DB9FF6}"/>
            </a:ext>
          </a:extLst>
        </xdr:cNvPr>
        <xdr:cNvCxnSpPr/>
      </xdr:nvCxnSpPr>
      <xdr:spPr>
        <a:xfrm flipV="1">
          <a:off x="4173855" y="952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5DF57B23-A6B7-4F28-96C4-821064CA6B90}"/>
            </a:ext>
          </a:extLst>
        </xdr:cNvPr>
        <xdr:cNvSpPr txBox="1"/>
      </xdr:nvSpPr>
      <xdr:spPr>
        <a:xfrm>
          <a:off x="4212590" y="1080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1D943D61-6072-46CF-A7D0-AA231BA566F9}"/>
            </a:ext>
          </a:extLst>
        </xdr:cNvPr>
        <xdr:cNvCxnSpPr/>
      </xdr:nvCxnSpPr>
      <xdr:spPr>
        <a:xfrm>
          <a:off x="4112260" y="1079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06BBFD99-E871-47E4-B094-F7DF62194C3B}"/>
            </a:ext>
          </a:extLst>
        </xdr:cNvPr>
        <xdr:cNvSpPr txBox="1"/>
      </xdr:nvSpPr>
      <xdr:spPr>
        <a:xfrm>
          <a:off x="4212590" y="930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5C804B0F-0439-495C-A8E1-4E1BC6CB4FAB}"/>
            </a:ext>
          </a:extLst>
        </xdr:cNvPr>
        <xdr:cNvCxnSpPr/>
      </xdr:nvCxnSpPr>
      <xdr:spPr>
        <a:xfrm>
          <a:off x="4112260" y="952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93CD8916-2574-439D-9B3E-984B1335D5F5}"/>
            </a:ext>
          </a:extLst>
        </xdr:cNvPr>
        <xdr:cNvSpPr txBox="1"/>
      </xdr:nvSpPr>
      <xdr:spPr>
        <a:xfrm>
          <a:off x="4212590" y="10335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E760E79B-487E-4869-BC43-A422890E168D}"/>
            </a:ext>
          </a:extLst>
        </xdr:cNvPr>
        <xdr:cNvSpPr/>
      </xdr:nvSpPr>
      <xdr:spPr>
        <a:xfrm>
          <a:off x="4131310" y="103536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2671EF6E-56E9-434C-89C1-84D1B130C5C0}"/>
            </a:ext>
          </a:extLst>
        </xdr:cNvPr>
        <xdr:cNvSpPr/>
      </xdr:nvSpPr>
      <xdr:spPr>
        <a:xfrm>
          <a:off x="3388360" y="1038225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3F0B42EA-0941-477E-B04D-2B80D9DE9330}"/>
            </a:ext>
          </a:extLst>
        </xdr:cNvPr>
        <xdr:cNvSpPr/>
      </xdr:nvSpPr>
      <xdr:spPr>
        <a:xfrm>
          <a:off x="2571750" y="103892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45DD8CAF-9104-4BD5-A3EF-C0426A52A1BD}"/>
            </a:ext>
          </a:extLst>
        </xdr:cNvPr>
        <xdr:cNvSpPr/>
      </xdr:nvSpPr>
      <xdr:spPr>
        <a:xfrm>
          <a:off x="1774190" y="1036891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36830</xdr:rowOff>
    </xdr:from>
    <xdr:to>
      <xdr:col>6</xdr:col>
      <xdr:colOff>38100</xdr:colOff>
      <xdr:row>60</xdr:row>
      <xdr:rowOff>138430</xdr:rowOff>
    </xdr:to>
    <xdr:sp macro="" textlink="">
      <xdr:nvSpPr>
        <xdr:cNvPr id="82" name="フローチャート: 判断 81">
          <a:extLst>
            <a:ext uri="{FF2B5EF4-FFF2-40B4-BE49-F238E27FC236}">
              <a16:creationId xmlns:a16="http://schemas.microsoft.com/office/drawing/2014/main" id="{7DEC8641-5448-48E8-B056-042B699D075A}"/>
            </a:ext>
          </a:extLst>
        </xdr:cNvPr>
        <xdr:cNvSpPr/>
      </xdr:nvSpPr>
      <xdr:spPr>
        <a:xfrm>
          <a:off x="988060" y="10323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C557A0DF-1925-4C49-AEE1-32B21523060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3D576DCC-5B13-424F-A6F2-FA22B5B2C09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3F4A41A-077A-483E-8EE8-A98E2DAB9FB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B4392B8-D5B3-4180-B926-536168015650}"/>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630C4759-E398-476F-AF55-D0C0240F9AA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40640</xdr:rowOff>
    </xdr:from>
    <xdr:to>
      <xdr:col>24</xdr:col>
      <xdr:colOff>114300</xdr:colOff>
      <xdr:row>59</xdr:row>
      <xdr:rowOff>142240</xdr:rowOff>
    </xdr:to>
    <xdr:sp macro="" textlink="">
      <xdr:nvSpPr>
        <xdr:cNvPr id="88" name="楕円 87">
          <a:extLst>
            <a:ext uri="{FF2B5EF4-FFF2-40B4-BE49-F238E27FC236}">
              <a16:creationId xmlns:a16="http://schemas.microsoft.com/office/drawing/2014/main" id="{AC71A019-1B32-4D9A-8C03-0E9E187AFB65}"/>
            </a:ext>
          </a:extLst>
        </xdr:cNvPr>
        <xdr:cNvSpPr/>
      </xdr:nvSpPr>
      <xdr:spPr>
        <a:xfrm>
          <a:off x="4131310" y="101561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63517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9767DE09-E8A3-4C7A-98D8-8DB4C333679C}"/>
            </a:ext>
          </a:extLst>
        </xdr:cNvPr>
        <xdr:cNvSpPr txBox="1"/>
      </xdr:nvSpPr>
      <xdr:spPr>
        <a:xfrm>
          <a:off x="4212590"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26670</xdr:rowOff>
    </xdr:from>
    <xdr:to>
      <xdr:col>20</xdr:col>
      <xdr:colOff>38100</xdr:colOff>
      <xdr:row>59</xdr:row>
      <xdr:rowOff>128270</xdr:rowOff>
    </xdr:to>
    <xdr:sp macro="" textlink="">
      <xdr:nvSpPr>
        <xdr:cNvPr id="90" name="楕円 89">
          <a:extLst>
            <a:ext uri="{FF2B5EF4-FFF2-40B4-BE49-F238E27FC236}">
              <a16:creationId xmlns:a16="http://schemas.microsoft.com/office/drawing/2014/main" id="{0F5999E1-A7CD-42DF-AA8F-31F01EC8C264}"/>
            </a:ext>
          </a:extLst>
        </xdr:cNvPr>
        <xdr:cNvSpPr/>
      </xdr:nvSpPr>
      <xdr:spPr>
        <a:xfrm>
          <a:off x="3388360" y="1014031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77470</xdr:rowOff>
    </xdr:from>
    <xdr:to>
      <xdr:col>24</xdr:col>
      <xdr:colOff>63500</xdr:colOff>
      <xdr:row>59</xdr:row>
      <xdr:rowOff>91440</xdr:rowOff>
    </xdr:to>
    <xdr:cxnSp macro="">
      <xdr:nvCxnSpPr>
        <xdr:cNvPr id="91" name="直線コネクタ 90">
          <a:extLst>
            <a:ext uri="{FF2B5EF4-FFF2-40B4-BE49-F238E27FC236}">
              <a16:creationId xmlns:a16="http://schemas.microsoft.com/office/drawing/2014/main" id="{1B01BD25-AFD5-4703-BF58-31F38BF32405}"/>
            </a:ext>
          </a:extLst>
        </xdr:cNvPr>
        <xdr:cNvCxnSpPr/>
      </xdr:nvCxnSpPr>
      <xdr:spPr>
        <a:xfrm>
          <a:off x="3431540" y="10193020"/>
          <a:ext cx="74295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168910</xdr:rowOff>
    </xdr:from>
    <xdr:to>
      <xdr:col>15</xdr:col>
      <xdr:colOff>101600</xdr:colOff>
      <xdr:row>59</xdr:row>
      <xdr:rowOff>99060</xdr:rowOff>
    </xdr:to>
    <xdr:sp macro="" textlink="">
      <xdr:nvSpPr>
        <xdr:cNvPr id="92" name="楕円 91">
          <a:extLst>
            <a:ext uri="{FF2B5EF4-FFF2-40B4-BE49-F238E27FC236}">
              <a16:creationId xmlns:a16="http://schemas.microsoft.com/office/drawing/2014/main" id="{8A152074-A874-48DF-B2E0-24930F73249F}"/>
            </a:ext>
          </a:extLst>
        </xdr:cNvPr>
        <xdr:cNvSpPr/>
      </xdr:nvSpPr>
      <xdr:spPr>
        <a:xfrm>
          <a:off x="2571750" y="1011682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48260</xdr:rowOff>
    </xdr:from>
    <xdr:to>
      <xdr:col>19</xdr:col>
      <xdr:colOff>177800</xdr:colOff>
      <xdr:row>59</xdr:row>
      <xdr:rowOff>77470</xdr:rowOff>
    </xdr:to>
    <xdr:cxnSp macro="">
      <xdr:nvCxnSpPr>
        <xdr:cNvPr id="93" name="直線コネクタ 92">
          <a:extLst>
            <a:ext uri="{FF2B5EF4-FFF2-40B4-BE49-F238E27FC236}">
              <a16:creationId xmlns:a16="http://schemas.microsoft.com/office/drawing/2014/main" id="{B1AAAB43-DC56-4AB0-B6D9-F24C8D257BC6}"/>
            </a:ext>
          </a:extLst>
        </xdr:cNvPr>
        <xdr:cNvCxnSpPr/>
      </xdr:nvCxnSpPr>
      <xdr:spPr>
        <a:xfrm>
          <a:off x="2626360" y="10165715"/>
          <a:ext cx="80518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142240</xdr:rowOff>
    </xdr:from>
    <xdr:to>
      <xdr:col>10</xdr:col>
      <xdr:colOff>165100</xdr:colOff>
      <xdr:row>59</xdr:row>
      <xdr:rowOff>72390</xdr:rowOff>
    </xdr:to>
    <xdr:sp macro="" textlink="">
      <xdr:nvSpPr>
        <xdr:cNvPr id="94" name="楕円 93">
          <a:extLst>
            <a:ext uri="{FF2B5EF4-FFF2-40B4-BE49-F238E27FC236}">
              <a16:creationId xmlns:a16="http://schemas.microsoft.com/office/drawing/2014/main" id="{FA89FE10-30FF-4488-96CB-885C283C9A09}"/>
            </a:ext>
          </a:extLst>
        </xdr:cNvPr>
        <xdr:cNvSpPr/>
      </xdr:nvSpPr>
      <xdr:spPr>
        <a:xfrm>
          <a:off x="1774190" y="100844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21590</xdr:rowOff>
    </xdr:from>
    <xdr:to>
      <xdr:col>15</xdr:col>
      <xdr:colOff>50800</xdr:colOff>
      <xdr:row>59</xdr:row>
      <xdr:rowOff>48260</xdr:rowOff>
    </xdr:to>
    <xdr:cxnSp macro="">
      <xdr:nvCxnSpPr>
        <xdr:cNvPr id="95" name="直線コネクタ 94">
          <a:extLst>
            <a:ext uri="{FF2B5EF4-FFF2-40B4-BE49-F238E27FC236}">
              <a16:creationId xmlns:a16="http://schemas.microsoft.com/office/drawing/2014/main" id="{2F088279-20F9-4FE4-8A3D-92E010CC5A00}"/>
            </a:ext>
          </a:extLst>
        </xdr:cNvPr>
        <xdr:cNvCxnSpPr/>
      </xdr:nvCxnSpPr>
      <xdr:spPr>
        <a:xfrm>
          <a:off x="1828800" y="1013333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114300</xdr:rowOff>
    </xdr:from>
    <xdr:to>
      <xdr:col>6</xdr:col>
      <xdr:colOff>38100</xdr:colOff>
      <xdr:row>59</xdr:row>
      <xdr:rowOff>44450</xdr:rowOff>
    </xdr:to>
    <xdr:sp macro="" textlink="">
      <xdr:nvSpPr>
        <xdr:cNvPr id="96" name="楕円 95">
          <a:extLst>
            <a:ext uri="{FF2B5EF4-FFF2-40B4-BE49-F238E27FC236}">
              <a16:creationId xmlns:a16="http://schemas.microsoft.com/office/drawing/2014/main" id="{B5397709-B172-4436-82EB-642937DAFD55}"/>
            </a:ext>
          </a:extLst>
        </xdr:cNvPr>
        <xdr:cNvSpPr/>
      </xdr:nvSpPr>
      <xdr:spPr>
        <a:xfrm>
          <a:off x="988060" y="1005840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165100</xdr:rowOff>
    </xdr:from>
    <xdr:to>
      <xdr:col>10</xdr:col>
      <xdr:colOff>114300</xdr:colOff>
      <xdr:row>59</xdr:row>
      <xdr:rowOff>21590</xdr:rowOff>
    </xdr:to>
    <xdr:cxnSp macro="">
      <xdr:nvCxnSpPr>
        <xdr:cNvPr id="97" name="直線コネクタ 96">
          <a:extLst>
            <a:ext uri="{FF2B5EF4-FFF2-40B4-BE49-F238E27FC236}">
              <a16:creationId xmlns:a16="http://schemas.microsoft.com/office/drawing/2014/main" id="{F091C991-8C1A-4A70-AA9B-FC2F0591B94B}"/>
            </a:ext>
          </a:extLst>
        </xdr:cNvPr>
        <xdr:cNvCxnSpPr/>
      </xdr:nvCxnSpPr>
      <xdr:spPr>
        <a:xfrm>
          <a:off x="1031240" y="10113010"/>
          <a:ext cx="79756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98" name="n_1aveValue【体育館・プール】&#10;有形固定資産減価償却率">
          <a:extLst>
            <a:ext uri="{FF2B5EF4-FFF2-40B4-BE49-F238E27FC236}">
              <a16:creationId xmlns:a16="http://schemas.microsoft.com/office/drawing/2014/main" id="{70114AEA-F863-4572-A2BA-0FB79F43919B}"/>
            </a:ext>
          </a:extLst>
        </xdr:cNvPr>
        <xdr:cNvSpPr txBox="1"/>
      </xdr:nvSpPr>
      <xdr:spPr>
        <a:xfrm>
          <a:off x="3239144" y="1047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99" name="n_2aveValue【体育館・プール】&#10;有形固定資産減価償却率">
          <a:extLst>
            <a:ext uri="{FF2B5EF4-FFF2-40B4-BE49-F238E27FC236}">
              <a16:creationId xmlns:a16="http://schemas.microsoft.com/office/drawing/2014/main" id="{8C910344-92A8-4E98-AAA3-C2A99319CF9F}"/>
            </a:ext>
          </a:extLst>
        </xdr:cNvPr>
        <xdr:cNvSpPr txBox="1"/>
      </xdr:nvSpPr>
      <xdr:spPr>
        <a:xfrm>
          <a:off x="2439044" y="10480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00" name="n_3aveValue【体育館・プール】&#10;有形固定資産減価償却率">
          <a:extLst>
            <a:ext uri="{FF2B5EF4-FFF2-40B4-BE49-F238E27FC236}">
              <a16:creationId xmlns:a16="http://schemas.microsoft.com/office/drawing/2014/main" id="{7157A0BE-5C42-4A0B-A195-BB48133CD5F3}"/>
            </a:ext>
          </a:extLst>
        </xdr:cNvPr>
        <xdr:cNvSpPr txBox="1"/>
      </xdr:nvSpPr>
      <xdr:spPr>
        <a:xfrm>
          <a:off x="1641484" y="1045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129557</xdr:rowOff>
    </xdr:from>
    <xdr:ext cx="405111" cy="259045"/>
    <xdr:sp macro="" textlink="">
      <xdr:nvSpPr>
        <xdr:cNvPr id="101" name="n_4aveValue【体育館・プール】&#10;有形固定資産減価償却率">
          <a:extLst>
            <a:ext uri="{FF2B5EF4-FFF2-40B4-BE49-F238E27FC236}">
              <a16:creationId xmlns:a16="http://schemas.microsoft.com/office/drawing/2014/main" id="{42CCA4C3-9951-4386-A0D9-AEA05C5DF491}"/>
            </a:ext>
          </a:extLst>
        </xdr:cNvPr>
        <xdr:cNvSpPr txBox="1"/>
      </xdr:nvSpPr>
      <xdr:spPr>
        <a:xfrm>
          <a:off x="85535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144797</xdr:rowOff>
    </xdr:from>
    <xdr:ext cx="405111" cy="259045"/>
    <xdr:sp macro="" textlink="">
      <xdr:nvSpPr>
        <xdr:cNvPr id="102" name="n_1mainValue【体育館・プール】&#10;有形固定資産減価償却率">
          <a:extLst>
            <a:ext uri="{FF2B5EF4-FFF2-40B4-BE49-F238E27FC236}">
              <a16:creationId xmlns:a16="http://schemas.microsoft.com/office/drawing/2014/main" id="{820B7407-E2C2-44EC-9455-13358AB1C9F0}"/>
            </a:ext>
          </a:extLst>
        </xdr:cNvPr>
        <xdr:cNvSpPr txBox="1"/>
      </xdr:nvSpPr>
      <xdr:spPr>
        <a:xfrm>
          <a:off x="3239144" y="991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115587</xdr:rowOff>
    </xdr:from>
    <xdr:ext cx="405111" cy="259045"/>
    <xdr:sp macro="" textlink="">
      <xdr:nvSpPr>
        <xdr:cNvPr id="103" name="n_2mainValue【体育館・プール】&#10;有形固定資産減価償却率">
          <a:extLst>
            <a:ext uri="{FF2B5EF4-FFF2-40B4-BE49-F238E27FC236}">
              <a16:creationId xmlns:a16="http://schemas.microsoft.com/office/drawing/2014/main" id="{094C462B-8A21-4405-8F99-C39763BFED80}"/>
            </a:ext>
          </a:extLst>
        </xdr:cNvPr>
        <xdr:cNvSpPr txBox="1"/>
      </xdr:nvSpPr>
      <xdr:spPr>
        <a:xfrm>
          <a:off x="2439044"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88917</xdr:rowOff>
    </xdr:from>
    <xdr:ext cx="405111" cy="259045"/>
    <xdr:sp macro="" textlink="">
      <xdr:nvSpPr>
        <xdr:cNvPr id="104" name="n_3mainValue【体育館・プール】&#10;有形固定資産減価償却率">
          <a:extLst>
            <a:ext uri="{FF2B5EF4-FFF2-40B4-BE49-F238E27FC236}">
              <a16:creationId xmlns:a16="http://schemas.microsoft.com/office/drawing/2014/main" id="{9F40A897-5B82-4F9C-B323-E0FFB2A610B4}"/>
            </a:ext>
          </a:extLst>
        </xdr:cNvPr>
        <xdr:cNvSpPr txBox="1"/>
      </xdr:nvSpPr>
      <xdr:spPr>
        <a:xfrm>
          <a:off x="1641484" y="9865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60977</xdr:rowOff>
    </xdr:from>
    <xdr:ext cx="405111" cy="259045"/>
    <xdr:sp macro="" textlink="">
      <xdr:nvSpPr>
        <xdr:cNvPr id="105" name="n_4mainValue【体育館・プール】&#10;有形固定資産減価償却率">
          <a:extLst>
            <a:ext uri="{FF2B5EF4-FFF2-40B4-BE49-F238E27FC236}">
              <a16:creationId xmlns:a16="http://schemas.microsoft.com/office/drawing/2014/main" id="{C75B45BC-41F6-4A6D-B1DB-139C53C6D5B2}"/>
            </a:ext>
          </a:extLst>
        </xdr:cNvPr>
        <xdr:cNvSpPr txBox="1"/>
      </xdr:nvSpPr>
      <xdr:spPr>
        <a:xfrm>
          <a:off x="855354" y="9829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A2CD21C3-319E-43BB-B0FA-A4BA19991F4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6676F7DA-D80C-4F33-9CD9-8379F564959A}"/>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057A789A-1AF7-4AFB-AC12-84CECC95120E}"/>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E82EEA36-4A7D-4B85-94AC-A051217D2EA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590B785A-3073-433B-B1A8-9F1EB7DB9BFE}"/>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92975A1D-384F-4685-B766-15BE85063D6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10E01B49-4E18-44CE-933A-123609AAF52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4AE9A468-03B6-4BF1-8E2A-54347AD92E6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4383FA09-428E-49AA-AE77-99ED4FE20730}"/>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7BD2FAFD-C9F2-4C41-B7E0-9519CB0A0A85}"/>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E01FB186-F3BA-48EA-BFE7-F813C74705AB}"/>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E99CA8CE-0DE9-48EF-9B49-4202F2CB3579}"/>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C1D864F0-207D-454B-9392-6F261E73527E}"/>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D4F3B314-54B2-41C8-8EC4-C6FC8A86D25D}"/>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7A7F6066-9A53-4B1F-8414-4E7E72D43E4D}"/>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69C56863-DD05-4ECA-870E-F9FC9F5F2DAF}"/>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ACF0F28E-29CB-4C76-9D33-EF9E8D6EEB66}"/>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04655646-76FD-4F05-BCB4-D2E142AF8F6A}"/>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53A42FDB-787C-472B-8FA8-4E566A6C2970}"/>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4F968D9C-D6A2-4FD8-8A0D-D93E9ADC6B4B}"/>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54577ADB-C6D5-4C90-9D81-FF04606F0F16}"/>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F7C6867E-D625-4C21-9E34-33ACBC2954FE}"/>
            </a:ext>
          </a:extLst>
        </xdr:cNvPr>
        <xdr:cNvCxnSpPr/>
      </xdr:nvCxnSpPr>
      <xdr:spPr>
        <a:xfrm flipV="1">
          <a:off x="9429115" y="9464040"/>
          <a:ext cx="0" cy="1393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9EC70EA0-B4B1-4F24-A11A-E0C729D2DF72}"/>
            </a:ext>
          </a:extLst>
        </xdr:cNvPr>
        <xdr:cNvSpPr txBox="1"/>
      </xdr:nvSpPr>
      <xdr:spPr>
        <a:xfrm>
          <a:off x="9467850" y="10861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7C1F8212-94AC-480E-AB6B-96C5118F2213}"/>
            </a:ext>
          </a:extLst>
        </xdr:cNvPr>
        <xdr:cNvCxnSpPr/>
      </xdr:nvCxnSpPr>
      <xdr:spPr>
        <a:xfrm>
          <a:off x="9356090" y="1085743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51134AD3-0CC5-482F-9C18-9B6EA066F3D5}"/>
            </a:ext>
          </a:extLst>
        </xdr:cNvPr>
        <xdr:cNvSpPr txBox="1"/>
      </xdr:nvSpPr>
      <xdr:spPr>
        <a:xfrm>
          <a:off x="946785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6F73A369-E2D6-41FB-A5BC-841AA69978EE}"/>
            </a:ext>
          </a:extLst>
        </xdr:cNvPr>
        <xdr:cNvCxnSpPr/>
      </xdr:nvCxnSpPr>
      <xdr:spPr>
        <a:xfrm>
          <a:off x="9356090" y="94640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132" name="【体育館・プール】&#10;一人当たり面積平均値テキスト">
          <a:extLst>
            <a:ext uri="{FF2B5EF4-FFF2-40B4-BE49-F238E27FC236}">
              <a16:creationId xmlns:a16="http://schemas.microsoft.com/office/drawing/2014/main" id="{B765C946-A775-4CE6-8924-0B1E15CBF5E5}"/>
            </a:ext>
          </a:extLst>
        </xdr:cNvPr>
        <xdr:cNvSpPr txBox="1"/>
      </xdr:nvSpPr>
      <xdr:spPr>
        <a:xfrm>
          <a:off x="9467850" y="10302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C7CDD0FD-28FD-4E16-B929-394F7BF88CA7}"/>
            </a:ext>
          </a:extLst>
        </xdr:cNvPr>
        <xdr:cNvSpPr/>
      </xdr:nvSpPr>
      <xdr:spPr>
        <a:xfrm>
          <a:off x="9394190" y="1032764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AE2DEECC-AFA3-429A-9B70-C81A498F7E94}"/>
            </a:ext>
          </a:extLst>
        </xdr:cNvPr>
        <xdr:cNvSpPr/>
      </xdr:nvSpPr>
      <xdr:spPr>
        <a:xfrm>
          <a:off x="8632190" y="1034394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9C92324B-E611-46BE-9296-C455E6001669}"/>
            </a:ext>
          </a:extLst>
        </xdr:cNvPr>
        <xdr:cNvSpPr/>
      </xdr:nvSpPr>
      <xdr:spPr>
        <a:xfrm>
          <a:off x="7846060" y="10345775"/>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F048EDAF-DC40-4D46-9F18-6E3145DD3786}"/>
            </a:ext>
          </a:extLst>
        </xdr:cNvPr>
        <xdr:cNvSpPr/>
      </xdr:nvSpPr>
      <xdr:spPr>
        <a:xfrm>
          <a:off x="7029450" y="1038357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133452</xdr:rowOff>
    </xdr:from>
    <xdr:to>
      <xdr:col>36</xdr:col>
      <xdr:colOff>165100</xdr:colOff>
      <xdr:row>60</xdr:row>
      <xdr:rowOff>63602</xdr:rowOff>
    </xdr:to>
    <xdr:sp macro="" textlink="">
      <xdr:nvSpPr>
        <xdr:cNvPr id="137" name="フローチャート: 判断 136">
          <a:extLst>
            <a:ext uri="{FF2B5EF4-FFF2-40B4-BE49-F238E27FC236}">
              <a16:creationId xmlns:a16="http://schemas.microsoft.com/office/drawing/2014/main" id="{00FC59C3-8F3E-4758-9DF0-BC18BFA3B216}"/>
            </a:ext>
          </a:extLst>
        </xdr:cNvPr>
        <xdr:cNvSpPr/>
      </xdr:nvSpPr>
      <xdr:spPr>
        <a:xfrm>
          <a:off x="6231890" y="1024519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AC4364AD-D2FC-440F-B780-D5FA7549572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273CA929-53C0-4769-95D4-FA4A1CBE26F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AFAF5AE5-4085-43D9-88DA-45B9530E6F6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AA967E45-8DF6-42CB-B6D8-8EF5DC4340D0}"/>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4617BB3E-0031-4A0D-8FDB-09EE567C87E6}"/>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152197</xdr:rowOff>
    </xdr:from>
    <xdr:to>
      <xdr:col>55</xdr:col>
      <xdr:colOff>50800</xdr:colOff>
      <xdr:row>59</xdr:row>
      <xdr:rowOff>82347</xdr:rowOff>
    </xdr:to>
    <xdr:sp macro="" textlink="">
      <xdr:nvSpPr>
        <xdr:cNvPr id="143" name="楕円 142">
          <a:extLst>
            <a:ext uri="{FF2B5EF4-FFF2-40B4-BE49-F238E27FC236}">
              <a16:creationId xmlns:a16="http://schemas.microsoft.com/office/drawing/2014/main" id="{E2074B01-3573-4A0B-86AC-20CD463E585D}"/>
            </a:ext>
          </a:extLst>
        </xdr:cNvPr>
        <xdr:cNvSpPr/>
      </xdr:nvSpPr>
      <xdr:spPr>
        <a:xfrm>
          <a:off x="9394190" y="1009629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3624</xdr:rowOff>
    </xdr:from>
    <xdr:ext cx="469744" cy="259045"/>
    <xdr:sp macro="" textlink="">
      <xdr:nvSpPr>
        <xdr:cNvPr id="144" name="【体育館・プール】&#10;一人当たり面積該当値テキスト">
          <a:extLst>
            <a:ext uri="{FF2B5EF4-FFF2-40B4-BE49-F238E27FC236}">
              <a16:creationId xmlns:a16="http://schemas.microsoft.com/office/drawing/2014/main" id="{E95724F0-9301-43D0-A608-A7243901D52F}"/>
            </a:ext>
          </a:extLst>
        </xdr:cNvPr>
        <xdr:cNvSpPr txBox="1"/>
      </xdr:nvSpPr>
      <xdr:spPr>
        <a:xfrm>
          <a:off x="9467850" y="994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171399</xdr:rowOff>
    </xdr:from>
    <xdr:to>
      <xdr:col>50</xdr:col>
      <xdr:colOff>165100</xdr:colOff>
      <xdr:row>59</xdr:row>
      <xdr:rowOff>101549</xdr:rowOff>
    </xdr:to>
    <xdr:sp macro="" textlink="">
      <xdr:nvSpPr>
        <xdr:cNvPr id="145" name="楕円 144">
          <a:extLst>
            <a:ext uri="{FF2B5EF4-FFF2-40B4-BE49-F238E27FC236}">
              <a16:creationId xmlns:a16="http://schemas.microsoft.com/office/drawing/2014/main" id="{03F6CA3C-CBDD-413F-873B-7FA5FFC8CEDC}"/>
            </a:ext>
          </a:extLst>
        </xdr:cNvPr>
        <xdr:cNvSpPr/>
      </xdr:nvSpPr>
      <xdr:spPr>
        <a:xfrm>
          <a:off x="8632190" y="1011930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31547</xdr:rowOff>
    </xdr:from>
    <xdr:to>
      <xdr:col>55</xdr:col>
      <xdr:colOff>0</xdr:colOff>
      <xdr:row>59</xdr:row>
      <xdr:rowOff>50749</xdr:rowOff>
    </xdr:to>
    <xdr:cxnSp macro="">
      <xdr:nvCxnSpPr>
        <xdr:cNvPr id="146" name="直線コネクタ 145">
          <a:extLst>
            <a:ext uri="{FF2B5EF4-FFF2-40B4-BE49-F238E27FC236}">
              <a16:creationId xmlns:a16="http://schemas.microsoft.com/office/drawing/2014/main" id="{7FFFB6CE-E18E-4EB0-B38F-9DE1C6AEB560}"/>
            </a:ext>
          </a:extLst>
        </xdr:cNvPr>
        <xdr:cNvCxnSpPr/>
      </xdr:nvCxnSpPr>
      <xdr:spPr>
        <a:xfrm flipV="1">
          <a:off x="8686800" y="10145192"/>
          <a:ext cx="742950" cy="2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15494</xdr:rowOff>
    </xdr:from>
    <xdr:to>
      <xdr:col>46</xdr:col>
      <xdr:colOff>38100</xdr:colOff>
      <xdr:row>59</xdr:row>
      <xdr:rowOff>117094</xdr:rowOff>
    </xdr:to>
    <xdr:sp macro="" textlink="">
      <xdr:nvSpPr>
        <xdr:cNvPr id="147" name="楕円 146">
          <a:extLst>
            <a:ext uri="{FF2B5EF4-FFF2-40B4-BE49-F238E27FC236}">
              <a16:creationId xmlns:a16="http://schemas.microsoft.com/office/drawing/2014/main" id="{490BA339-42F8-485C-A3AC-82CC8C8976A2}"/>
            </a:ext>
          </a:extLst>
        </xdr:cNvPr>
        <xdr:cNvSpPr/>
      </xdr:nvSpPr>
      <xdr:spPr>
        <a:xfrm>
          <a:off x="7846060" y="101348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50749</xdr:rowOff>
    </xdr:from>
    <xdr:to>
      <xdr:col>50</xdr:col>
      <xdr:colOff>114300</xdr:colOff>
      <xdr:row>59</xdr:row>
      <xdr:rowOff>66294</xdr:rowOff>
    </xdr:to>
    <xdr:cxnSp macro="">
      <xdr:nvCxnSpPr>
        <xdr:cNvPr id="148" name="直線コネクタ 147">
          <a:extLst>
            <a:ext uri="{FF2B5EF4-FFF2-40B4-BE49-F238E27FC236}">
              <a16:creationId xmlns:a16="http://schemas.microsoft.com/office/drawing/2014/main" id="{95AE02BD-C49A-4713-B5ED-06BB9EE38985}"/>
            </a:ext>
          </a:extLst>
        </xdr:cNvPr>
        <xdr:cNvCxnSpPr/>
      </xdr:nvCxnSpPr>
      <xdr:spPr>
        <a:xfrm flipV="1">
          <a:off x="7889240" y="10170109"/>
          <a:ext cx="79756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29210</xdr:rowOff>
    </xdr:from>
    <xdr:to>
      <xdr:col>41</xdr:col>
      <xdr:colOff>101600</xdr:colOff>
      <xdr:row>59</xdr:row>
      <xdr:rowOff>130810</xdr:rowOff>
    </xdr:to>
    <xdr:sp macro="" textlink="">
      <xdr:nvSpPr>
        <xdr:cNvPr id="149" name="楕円 148">
          <a:extLst>
            <a:ext uri="{FF2B5EF4-FFF2-40B4-BE49-F238E27FC236}">
              <a16:creationId xmlns:a16="http://schemas.microsoft.com/office/drawing/2014/main" id="{45CF1A37-D645-438D-B0FC-3E8871C4EAB1}"/>
            </a:ext>
          </a:extLst>
        </xdr:cNvPr>
        <xdr:cNvSpPr/>
      </xdr:nvSpPr>
      <xdr:spPr>
        <a:xfrm>
          <a:off x="7029450" y="101428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66294</xdr:rowOff>
    </xdr:from>
    <xdr:to>
      <xdr:col>45</xdr:col>
      <xdr:colOff>177800</xdr:colOff>
      <xdr:row>59</xdr:row>
      <xdr:rowOff>80010</xdr:rowOff>
    </xdr:to>
    <xdr:cxnSp macro="">
      <xdr:nvCxnSpPr>
        <xdr:cNvPr id="150" name="直線コネクタ 149">
          <a:extLst>
            <a:ext uri="{FF2B5EF4-FFF2-40B4-BE49-F238E27FC236}">
              <a16:creationId xmlns:a16="http://schemas.microsoft.com/office/drawing/2014/main" id="{45BF6B51-A30B-4EAC-8C49-FA1D961D5461}"/>
            </a:ext>
          </a:extLst>
        </xdr:cNvPr>
        <xdr:cNvCxnSpPr/>
      </xdr:nvCxnSpPr>
      <xdr:spPr>
        <a:xfrm flipV="1">
          <a:off x="7084060" y="10179939"/>
          <a:ext cx="80518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41097</xdr:rowOff>
    </xdr:from>
    <xdr:to>
      <xdr:col>36</xdr:col>
      <xdr:colOff>165100</xdr:colOff>
      <xdr:row>59</xdr:row>
      <xdr:rowOff>142697</xdr:rowOff>
    </xdr:to>
    <xdr:sp macro="" textlink="">
      <xdr:nvSpPr>
        <xdr:cNvPr id="151" name="楕円 150">
          <a:extLst>
            <a:ext uri="{FF2B5EF4-FFF2-40B4-BE49-F238E27FC236}">
              <a16:creationId xmlns:a16="http://schemas.microsoft.com/office/drawing/2014/main" id="{8C96F153-A006-4D44-9790-A9082BBAC2FE}"/>
            </a:ext>
          </a:extLst>
        </xdr:cNvPr>
        <xdr:cNvSpPr/>
      </xdr:nvSpPr>
      <xdr:spPr>
        <a:xfrm>
          <a:off x="6231890" y="1015664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80010</xdr:rowOff>
    </xdr:from>
    <xdr:to>
      <xdr:col>41</xdr:col>
      <xdr:colOff>50800</xdr:colOff>
      <xdr:row>59</xdr:row>
      <xdr:rowOff>91897</xdr:rowOff>
    </xdr:to>
    <xdr:cxnSp macro="">
      <xdr:nvCxnSpPr>
        <xdr:cNvPr id="152" name="直線コネクタ 151">
          <a:extLst>
            <a:ext uri="{FF2B5EF4-FFF2-40B4-BE49-F238E27FC236}">
              <a16:creationId xmlns:a16="http://schemas.microsoft.com/office/drawing/2014/main" id="{57394EA4-7EAB-4945-BCA2-820770F428A3}"/>
            </a:ext>
          </a:extLst>
        </xdr:cNvPr>
        <xdr:cNvCxnSpPr/>
      </xdr:nvCxnSpPr>
      <xdr:spPr>
        <a:xfrm flipV="1">
          <a:off x="6286500" y="10197465"/>
          <a:ext cx="797560" cy="1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153" name="n_1aveValue【体育館・プール】&#10;一人当たり面積">
          <a:extLst>
            <a:ext uri="{FF2B5EF4-FFF2-40B4-BE49-F238E27FC236}">
              <a16:creationId xmlns:a16="http://schemas.microsoft.com/office/drawing/2014/main" id="{FD0A36C0-EB49-43F4-8840-476231FCC95A}"/>
            </a:ext>
          </a:extLst>
        </xdr:cNvPr>
        <xdr:cNvSpPr txBox="1"/>
      </xdr:nvSpPr>
      <xdr:spPr>
        <a:xfrm>
          <a:off x="8454467" y="1044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154" name="n_2aveValue【体育館・プール】&#10;一人当たり面積">
          <a:extLst>
            <a:ext uri="{FF2B5EF4-FFF2-40B4-BE49-F238E27FC236}">
              <a16:creationId xmlns:a16="http://schemas.microsoft.com/office/drawing/2014/main" id="{305D00D0-1670-4140-850A-DC17DF7F3C88}"/>
            </a:ext>
          </a:extLst>
        </xdr:cNvPr>
        <xdr:cNvSpPr txBox="1"/>
      </xdr:nvSpPr>
      <xdr:spPr>
        <a:xfrm>
          <a:off x="7673417" y="104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155" name="n_3aveValue【体育館・プール】&#10;一人当たり面積">
          <a:extLst>
            <a:ext uri="{FF2B5EF4-FFF2-40B4-BE49-F238E27FC236}">
              <a16:creationId xmlns:a16="http://schemas.microsoft.com/office/drawing/2014/main" id="{0C16D654-11E3-4894-A92F-22DF5A6D8CEE}"/>
            </a:ext>
          </a:extLst>
        </xdr:cNvPr>
        <xdr:cNvSpPr txBox="1"/>
      </xdr:nvSpPr>
      <xdr:spPr>
        <a:xfrm>
          <a:off x="6866332" y="10476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54729</xdr:rowOff>
    </xdr:from>
    <xdr:ext cx="469744" cy="259045"/>
    <xdr:sp macro="" textlink="">
      <xdr:nvSpPr>
        <xdr:cNvPr id="156" name="n_4aveValue【体育館・プール】&#10;一人当たり面積">
          <a:extLst>
            <a:ext uri="{FF2B5EF4-FFF2-40B4-BE49-F238E27FC236}">
              <a16:creationId xmlns:a16="http://schemas.microsoft.com/office/drawing/2014/main" id="{2D88F28A-0CC0-4E02-9231-CE90CF884917}"/>
            </a:ext>
          </a:extLst>
        </xdr:cNvPr>
        <xdr:cNvSpPr txBox="1"/>
      </xdr:nvSpPr>
      <xdr:spPr>
        <a:xfrm>
          <a:off x="6068772" y="10345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118076</xdr:rowOff>
    </xdr:from>
    <xdr:ext cx="469744" cy="259045"/>
    <xdr:sp macro="" textlink="">
      <xdr:nvSpPr>
        <xdr:cNvPr id="157" name="n_1mainValue【体育館・プール】&#10;一人当たり面積">
          <a:extLst>
            <a:ext uri="{FF2B5EF4-FFF2-40B4-BE49-F238E27FC236}">
              <a16:creationId xmlns:a16="http://schemas.microsoft.com/office/drawing/2014/main" id="{0C003C59-5718-495C-8DEF-3CB4712046F4}"/>
            </a:ext>
          </a:extLst>
        </xdr:cNvPr>
        <xdr:cNvSpPr txBox="1"/>
      </xdr:nvSpPr>
      <xdr:spPr>
        <a:xfrm>
          <a:off x="8454467" y="9890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133621</xdr:rowOff>
    </xdr:from>
    <xdr:ext cx="469744" cy="259045"/>
    <xdr:sp macro="" textlink="">
      <xdr:nvSpPr>
        <xdr:cNvPr id="158" name="n_2mainValue【体育館・プール】&#10;一人当たり面積">
          <a:extLst>
            <a:ext uri="{FF2B5EF4-FFF2-40B4-BE49-F238E27FC236}">
              <a16:creationId xmlns:a16="http://schemas.microsoft.com/office/drawing/2014/main" id="{1063B335-C368-47FE-98C5-42158EAC1E4E}"/>
            </a:ext>
          </a:extLst>
        </xdr:cNvPr>
        <xdr:cNvSpPr txBox="1"/>
      </xdr:nvSpPr>
      <xdr:spPr>
        <a:xfrm>
          <a:off x="7673417" y="990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147337</xdr:rowOff>
    </xdr:from>
    <xdr:ext cx="469744" cy="259045"/>
    <xdr:sp macro="" textlink="">
      <xdr:nvSpPr>
        <xdr:cNvPr id="159" name="n_3mainValue【体育館・プール】&#10;一人当たり面積">
          <a:extLst>
            <a:ext uri="{FF2B5EF4-FFF2-40B4-BE49-F238E27FC236}">
              <a16:creationId xmlns:a16="http://schemas.microsoft.com/office/drawing/2014/main" id="{6CB42AE8-2E34-4417-8B3D-883CED417D71}"/>
            </a:ext>
          </a:extLst>
        </xdr:cNvPr>
        <xdr:cNvSpPr txBox="1"/>
      </xdr:nvSpPr>
      <xdr:spPr>
        <a:xfrm>
          <a:off x="6866332" y="991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159224</xdr:rowOff>
    </xdr:from>
    <xdr:ext cx="469744" cy="259045"/>
    <xdr:sp macro="" textlink="">
      <xdr:nvSpPr>
        <xdr:cNvPr id="160" name="n_4mainValue【体育館・プール】&#10;一人当たり面積">
          <a:extLst>
            <a:ext uri="{FF2B5EF4-FFF2-40B4-BE49-F238E27FC236}">
              <a16:creationId xmlns:a16="http://schemas.microsoft.com/office/drawing/2014/main" id="{6A3E1E3F-A84C-435A-9B18-1F80EE56D84B}"/>
            </a:ext>
          </a:extLst>
        </xdr:cNvPr>
        <xdr:cNvSpPr txBox="1"/>
      </xdr:nvSpPr>
      <xdr:spPr>
        <a:xfrm>
          <a:off x="6068772" y="9933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1364C394-AE0E-4FF5-9AE5-B31D086FDA0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D6260E5D-4397-4C00-9684-6B22EF5FEFC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0FBBE1FE-9210-41E4-89E2-B0F118083DAE}"/>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F429E73A-0DA0-454A-BBC8-301DBC108A48}"/>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01F17F62-D2E2-406A-8072-8A463770C59F}"/>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E1BCAC1C-8BCC-46FF-9309-34BB274A5AB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70FD5268-DDEC-4717-B30D-6C2BCEC2CA08}"/>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247BE733-8FE5-4672-832E-B474ED176476}"/>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A38C161B-FF15-43C1-A33F-0D15C920DD7B}"/>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B6DEC005-5BE9-4BA9-BC9F-4D414D04899D}"/>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577D98A7-C644-418C-A8E5-04532DDCD72D}"/>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A7FFB6DF-EE5E-4A2D-8C62-C4646AFE260F}"/>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C15B5DD1-82D8-453B-95D9-D5D1C9B2049B}"/>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A770288F-F858-4DF9-8021-A9ECF4C8D8E7}"/>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A2F94755-D600-4B3A-834A-ADF7763DDBCC}"/>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5141BDFD-F802-4ADA-B3A5-C2970D362E39}"/>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5580BE22-2B3E-4C92-A870-391D1F350F9A}"/>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788E245A-5681-4FDF-B699-14F319C8BD8B}"/>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48E9EF07-C356-4C6C-AE20-73359A8D3161}"/>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16A1BE6D-F6C7-49C9-B08B-5CD0A6955432}"/>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8E328513-C7E7-4D6D-A8D0-685D75D170A0}"/>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3C927C5E-C4C8-4A23-B84B-46E40D54EE25}"/>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FFCCF584-CD44-4109-9414-553029E7BCAB}"/>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D33C4D24-8C8B-408B-B99B-4AF66A6DB8FD}"/>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0A393F9B-B9F6-4EED-85C3-6C3B08B9DEE0}"/>
            </a:ext>
          </a:extLst>
        </xdr:cNvPr>
        <xdr:cNvCxnSpPr/>
      </xdr:nvCxnSpPr>
      <xdr:spPr>
        <a:xfrm flipV="1">
          <a:off x="4173855" y="13603605"/>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D08A7A8D-5D8C-4049-AF7E-4C78341AEE9B}"/>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FF1DB9FA-942C-471B-841D-7D3CE8F93441}"/>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322FEFCE-DC28-4A28-A401-3DC30549B644}"/>
            </a:ext>
          </a:extLst>
        </xdr:cNvPr>
        <xdr:cNvSpPr txBox="1"/>
      </xdr:nvSpPr>
      <xdr:spPr>
        <a:xfrm>
          <a:off x="421259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B6AEE70C-11A2-446B-B92D-75EF9EBEEFB1}"/>
            </a:ext>
          </a:extLst>
        </xdr:cNvPr>
        <xdr:cNvCxnSpPr/>
      </xdr:nvCxnSpPr>
      <xdr:spPr>
        <a:xfrm>
          <a:off x="4112260" y="13603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0730DE0E-379A-4A10-90AF-C568357BE2D4}"/>
            </a:ext>
          </a:extLst>
        </xdr:cNvPr>
        <xdr:cNvSpPr txBox="1"/>
      </xdr:nvSpPr>
      <xdr:spPr>
        <a:xfrm>
          <a:off x="4212590" y="14087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0CBF0D97-A6B5-41DD-A5A8-F7CA195E47D7}"/>
            </a:ext>
          </a:extLst>
        </xdr:cNvPr>
        <xdr:cNvSpPr/>
      </xdr:nvSpPr>
      <xdr:spPr>
        <a:xfrm>
          <a:off x="4131310" y="141147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B5EF042E-F783-4677-9840-B7625E551F78}"/>
            </a:ext>
          </a:extLst>
        </xdr:cNvPr>
        <xdr:cNvSpPr/>
      </xdr:nvSpPr>
      <xdr:spPr>
        <a:xfrm>
          <a:off x="3388360" y="14080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6313B76E-A971-4D3F-AA38-97CD2A925139}"/>
            </a:ext>
          </a:extLst>
        </xdr:cNvPr>
        <xdr:cNvSpPr/>
      </xdr:nvSpPr>
      <xdr:spPr>
        <a:xfrm>
          <a:off x="2571750" y="140500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AA902AA0-C740-4C73-B916-F4454914D7AB}"/>
            </a:ext>
          </a:extLst>
        </xdr:cNvPr>
        <xdr:cNvSpPr/>
      </xdr:nvSpPr>
      <xdr:spPr>
        <a:xfrm>
          <a:off x="1774190" y="1397952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95" name="フローチャート: 判断 194">
          <a:extLst>
            <a:ext uri="{FF2B5EF4-FFF2-40B4-BE49-F238E27FC236}">
              <a16:creationId xmlns:a16="http://schemas.microsoft.com/office/drawing/2014/main" id="{BA46CD8B-AE88-4A40-AE5A-B18F29E5CE3E}"/>
            </a:ext>
          </a:extLst>
        </xdr:cNvPr>
        <xdr:cNvSpPr/>
      </xdr:nvSpPr>
      <xdr:spPr>
        <a:xfrm>
          <a:off x="988060" y="139414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71CF2D5C-674F-4EB8-BB62-5A96F6193B96}"/>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F37974E3-E9F5-46A9-9B49-6285FF684F4F}"/>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DE45CEBB-64F4-4E11-A356-D60351899C2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822CEFBE-876E-48D4-B315-6A8D43AA04C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A63EC819-59A2-4235-B66C-D0F2A4F9006A}"/>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147320</xdr:rowOff>
    </xdr:from>
    <xdr:to>
      <xdr:col>24</xdr:col>
      <xdr:colOff>114300</xdr:colOff>
      <xdr:row>81</xdr:row>
      <xdr:rowOff>77470</xdr:rowOff>
    </xdr:to>
    <xdr:sp macro="" textlink="">
      <xdr:nvSpPr>
        <xdr:cNvPr id="201" name="楕円 200">
          <a:extLst>
            <a:ext uri="{FF2B5EF4-FFF2-40B4-BE49-F238E27FC236}">
              <a16:creationId xmlns:a16="http://schemas.microsoft.com/office/drawing/2014/main" id="{9B295D72-F2D9-4E40-87EF-46498DA87F69}"/>
            </a:ext>
          </a:extLst>
        </xdr:cNvPr>
        <xdr:cNvSpPr/>
      </xdr:nvSpPr>
      <xdr:spPr>
        <a:xfrm>
          <a:off x="4131310" y="13861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170197</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6B8AC92F-C186-4B9D-ACAA-0F06AFC13573}"/>
            </a:ext>
          </a:extLst>
        </xdr:cNvPr>
        <xdr:cNvSpPr txBox="1"/>
      </xdr:nvSpPr>
      <xdr:spPr>
        <a:xfrm>
          <a:off x="4212590"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80645</xdr:rowOff>
    </xdr:from>
    <xdr:to>
      <xdr:col>20</xdr:col>
      <xdr:colOff>38100</xdr:colOff>
      <xdr:row>81</xdr:row>
      <xdr:rowOff>10795</xdr:rowOff>
    </xdr:to>
    <xdr:sp macro="" textlink="">
      <xdr:nvSpPr>
        <xdr:cNvPr id="203" name="楕円 202">
          <a:extLst>
            <a:ext uri="{FF2B5EF4-FFF2-40B4-BE49-F238E27FC236}">
              <a16:creationId xmlns:a16="http://schemas.microsoft.com/office/drawing/2014/main" id="{5783E749-A188-444E-9DB6-31D66CB5AF0F}"/>
            </a:ext>
          </a:extLst>
        </xdr:cNvPr>
        <xdr:cNvSpPr/>
      </xdr:nvSpPr>
      <xdr:spPr>
        <a:xfrm>
          <a:off x="3388360" y="13798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131445</xdr:rowOff>
    </xdr:from>
    <xdr:to>
      <xdr:col>24</xdr:col>
      <xdr:colOff>63500</xdr:colOff>
      <xdr:row>81</xdr:row>
      <xdr:rowOff>26670</xdr:rowOff>
    </xdr:to>
    <xdr:cxnSp macro="">
      <xdr:nvCxnSpPr>
        <xdr:cNvPr id="204" name="直線コネクタ 203">
          <a:extLst>
            <a:ext uri="{FF2B5EF4-FFF2-40B4-BE49-F238E27FC236}">
              <a16:creationId xmlns:a16="http://schemas.microsoft.com/office/drawing/2014/main" id="{2A1CD46F-2E04-4414-800D-E1D15B93F0AB}"/>
            </a:ext>
          </a:extLst>
        </xdr:cNvPr>
        <xdr:cNvCxnSpPr/>
      </xdr:nvCxnSpPr>
      <xdr:spPr>
        <a:xfrm>
          <a:off x="3431540" y="13851255"/>
          <a:ext cx="74295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78739</xdr:rowOff>
    </xdr:from>
    <xdr:to>
      <xdr:col>15</xdr:col>
      <xdr:colOff>101600</xdr:colOff>
      <xdr:row>82</xdr:row>
      <xdr:rowOff>8889</xdr:rowOff>
    </xdr:to>
    <xdr:sp macro="" textlink="">
      <xdr:nvSpPr>
        <xdr:cNvPr id="205" name="楕円 204">
          <a:extLst>
            <a:ext uri="{FF2B5EF4-FFF2-40B4-BE49-F238E27FC236}">
              <a16:creationId xmlns:a16="http://schemas.microsoft.com/office/drawing/2014/main" id="{31562ED1-9926-4683-A1CA-F7813F985F6D}"/>
            </a:ext>
          </a:extLst>
        </xdr:cNvPr>
        <xdr:cNvSpPr/>
      </xdr:nvSpPr>
      <xdr:spPr>
        <a:xfrm>
          <a:off x="2571750" y="139661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131445</xdr:rowOff>
    </xdr:from>
    <xdr:to>
      <xdr:col>19</xdr:col>
      <xdr:colOff>177800</xdr:colOff>
      <xdr:row>81</xdr:row>
      <xdr:rowOff>129539</xdr:rowOff>
    </xdr:to>
    <xdr:cxnSp macro="">
      <xdr:nvCxnSpPr>
        <xdr:cNvPr id="206" name="直線コネクタ 205">
          <a:extLst>
            <a:ext uri="{FF2B5EF4-FFF2-40B4-BE49-F238E27FC236}">
              <a16:creationId xmlns:a16="http://schemas.microsoft.com/office/drawing/2014/main" id="{504B9F75-5325-4819-A2A7-1EFBAE3C81F9}"/>
            </a:ext>
          </a:extLst>
        </xdr:cNvPr>
        <xdr:cNvCxnSpPr/>
      </xdr:nvCxnSpPr>
      <xdr:spPr>
        <a:xfrm flipV="1">
          <a:off x="2626360" y="13851255"/>
          <a:ext cx="805180" cy="16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31114</xdr:rowOff>
    </xdr:from>
    <xdr:to>
      <xdr:col>10</xdr:col>
      <xdr:colOff>165100</xdr:colOff>
      <xdr:row>81</xdr:row>
      <xdr:rowOff>132714</xdr:rowOff>
    </xdr:to>
    <xdr:sp macro="" textlink="">
      <xdr:nvSpPr>
        <xdr:cNvPr id="207" name="楕円 206">
          <a:extLst>
            <a:ext uri="{FF2B5EF4-FFF2-40B4-BE49-F238E27FC236}">
              <a16:creationId xmlns:a16="http://schemas.microsoft.com/office/drawing/2014/main" id="{B51C92A6-21FD-420A-8C84-53A54FFBE00C}"/>
            </a:ext>
          </a:extLst>
        </xdr:cNvPr>
        <xdr:cNvSpPr/>
      </xdr:nvSpPr>
      <xdr:spPr>
        <a:xfrm>
          <a:off x="1774190" y="1391665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81914</xdr:rowOff>
    </xdr:from>
    <xdr:to>
      <xdr:col>15</xdr:col>
      <xdr:colOff>50800</xdr:colOff>
      <xdr:row>81</xdr:row>
      <xdr:rowOff>129539</xdr:rowOff>
    </xdr:to>
    <xdr:cxnSp macro="">
      <xdr:nvCxnSpPr>
        <xdr:cNvPr id="208" name="直線コネクタ 207">
          <a:extLst>
            <a:ext uri="{FF2B5EF4-FFF2-40B4-BE49-F238E27FC236}">
              <a16:creationId xmlns:a16="http://schemas.microsoft.com/office/drawing/2014/main" id="{9AED365B-0951-4E6C-915C-12DF27856296}"/>
            </a:ext>
          </a:extLst>
        </xdr:cNvPr>
        <xdr:cNvCxnSpPr/>
      </xdr:nvCxnSpPr>
      <xdr:spPr>
        <a:xfrm>
          <a:off x="1828800" y="13971269"/>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147320</xdr:rowOff>
    </xdr:from>
    <xdr:to>
      <xdr:col>6</xdr:col>
      <xdr:colOff>38100</xdr:colOff>
      <xdr:row>81</xdr:row>
      <xdr:rowOff>77470</xdr:rowOff>
    </xdr:to>
    <xdr:sp macro="" textlink="">
      <xdr:nvSpPr>
        <xdr:cNvPr id="209" name="楕円 208">
          <a:extLst>
            <a:ext uri="{FF2B5EF4-FFF2-40B4-BE49-F238E27FC236}">
              <a16:creationId xmlns:a16="http://schemas.microsoft.com/office/drawing/2014/main" id="{48C72328-5B37-40F4-B961-90CFBEB727F4}"/>
            </a:ext>
          </a:extLst>
        </xdr:cNvPr>
        <xdr:cNvSpPr/>
      </xdr:nvSpPr>
      <xdr:spPr>
        <a:xfrm>
          <a:off x="988060" y="138614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26670</xdr:rowOff>
    </xdr:from>
    <xdr:to>
      <xdr:col>10</xdr:col>
      <xdr:colOff>114300</xdr:colOff>
      <xdr:row>81</xdr:row>
      <xdr:rowOff>81914</xdr:rowOff>
    </xdr:to>
    <xdr:cxnSp macro="">
      <xdr:nvCxnSpPr>
        <xdr:cNvPr id="210" name="直線コネクタ 209">
          <a:extLst>
            <a:ext uri="{FF2B5EF4-FFF2-40B4-BE49-F238E27FC236}">
              <a16:creationId xmlns:a16="http://schemas.microsoft.com/office/drawing/2014/main" id="{500BF108-AF0F-4DE0-AA2E-FCD3B01E9D56}"/>
            </a:ext>
          </a:extLst>
        </xdr:cNvPr>
        <xdr:cNvCxnSpPr/>
      </xdr:nvCxnSpPr>
      <xdr:spPr>
        <a:xfrm>
          <a:off x="1031240" y="13912215"/>
          <a:ext cx="797560" cy="5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211" name="n_1aveValue【福祉施設】&#10;有形固定資産減価償却率">
          <a:extLst>
            <a:ext uri="{FF2B5EF4-FFF2-40B4-BE49-F238E27FC236}">
              <a16:creationId xmlns:a16="http://schemas.microsoft.com/office/drawing/2014/main" id="{F25986C2-76BE-49E1-A047-6493A84A0FC6}"/>
            </a:ext>
          </a:extLst>
        </xdr:cNvPr>
        <xdr:cNvSpPr txBox="1"/>
      </xdr:nvSpPr>
      <xdr:spPr>
        <a:xfrm>
          <a:off x="32391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212" name="n_2aveValue【福祉施設】&#10;有形固定資産減価償却率">
          <a:extLst>
            <a:ext uri="{FF2B5EF4-FFF2-40B4-BE49-F238E27FC236}">
              <a16:creationId xmlns:a16="http://schemas.microsoft.com/office/drawing/2014/main" id="{6F30320D-9B11-4F92-A267-CA0F17EB2065}"/>
            </a:ext>
          </a:extLst>
        </xdr:cNvPr>
        <xdr:cNvSpPr txBox="1"/>
      </xdr:nvSpPr>
      <xdr:spPr>
        <a:xfrm>
          <a:off x="2439044" y="1414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17163</xdr:rowOff>
    </xdr:from>
    <xdr:ext cx="405111" cy="259045"/>
    <xdr:sp macro="" textlink="">
      <xdr:nvSpPr>
        <xdr:cNvPr id="213" name="n_3aveValue【福祉施設】&#10;有形固定資産減価償却率">
          <a:extLst>
            <a:ext uri="{FF2B5EF4-FFF2-40B4-BE49-F238E27FC236}">
              <a16:creationId xmlns:a16="http://schemas.microsoft.com/office/drawing/2014/main" id="{06262D86-C857-40B7-829E-3526FC574623}"/>
            </a:ext>
          </a:extLst>
        </xdr:cNvPr>
        <xdr:cNvSpPr txBox="1"/>
      </xdr:nvSpPr>
      <xdr:spPr>
        <a:xfrm>
          <a:off x="1641484" y="1407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142891</xdr:rowOff>
    </xdr:from>
    <xdr:ext cx="405111" cy="259045"/>
    <xdr:sp macro="" textlink="">
      <xdr:nvSpPr>
        <xdr:cNvPr id="214" name="n_4aveValue【福祉施設】&#10;有形固定資産減価償却率">
          <a:extLst>
            <a:ext uri="{FF2B5EF4-FFF2-40B4-BE49-F238E27FC236}">
              <a16:creationId xmlns:a16="http://schemas.microsoft.com/office/drawing/2014/main" id="{6CC222F2-CE8D-4D11-BF50-477033576134}"/>
            </a:ext>
          </a:extLst>
        </xdr:cNvPr>
        <xdr:cNvSpPr txBox="1"/>
      </xdr:nvSpPr>
      <xdr:spPr>
        <a:xfrm>
          <a:off x="855354" y="1402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27322</xdr:rowOff>
    </xdr:from>
    <xdr:ext cx="405111" cy="259045"/>
    <xdr:sp macro="" textlink="">
      <xdr:nvSpPr>
        <xdr:cNvPr id="215" name="n_1mainValue【福祉施設】&#10;有形固定資産減価償却率">
          <a:extLst>
            <a:ext uri="{FF2B5EF4-FFF2-40B4-BE49-F238E27FC236}">
              <a16:creationId xmlns:a16="http://schemas.microsoft.com/office/drawing/2014/main" id="{A63EB963-B7B3-4056-8F81-F5CDD8080B27}"/>
            </a:ext>
          </a:extLst>
        </xdr:cNvPr>
        <xdr:cNvSpPr txBox="1"/>
      </xdr:nvSpPr>
      <xdr:spPr>
        <a:xfrm>
          <a:off x="3239144" y="1356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25416</xdr:rowOff>
    </xdr:from>
    <xdr:ext cx="405111" cy="259045"/>
    <xdr:sp macro="" textlink="">
      <xdr:nvSpPr>
        <xdr:cNvPr id="216" name="n_2mainValue【福祉施設】&#10;有形固定資産減価償却率">
          <a:extLst>
            <a:ext uri="{FF2B5EF4-FFF2-40B4-BE49-F238E27FC236}">
              <a16:creationId xmlns:a16="http://schemas.microsoft.com/office/drawing/2014/main" id="{7797AD44-5C08-45FC-836D-67EB52D5E8CD}"/>
            </a:ext>
          </a:extLst>
        </xdr:cNvPr>
        <xdr:cNvSpPr txBox="1"/>
      </xdr:nvSpPr>
      <xdr:spPr>
        <a:xfrm>
          <a:off x="2439044" y="13737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149241</xdr:rowOff>
    </xdr:from>
    <xdr:ext cx="405111" cy="259045"/>
    <xdr:sp macro="" textlink="">
      <xdr:nvSpPr>
        <xdr:cNvPr id="217" name="n_3mainValue【福祉施設】&#10;有形固定資産減価償却率">
          <a:extLst>
            <a:ext uri="{FF2B5EF4-FFF2-40B4-BE49-F238E27FC236}">
              <a16:creationId xmlns:a16="http://schemas.microsoft.com/office/drawing/2014/main" id="{F9F859EB-71A1-4E9E-9001-3ED34DDB18E8}"/>
            </a:ext>
          </a:extLst>
        </xdr:cNvPr>
        <xdr:cNvSpPr txBox="1"/>
      </xdr:nvSpPr>
      <xdr:spPr>
        <a:xfrm>
          <a:off x="1641484"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218" name="n_4mainValue【福祉施設】&#10;有形固定資産減価償却率">
          <a:extLst>
            <a:ext uri="{FF2B5EF4-FFF2-40B4-BE49-F238E27FC236}">
              <a16:creationId xmlns:a16="http://schemas.microsoft.com/office/drawing/2014/main" id="{0999CEA1-1ECC-4DED-A43C-789EEA161D99}"/>
            </a:ext>
          </a:extLst>
        </xdr:cNvPr>
        <xdr:cNvSpPr txBox="1"/>
      </xdr:nvSpPr>
      <xdr:spPr>
        <a:xfrm>
          <a:off x="855354" y="1364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F095126E-FF3C-448C-AB96-CBBFA4EF0EF9}"/>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81EE2A90-8C16-4FC1-B9C0-E42D5EFFBA58}"/>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689EAF83-41B4-4F61-B72F-84B4C5017499}"/>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2F1C26B4-D7AD-4D21-A2BE-FF303641BDB3}"/>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1AF54D13-E20E-482E-9CC8-4FF3AA55B17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AB3B7D23-7975-46E0-B318-986877EFECB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79C8608F-7783-4EC7-ABA4-0CD35C28A51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65531867-0C3D-4068-BBB0-BECF01508F92}"/>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9C47F604-4F48-49F5-BFA7-2877F4BAD2AE}"/>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798B2E82-6485-4FFF-A74C-7F769AFBF96E}"/>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2D3B43DA-55A8-4193-97B4-0B9D41F204BD}"/>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A0DBA185-2CC2-4730-AB42-EFAE7867EE47}"/>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E60C2A22-3ECE-4C0B-973A-834050F92D9B}"/>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46DAD008-8DD8-4D20-B81D-385BE59D49C7}"/>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A15A46E1-71BE-4795-8CC6-F08F0F765A57}"/>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FE3E53CA-6C39-426E-A48B-3C8D0CF190C2}"/>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5076EFF6-5E92-4846-942F-51288274948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426A1BC3-9118-4668-93DF-7D9F95CA59B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479FC0FA-3F8D-4CAC-9241-4CC904745A5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623A552C-5D3C-4FAF-BEB2-6E2B7C859D1F}"/>
            </a:ext>
          </a:extLst>
        </xdr:cNvPr>
        <xdr:cNvCxnSpPr/>
      </xdr:nvCxnSpPr>
      <xdr:spPr>
        <a:xfrm flipV="1">
          <a:off x="9429115" y="13373862"/>
          <a:ext cx="0" cy="1275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A55EE103-2E47-4478-8AAA-FF898FE19FBA}"/>
            </a:ext>
          </a:extLst>
        </xdr:cNvPr>
        <xdr:cNvSpPr txBox="1"/>
      </xdr:nvSpPr>
      <xdr:spPr>
        <a:xfrm>
          <a:off x="946785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CA1C667E-CA2F-4F2F-8487-47A13989CCA6}"/>
            </a:ext>
          </a:extLst>
        </xdr:cNvPr>
        <xdr:cNvCxnSpPr/>
      </xdr:nvCxnSpPr>
      <xdr:spPr>
        <a:xfrm>
          <a:off x="9356090" y="1464906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91DE4626-77DA-487C-BE59-F7601B0B622D}"/>
            </a:ext>
          </a:extLst>
        </xdr:cNvPr>
        <xdr:cNvSpPr txBox="1"/>
      </xdr:nvSpPr>
      <xdr:spPr>
        <a:xfrm>
          <a:off x="946785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AA57F650-33D8-4EE5-A38C-094FA5B4E5AE}"/>
            </a:ext>
          </a:extLst>
        </xdr:cNvPr>
        <xdr:cNvCxnSpPr/>
      </xdr:nvCxnSpPr>
      <xdr:spPr>
        <a:xfrm>
          <a:off x="9356090" y="1337386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243" name="【福祉施設】&#10;一人当たり面積平均値テキスト">
          <a:extLst>
            <a:ext uri="{FF2B5EF4-FFF2-40B4-BE49-F238E27FC236}">
              <a16:creationId xmlns:a16="http://schemas.microsoft.com/office/drawing/2014/main" id="{CEC59775-E72F-4D0B-A486-BF2A761BA645}"/>
            </a:ext>
          </a:extLst>
        </xdr:cNvPr>
        <xdr:cNvSpPr txBox="1"/>
      </xdr:nvSpPr>
      <xdr:spPr>
        <a:xfrm>
          <a:off x="9467850" y="14249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1A0A98C3-A47F-4A3C-8078-3C860EDEF580}"/>
            </a:ext>
          </a:extLst>
        </xdr:cNvPr>
        <xdr:cNvSpPr/>
      </xdr:nvSpPr>
      <xdr:spPr>
        <a:xfrm>
          <a:off x="9394190" y="14405483"/>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EC0B9396-2B84-453D-9CD6-38F23F78EE25}"/>
            </a:ext>
          </a:extLst>
        </xdr:cNvPr>
        <xdr:cNvSpPr/>
      </xdr:nvSpPr>
      <xdr:spPr>
        <a:xfrm>
          <a:off x="8632190" y="143734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C0065B41-4434-4A93-BF89-E310E0AB0287}"/>
            </a:ext>
          </a:extLst>
        </xdr:cNvPr>
        <xdr:cNvSpPr/>
      </xdr:nvSpPr>
      <xdr:spPr>
        <a:xfrm>
          <a:off x="7846060" y="1438109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C4AA85B0-56A6-45B1-A5D0-2ADAE3D1C9E1}"/>
            </a:ext>
          </a:extLst>
        </xdr:cNvPr>
        <xdr:cNvSpPr/>
      </xdr:nvSpPr>
      <xdr:spPr>
        <a:xfrm>
          <a:off x="7029450" y="1440281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170180</xdr:rowOff>
    </xdr:from>
    <xdr:to>
      <xdr:col>36</xdr:col>
      <xdr:colOff>165100</xdr:colOff>
      <xdr:row>84</xdr:row>
      <xdr:rowOff>100330</xdr:rowOff>
    </xdr:to>
    <xdr:sp macro="" textlink="">
      <xdr:nvSpPr>
        <xdr:cNvPr id="248" name="フローチャート: 判断 247">
          <a:extLst>
            <a:ext uri="{FF2B5EF4-FFF2-40B4-BE49-F238E27FC236}">
              <a16:creationId xmlns:a16="http://schemas.microsoft.com/office/drawing/2014/main" id="{19C6EF70-5AB9-4E41-89B2-FB4398710767}"/>
            </a:ext>
          </a:extLst>
        </xdr:cNvPr>
        <xdr:cNvSpPr/>
      </xdr:nvSpPr>
      <xdr:spPr>
        <a:xfrm>
          <a:off x="6231890" y="144043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E669D64D-509E-46B4-9D6A-3128457CDC62}"/>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51055C9B-634B-472A-988B-519763978DE3}"/>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5DFC9093-D3D9-4FBC-9D30-56E24FC6DDF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38F8B5DC-C283-4592-8030-B447A9F79C06}"/>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903C42B6-1AD2-431B-86AE-0F380DB14984}"/>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79311</xdr:rowOff>
    </xdr:from>
    <xdr:to>
      <xdr:col>55</xdr:col>
      <xdr:colOff>50800</xdr:colOff>
      <xdr:row>85</xdr:row>
      <xdr:rowOff>9461</xdr:rowOff>
    </xdr:to>
    <xdr:sp macro="" textlink="">
      <xdr:nvSpPr>
        <xdr:cNvPr id="254" name="楕円 253">
          <a:extLst>
            <a:ext uri="{FF2B5EF4-FFF2-40B4-BE49-F238E27FC236}">
              <a16:creationId xmlns:a16="http://schemas.microsoft.com/office/drawing/2014/main" id="{981DE48C-BD55-4FCD-BCB2-82F28D1F6CA4}"/>
            </a:ext>
          </a:extLst>
        </xdr:cNvPr>
        <xdr:cNvSpPr/>
      </xdr:nvSpPr>
      <xdr:spPr>
        <a:xfrm>
          <a:off x="9394190" y="1448111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165688</xdr:rowOff>
    </xdr:from>
    <xdr:ext cx="469744" cy="259045"/>
    <xdr:sp macro="" textlink="">
      <xdr:nvSpPr>
        <xdr:cNvPr id="255" name="【福祉施設】&#10;一人当たり面積該当値テキスト">
          <a:extLst>
            <a:ext uri="{FF2B5EF4-FFF2-40B4-BE49-F238E27FC236}">
              <a16:creationId xmlns:a16="http://schemas.microsoft.com/office/drawing/2014/main" id="{CB90EC9E-6984-4DCE-947C-1EFCE7ED4C4B}"/>
            </a:ext>
          </a:extLst>
        </xdr:cNvPr>
        <xdr:cNvSpPr txBox="1"/>
      </xdr:nvSpPr>
      <xdr:spPr>
        <a:xfrm>
          <a:off x="9467850" y="14399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82169</xdr:rowOff>
    </xdr:from>
    <xdr:to>
      <xdr:col>50</xdr:col>
      <xdr:colOff>165100</xdr:colOff>
      <xdr:row>85</xdr:row>
      <xdr:rowOff>12319</xdr:rowOff>
    </xdr:to>
    <xdr:sp macro="" textlink="">
      <xdr:nvSpPr>
        <xdr:cNvPr id="256" name="楕円 255">
          <a:extLst>
            <a:ext uri="{FF2B5EF4-FFF2-40B4-BE49-F238E27FC236}">
              <a16:creationId xmlns:a16="http://schemas.microsoft.com/office/drawing/2014/main" id="{33DFABBE-F182-447F-98F9-5FAA71640933}"/>
            </a:ext>
          </a:extLst>
        </xdr:cNvPr>
        <xdr:cNvSpPr/>
      </xdr:nvSpPr>
      <xdr:spPr>
        <a:xfrm>
          <a:off x="8632190" y="1448587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130111</xdr:rowOff>
    </xdr:from>
    <xdr:to>
      <xdr:col>55</xdr:col>
      <xdr:colOff>0</xdr:colOff>
      <xdr:row>84</xdr:row>
      <xdr:rowOff>132969</xdr:rowOff>
    </xdr:to>
    <xdr:cxnSp macro="">
      <xdr:nvCxnSpPr>
        <xdr:cNvPr id="257" name="直線コネクタ 256">
          <a:extLst>
            <a:ext uri="{FF2B5EF4-FFF2-40B4-BE49-F238E27FC236}">
              <a16:creationId xmlns:a16="http://schemas.microsoft.com/office/drawing/2014/main" id="{D8E620C0-CDE0-4F03-84B6-EB86AFC4467E}"/>
            </a:ext>
          </a:extLst>
        </xdr:cNvPr>
        <xdr:cNvCxnSpPr/>
      </xdr:nvCxnSpPr>
      <xdr:spPr>
        <a:xfrm flipV="1">
          <a:off x="8686800" y="14535721"/>
          <a:ext cx="74295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85598</xdr:rowOff>
    </xdr:from>
    <xdr:to>
      <xdr:col>46</xdr:col>
      <xdr:colOff>38100</xdr:colOff>
      <xdr:row>85</xdr:row>
      <xdr:rowOff>15748</xdr:rowOff>
    </xdr:to>
    <xdr:sp macro="" textlink="">
      <xdr:nvSpPr>
        <xdr:cNvPr id="258" name="楕円 257">
          <a:extLst>
            <a:ext uri="{FF2B5EF4-FFF2-40B4-BE49-F238E27FC236}">
              <a16:creationId xmlns:a16="http://schemas.microsoft.com/office/drawing/2014/main" id="{4AFC7326-D15A-46F5-A80E-B4C42585031E}"/>
            </a:ext>
          </a:extLst>
        </xdr:cNvPr>
        <xdr:cNvSpPr/>
      </xdr:nvSpPr>
      <xdr:spPr>
        <a:xfrm>
          <a:off x="7846060" y="144893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132969</xdr:rowOff>
    </xdr:from>
    <xdr:to>
      <xdr:col>50</xdr:col>
      <xdr:colOff>114300</xdr:colOff>
      <xdr:row>84</xdr:row>
      <xdr:rowOff>136398</xdr:rowOff>
    </xdr:to>
    <xdr:cxnSp macro="">
      <xdr:nvCxnSpPr>
        <xdr:cNvPr id="259" name="直線コネクタ 258">
          <a:extLst>
            <a:ext uri="{FF2B5EF4-FFF2-40B4-BE49-F238E27FC236}">
              <a16:creationId xmlns:a16="http://schemas.microsoft.com/office/drawing/2014/main" id="{8AD8BB21-73E5-498E-B46D-E367BBAAAEC6}"/>
            </a:ext>
          </a:extLst>
        </xdr:cNvPr>
        <xdr:cNvCxnSpPr/>
      </xdr:nvCxnSpPr>
      <xdr:spPr>
        <a:xfrm flipV="1">
          <a:off x="7889240" y="1453857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87885</xdr:rowOff>
    </xdr:from>
    <xdr:to>
      <xdr:col>41</xdr:col>
      <xdr:colOff>101600</xdr:colOff>
      <xdr:row>85</xdr:row>
      <xdr:rowOff>18035</xdr:rowOff>
    </xdr:to>
    <xdr:sp macro="" textlink="">
      <xdr:nvSpPr>
        <xdr:cNvPr id="260" name="楕円 259">
          <a:extLst>
            <a:ext uri="{FF2B5EF4-FFF2-40B4-BE49-F238E27FC236}">
              <a16:creationId xmlns:a16="http://schemas.microsoft.com/office/drawing/2014/main" id="{D2261C63-E87A-469B-8CD6-E2C5939C6DDE}"/>
            </a:ext>
          </a:extLst>
        </xdr:cNvPr>
        <xdr:cNvSpPr/>
      </xdr:nvSpPr>
      <xdr:spPr>
        <a:xfrm>
          <a:off x="7029450" y="1449349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136398</xdr:rowOff>
    </xdr:from>
    <xdr:to>
      <xdr:col>45</xdr:col>
      <xdr:colOff>177800</xdr:colOff>
      <xdr:row>84</xdr:row>
      <xdr:rowOff>138685</xdr:rowOff>
    </xdr:to>
    <xdr:cxnSp macro="">
      <xdr:nvCxnSpPr>
        <xdr:cNvPr id="261" name="直線コネクタ 260">
          <a:extLst>
            <a:ext uri="{FF2B5EF4-FFF2-40B4-BE49-F238E27FC236}">
              <a16:creationId xmlns:a16="http://schemas.microsoft.com/office/drawing/2014/main" id="{5A0D8FCB-E424-4E8B-80C2-975038650A89}"/>
            </a:ext>
          </a:extLst>
        </xdr:cNvPr>
        <xdr:cNvCxnSpPr/>
      </xdr:nvCxnSpPr>
      <xdr:spPr>
        <a:xfrm flipV="1">
          <a:off x="7084060" y="14534388"/>
          <a:ext cx="80518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110173</xdr:rowOff>
    </xdr:from>
    <xdr:to>
      <xdr:col>36</xdr:col>
      <xdr:colOff>165100</xdr:colOff>
      <xdr:row>85</xdr:row>
      <xdr:rowOff>40323</xdr:rowOff>
    </xdr:to>
    <xdr:sp macro="" textlink="">
      <xdr:nvSpPr>
        <xdr:cNvPr id="262" name="楕円 261">
          <a:extLst>
            <a:ext uri="{FF2B5EF4-FFF2-40B4-BE49-F238E27FC236}">
              <a16:creationId xmlns:a16="http://schemas.microsoft.com/office/drawing/2014/main" id="{2BD406DA-FF76-4BCB-81E2-24DEDFA720C2}"/>
            </a:ext>
          </a:extLst>
        </xdr:cNvPr>
        <xdr:cNvSpPr/>
      </xdr:nvSpPr>
      <xdr:spPr>
        <a:xfrm>
          <a:off x="6231890" y="145100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138685</xdr:rowOff>
    </xdr:from>
    <xdr:to>
      <xdr:col>41</xdr:col>
      <xdr:colOff>50800</xdr:colOff>
      <xdr:row>84</xdr:row>
      <xdr:rowOff>160973</xdr:rowOff>
    </xdr:to>
    <xdr:cxnSp macro="">
      <xdr:nvCxnSpPr>
        <xdr:cNvPr id="263" name="直線コネクタ 262">
          <a:extLst>
            <a:ext uri="{FF2B5EF4-FFF2-40B4-BE49-F238E27FC236}">
              <a16:creationId xmlns:a16="http://schemas.microsoft.com/office/drawing/2014/main" id="{A7EADED1-1BE0-4AFB-B4E2-B1CC47DCE27F}"/>
            </a:ext>
          </a:extLst>
        </xdr:cNvPr>
        <xdr:cNvCxnSpPr/>
      </xdr:nvCxnSpPr>
      <xdr:spPr>
        <a:xfrm flipV="1">
          <a:off x="6286500" y="14536675"/>
          <a:ext cx="797560" cy="2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a:extLst>
            <a:ext uri="{FF2B5EF4-FFF2-40B4-BE49-F238E27FC236}">
              <a16:creationId xmlns:a16="http://schemas.microsoft.com/office/drawing/2014/main" id="{AAA4AD04-8387-4E73-B483-4754B426AFC8}"/>
            </a:ext>
          </a:extLst>
        </xdr:cNvPr>
        <xdr:cNvSpPr txBox="1"/>
      </xdr:nvSpPr>
      <xdr:spPr>
        <a:xfrm>
          <a:off x="8454467" y="1415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a:extLst>
            <a:ext uri="{FF2B5EF4-FFF2-40B4-BE49-F238E27FC236}">
              <a16:creationId xmlns:a16="http://schemas.microsoft.com/office/drawing/2014/main" id="{C33D5884-759E-4DF1-9DD5-2888BDADA048}"/>
            </a:ext>
          </a:extLst>
        </xdr:cNvPr>
        <xdr:cNvSpPr txBox="1"/>
      </xdr:nvSpPr>
      <xdr:spPr>
        <a:xfrm>
          <a:off x="7673417" y="1415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266" name="n_3aveValue【福祉施設】&#10;一人当たり面積">
          <a:extLst>
            <a:ext uri="{FF2B5EF4-FFF2-40B4-BE49-F238E27FC236}">
              <a16:creationId xmlns:a16="http://schemas.microsoft.com/office/drawing/2014/main" id="{CC1A63B5-E613-44AF-92F2-937EF976164B}"/>
            </a:ext>
          </a:extLst>
        </xdr:cNvPr>
        <xdr:cNvSpPr txBox="1"/>
      </xdr:nvSpPr>
      <xdr:spPr>
        <a:xfrm>
          <a:off x="6866332" y="141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116857</xdr:rowOff>
    </xdr:from>
    <xdr:ext cx="469744" cy="259045"/>
    <xdr:sp macro="" textlink="">
      <xdr:nvSpPr>
        <xdr:cNvPr id="267" name="n_4aveValue【福祉施設】&#10;一人当たり面積">
          <a:extLst>
            <a:ext uri="{FF2B5EF4-FFF2-40B4-BE49-F238E27FC236}">
              <a16:creationId xmlns:a16="http://schemas.microsoft.com/office/drawing/2014/main" id="{FB215DAC-295B-473C-B425-1490C5DE475B}"/>
            </a:ext>
          </a:extLst>
        </xdr:cNvPr>
        <xdr:cNvSpPr txBox="1"/>
      </xdr:nvSpPr>
      <xdr:spPr>
        <a:xfrm>
          <a:off x="6068772"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3446</xdr:rowOff>
    </xdr:from>
    <xdr:ext cx="469744" cy="259045"/>
    <xdr:sp macro="" textlink="">
      <xdr:nvSpPr>
        <xdr:cNvPr id="268" name="n_1mainValue【福祉施設】&#10;一人当たり面積">
          <a:extLst>
            <a:ext uri="{FF2B5EF4-FFF2-40B4-BE49-F238E27FC236}">
              <a16:creationId xmlns:a16="http://schemas.microsoft.com/office/drawing/2014/main" id="{745D51E6-0827-42EA-9B19-70587582EE31}"/>
            </a:ext>
          </a:extLst>
        </xdr:cNvPr>
        <xdr:cNvSpPr txBox="1"/>
      </xdr:nvSpPr>
      <xdr:spPr>
        <a:xfrm>
          <a:off x="8454467" y="1457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6875</xdr:rowOff>
    </xdr:from>
    <xdr:ext cx="469744" cy="259045"/>
    <xdr:sp macro="" textlink="">
      <xdr:nvSpPr>
        <xdr:cNvPr id="269" name="n_2mainValue【福祉施設】&#10;一人当たり面積">
          <a:extLst>
            <a:ext uri="{FF2B5EF4-FFF2-40B4-BE49-F238E27FC236}">
              <a16:creationId xmlns:a16="http://schemas.microsoft.com/office/drawing/2014/main" id="{AD34B131-0C49-4634-99E9-F281B27335D0}"/>
            </a:ext>
          </a:extLst>
        </xdr:cNvPr>
        <xdr:cNvSpPr txBox="1"/>
      </xdr:nvSpPr>
      <xdr:spPr>
        <a:xfrm>
          <a:off x="7673417" y="14582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9162</xdr:rowOff>
    </xdr:from>
    <xdr:ext cx="469744" cy="259045"/>
    <xdr:sp macro="" textlink="">
      <xdr:nvSpPr>
        <xdr:cNvPr id="270" name="n_3mainValue【福祉施設】&#10;一人当たり面積">
          <a:extLst>
            <a:ext uri="{FF2B5EF4-FFF2-40B4-BE49-F238E27FC236}">
              <a16:creationId xmlns:a16="http://schemas.microsoft.com/office/drawing/2014/main" id="{B78FC212-48AC-4C6C-A2F5-DC5D7050C18F}"/>
            </a:ext>
          </a:extLst>
        </xdr:cNvPr>
        <xdr:cNvSpPr txBox="1"/>
      </xdr:nvSpPr>
      <xdr:spPr>
        <a:xfrm>
          <a:off x="6866332" y="1458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31450</xdr:rowOff>
    </xdr:from>
    <xdr:ext cx="469744" cy="259045"/>
    <xdr:sp macro="" textlink="">
      <xdr:nvSpPr>
        <xdr:cNvPr id="271" name="n_4mainValue【福祉施設】&#10;一人当たり面積">
          <a:extLst>
            <a:ext uri="{FF2B5EF4-FFF2-40B4-BE49-F238E27FC236}">
              <a16:creationId xmlns:a16="http://schemas.microsoft.com/office/drawing/2014/main" id="{B224820B-6EA4-4F00-943C-8596499E5D4E}"/>
            </a:ext>
          </a:extLst>
        </xdr:cNvPr>
        <xdr:cNvSpPr txBox="1"/>
      </xdr:nvSpPr>
      <xdr:spPr>
        <a:xfrm>
          <a:off x="6068772" y="14602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566341DC-85B7-4810-B5FD-803E0304C30A}"/>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0DAF7084-4416-4FA9-BA14-C36178C1C146}"/>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03E01623-4EE6-4808-AB23-69BDA135C78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1CAD6435-63CB-4EDE-A731-95687C13343A}"/>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FA3BBC25-4670-4347-B315-9C2C2AD18DAA}"/>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A2A8562A-3999-4D31-8DF9-5384B52D30E7}"/>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706D66C3-B1AE-4BE7-9CB7-6AB7AAE8FADD}"/>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438DCFB4-4DAD-46D1-9BC8-81DC57C8C8C8}"/>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0" name="正方形/長方形 279">
          <a:extLst>
            <a:ext uri="{FF2B5EF4-FFF2-40B4-BE49-F238E27FC236}">
              <a16:creationId xmlns:a16="http://schemas.microsoft.com/office/drawing/2014/main" id="{86263EB7-23DE-4549-80A4-487C7A96BC8F}"/>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1" name="正方形/長方形 280">
          <a:extLst>
            <a:ext uri="{FF2B5EF4-FFF2-40B4-BE49-F238E27FC236}">
              <a16:creationId xmlns:a16="http://schemas.microsoft.com/office/drawing/2014/main" id="{EA78C0B1-74B6-4D75-B587-A74ECA45A96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2" name="正方形/長方形 281">
          <a:extLst>
            <a:ext uri="{FF2B5EF4-FFF2-40B4-BE49-F238E27FC236}">
              <a16:creationId xmlns:a16="http://schemas.microsoft.com/office/drawing/2014/main" id="{C6B9BBCD-B842-4965-A59B-E9782E40F6CF}"/>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3" name="正方形/長方形 282">
          <a:extLst>
            <a:ext uri="{FF2B5EF4-FFF2-40B4-BE49-F238E27FC236}">
              <a16:creationId xmlns:a16="http://schemas.microsoft.com/office/drawing/2014/main" id="{56BCB142-AC88-488F-9C19-AFF52E805E26}"/>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4" name="正方形/長方形 283">
          <a:extLst>
            <a:ext uri="{FF2B5EF4-FFF2-40B4-BE49-F238E27FC236}">
              <a16:creationId xmlns:a16="http://schemas.microsoft.com/office/drawing/2014/main" id="{BD773216-321C-48E7-A630-EE691C91593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5" name="正方形/長方形 284">
          <a:extLst>
            <a:ext uri="{FF2B5EF4-FFF2-40B4-BE49-F238E27FC236}">
              <a16:creationId xmlns:a16="http://schemas.microsoft.com/office/drawing/2014/main" id="{35A1F4F6-797A-4965-962E-E856FE24F6A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6" name="正方形/長方形 285">
          <a:extLst>
            <a:ext uri="{FF2B5EF4-FFF2-40B4-BE49-F238E27FC236}">
              <a16:creationId xmlns:a16="http://schemas.microsoft.com/office/drawing/2014/main" id="{3A5131BF-2D11-4572-BAB2-A1C6C96E3C20}"/>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7" name="正方形/長方形 286">
          <a:extLst>
            <a:ext uri="{FF2B5EF4-FFF2-40B4-BE49-F238E27FC236}">
              <a16:creationId xmlns:a16="http://schemas.microsoft.com/office/drawing/2014/main" id="{3C6D23D1-59EB-46E0-8BD3-999235727B7B}"/>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8" name="正方形/長方形 287">
          <a:extLst>
            <a:ext uri="{FF2B5EF4-FFF2-40B4-BE49-F238E27FC236}">
              <a16:creationId xmlns:a16="http://schemas.microsoft.com/office/drawing/2014/main" id="{00601F31-EA7A-43C0-AFBD-FF6DACBC8C1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9" name="正方形/長方形 288">
          <a:extLst>
            <a:ext uri="{FF2B5EF4-FFF2-40B4-BE49-F238E27FC236}">
              <a16:creationId xmlns:a16="http://schemas.microsoft.com/office/drawing/2014/main" id="{9C2608E9-BF46-4A08-9841-7DD5075BDC7A}"/>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0" name="正方形/長方形 289">
          <a:extLst>
            <a:ext uri="{FF2B5EF4-FFF2-40B4-BE49-F238E27FC236}">
              <a16:creationId xmlns:a16="http://schemas.microsoft.com/office/drawing/2014/main" id="{1238A581-ED30-40CC-9042-80EA75EE144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1" name="正方形/長方形 290">
          <a:extLst>
            <a:ext uri="{FF2B5EF4-FFF2-40B4-BE49-F238E27FC236}">
              <a16:creationId xmlns:a16="http://schemas.microsoft.com/office/drawing/2014/main" id="{EE0A3DFE-B6AA-43A7-84A2-989ABCD445EF}"/>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2" name="正方形/長方形 291">
          <a:extLst>
            <a:ext uri="{FF2B5EF4-FFF2-40B4-BE49-F238E27FC236}">
              <a16:creationId xmlns:a16="http://schemas.microsoft.com/office/drawing/2014/main" id="{71B9341E-9A85-4FD0-BB7C-ED1FEAC9357A}"/>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3" name="正方形/長方形 292">
          <a:extLst>
            <a:ext uri="{FF2B5EF4-FFF2-40B4-BE49-F238E27FC236}">
              <a16:creationId xmlns:a16="http://schemas.microsoft.com/office/drawing/2014/main" id="{32DB2868-6221-4F42-B931-FB530110C90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4" name="正方形/長方形 293">
          <a:extLst>
            <a:ext uri="{FF2B5EF4-FFF2-40B4-BE49-F238E27FC236}">
              <a16:creationId xmlns:a16="http://schemas.microsoft.com/office/drawing/2014/main" id="{BFB73A29-922A-4B81-B027-7AE730E7F78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5" name="正方形/長方形 294">
          <a:extLst>
            <a:ext uri="{FF2B5EF4-FFF2-40B4-BE49-F238E27FC236}">
              <a16:creationId xmlns:a16="http://schemas.microsoft.com/office/drawing/2014/main" id="{0CFD1DAA-7343-4415-9B45-603CE1A47758}"/>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6" name="テキスト ボックス 295">
          <a:extLst>
            <a:ext uri="{FF2B5EF4-FFF2-40B4-BE49-F238E27FC236}">
              <a16:creationId xmlns:a16="http://schemas.microsoft.com/office/drawing/2014/main" id="{65AFDC53-9C9B-4E4A-8F7D-944D08D80072}"/>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7" name="直線コネクタ 296">
          <a:extLst>
            <a:ext uri="{FF2B5EF4-FFF2-40B4-BE49-F238E27FC236}">
              <a16:creationId xmlns:a16="http://schemas.microsoft.com/office/drawing/2014/main" id="{94AE3B85-FD82-49BB-8009-A3F14D99D759}"/>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8" name="テキスト ボックス 297">
          <a:extLst>
            <a:ext uri="{FF2B5EF4-FFF2-40B4-BE49-F238E27FC236}">
              <a16:creationId xmlns:a16="http://schemas.microsoft.com/office/drawing/2014/main" id="{19CD6628-4580-419C-9651-C276CED7FC51}"/>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99" name="直線コネクタ 298">
          <a:extLst>
            <a:ext uri="{FF2B5EF4-FFF2-40B4-BE49-F238E27FC236}">
              <a16:creationId xmlns:a16="http://schemas.microsoft.com/office/drawing/2014/main" id="{5008108D-3A09-4C60-A5C2-2E648D38DC27}"/>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0" name="テキスト ボックス 299">
          <a:extLst>
            <a:ext uri="{FF2B5EF4-FFF2-40B4-BE49-F238E27FC236}">
              <a16:creationId xmlns:a16="http://schemas.microsoft.com/office/drawing/2014/main" id="{93BDB921-98D5-42F3-8CB4-47B8EA682598}"/>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1" name="直線コネクタ 300">
          <a:extLst>
            <a:ext uri="{FF2B5EF4-FFF2-40B4-BE49-F238E27FC236}">
              <a16:creationId xmlns:a16="http://schemas.microsoft.com/office/drawing/2014/main" id="{C4182E46-51FC-4ED4-8D1B-70EA292D06AB}"/>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2" name="テキスト ボックス 301">
          <a:extLst>
            <a:ext uri="{FF2B5EF4-FFF2-40B4-BE49-F238E27FC236}">
              <a16:creationId xmlns:a16="http://schemas.microsoft.com/office/drawing/2014/main" id="{BAA9CA1C-5F46-4614-B088-F13653E100DA}"/>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3" name="直線コネクタ 302">
          <a:extLst>
            <a:ext uri="{FF2B5EF4-FFF2-40B4-BE49-F238E27FC236}">
              <a16:creationId xmlns:a16="http://schemas.microsoft.com/office/drawing/2014/main" id="{B50C77EE-B07C-4A4C-A7DC-421180A1C6D5}"/>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4" name="テキスト ボックス 303">
          <a:extLst>
            <a:ext uri="{FF2B5EF4-FFF2-40B4-BE49-F238E27FC236}">
              <a16:creationId xmlns:a16="http://schemas.microsoft.com/office/drawing/2014/main" id="{5E3DA2A2-A1C8-408B-8502-DB56F872F223}"/>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5" name="直線コネクタ 304">
          <a:extLst>
            <a:ext uri="{FF2B5EF4-FFF2-40B4-BE49-F238E27FC236}">
              <a16:creationId xmlns:a16="http://schemas.microsoft.com/office/drawing/2014/main" id="{D581AE03-39FD-4F5A-87F3-B6CC0B71B664}"/>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6" name="テキスト ボックス 305">
          <a:extLst>
            <a:ext uri="{FF2B5EF4-FFF2-40B4-BE49-F238E27FC236}">
              <a16:creationId xmlns:a16="http://schemas.microsoft.com/office/drawing/2014/main" id="{702D4648-E1E3-4B5F-9219-E887B73E39AF}"/>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07" name="直線コネクタ 306">
          <a:extLst>
            <a:ext uri="{FF2B5EF4-FFF2-40B4-BE49-F238E27FC236}">
              <a16:creationId xmlns:a16="http://schemas.microsoft.com/office/drawing/2014/main" id="{FCB62874-97DB-4C69-98CC-44CB62E87E3C}"/>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08" name="テキスト ボックス 307">
          <a:extLst>
            <a:ext uri="{FF2B5EF4-FFF2-40B4-BE49-F238E27FC236}">
              <a16:creationId xmlns:a16="http://schemas.microsoft.com/office/drawing/2014/main" id="{BE516286-2946-4004-A255-E1E1FBFAE41B}"/>
            </a:ext>
          </a:extLst>
        </xdr:cNvPr>
        <xdr:cNvSpPr txBox="1"/>
      </xdr:nvSpPr>
      <xdr:spPr>
        <a:xfrm>
          <a:off x="10905006" y="557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9" name="直線コネクタ 308">
          <a:extLst>
            <a:ext uri="{FF2B5EF4-FFF2-40B4-BE49-F238E27FC236}">
              <a16:creationId xmlns:a16="http://schemas.microsoft.com/office/drawing/2014/main" id="{D30FDD69-219B-40FF-A469-13FA77F38685}"/>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0" name="【一般廃棄物処理施設】&#10;有形固定資産減価償却率グラフ枠">
          <a:extLst>
            <a:ext uri="{FF2B5EF4-FFF2-40B4-BE49-F238E27FC236}">
              <a16:creationId xmlns:a16="http://schemas.microsoft.com/office/drawing/2014/main" id="{785AB1FD-C458-47E5-A775-3A57C30AE3E2}"/>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1" name="直線コネクタ 310">
          <a:extLst>
            <a:ext uri="{FF2B5EF4-FFF2-40B4-BE49-F238E27FC236}">
              <a16:creationId xmlns:a16="http://schemas.microsoft.com/office/drawing/2014/main" id="{5EACC9F3-E749-4972-96F0-694183A10769}"/>
            </a:ext>
          </a:extLst>
        </xdr:cNvPr>
        <xdr:cNvCxnSpPr/>
      </xdr:nvCxnSpPr>
      <xdr:spPr>
        <a:xfrm flipV="1">
          <a:off x="14703424" y="571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2" name="【一般廃棄物処理施設】&#10;有形固定資産減価償却率最小値テキスト">
          <a:extLst>
            <a:ext uri="{FF2B5EF4-FFF2-40B4-BE49-F238E27FC236}">
              <a16:creationId xmlns:a16="http://schemas.microsoft.com/office/drawing/2014/main" id="{C0363C8D-3DD1-4B89-831C-A42FD8BA6E63}"/>
            </a:ext>
          </a:extLst>
        </xdr:cNvPr>
        <xdr:cNvSpPr txBox="1"/>
      </xdr:nvSpPr>
      <xdr:spPr>
        <a:xfrm>
          <a:off x="1474216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3" name="直線コネクタ 312">
          <a:extLst>
            <a:ext uri="{FF2B5EF4-FFF2-40B4-BE49-F238E27FC236}">
              <a16:creationId xmlns:a16="http://schemas.microsoft.com/office/drawing/2014/main" id="{9D9B1EC0-5BB7-4B26-8906-0273FF8FE06D}"/>
            </a:ext>
          </a:extLst>
        </xdr:cNvPr>
        <xdr:cNvCxnSpPr/>
      </xdr:nvCxnSpPr>
      <xdr:spPr>
        <a:xfrm>
          <a:off x="14611350" y="698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14" name="【一般廃棄物処理施設】&#10;有形固定資産減価償却率最大値テキスト">
          <a:extLst>
            <a:ext uri="{FF2B5EF4-FFF2-40B4-BE49-F238E27FC236}">
              <a16:creationId xmlns:a16="http://schemas.microsoft.com/office/drawing/2014/main" id="{AD82771C-6F45-4C23-90B2-C52BA8D86117}"/>
            </a:ext>
          </a:extLst>
        </xdr:cNvPr>
        <xdr:cNvSpPr txBox="1"/>
      </xdr:nvSpPr>
      <xdr:spPr>
        <a:xfrm>
          <a:off x="14742160" y="549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15" name="直線コネクタ 314">
          <a:extLst>
            <a:ext uri="{FF2B5EF4-FFF2-40B4-BE49-F238E27FC236}">
              <a16:creationId xmlns:a16="http://schemas.microsoft.com/office/drawing/2014/main" id="{A63FB237-6177-4414-8424-5630F2D9BB33}"/>
            </a:ext>
          </a:extLst>
        </xdr:cNvPr>
        <xdr:cNvCxnSpPr/>
      </xdr:nvCxnSpPr>
      <xdr:spPr>
        <a:xfrm>
          <a:off x="1461135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316" name="【一般廃棄物処理施設】&#10;有形固定資産減価償却率平均値テキスト">
          <a:extLst>
            <a:ext uri="{FF2B5EF4-FFF2-40B4-BE49-F238E27FC236}">
              <a16:creationId xmlns:a16="http://schemas.microsoft.com/office/drawing/2014/main" id="{72F88369-E3AB-4E0C-8228-096308EB3B47}"/>
            </a:ext>
          </a:extLst>
        </xdr:cNvPr>
        <xdr:cNvSpPr txBox="1"/>
      </xdr:nvSpPr>
      <xdr:spPr>
        <a:xfrm>
          <a:off x="1474216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317" name="フローチャート: 判断 316">
          <a:extLst>
            <a:ext uri="{FF2B5EF4-FFF2-40B4-BE49-F238E27FC236}">
              <a16:creationId xmlns:a16="http://schemas.microsoft.com/office/drawing/2014/main" id="{E3E3E546-11BC-4F95-BE85-29434D1647CA}"/>
            </a:ext>
          </a:extLst>
        </xdr:cNvPr>
        <xdr:cNvSpPr/>
      </xdr:nvSpPr>
      <xdr:spPr>
        <a:xfrm>
          <a:off x="14649450" y="651256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318" name="フローチャート: 判断 317">
          <a:extLst>
            <a:ext uri="{FF2B5EF4-FFF2-40B4-BE49-F238E27FC236}">
              <a16:creationId xmlns:a16="http://schemas.microsoft.com/office/drawing/2014/main" id="{F0B82DAA-D337-4DAF-B8FE-C6A8CDF1B07D}"/>
            </a:ext>
          </a:extLst>
        </xdr:cNvPr>
        <xdr:cNvSpPr/>
      </xdr:nvSpPr>
      <xdr:spPr>
        <a:xfrm>
          <a:off x="13887450" y="64890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319" name="フローチャート: 判断 318">
          <a:extLst>
            <a:ext uri="{FF2B5EF4-FFF2-40B4-BE49-F238E27FC236}">
              <a16:creationId xmlns:a16="http://schemas.microsoft.com/office/drawing/2014/main" id="{49706907-A6DF-4BC8-A3DB-B34E0E5E43D2}"/>
            </a:ext>
          </a:extLst>
        </xdr:cNvPr>
        <xdr:cNvSpPr/>
      </xdr:nvSpPr>
      <xdr:spPr>
        <a:xfrm>
          <a:off x="13089890" y="650557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320" name="フローチャート: 判断 319">
          <a:extLst>
            <a:ext uri="{FF2B5EF4-FFF2-40B4-BE49-F238E27FC236}">
              <a16:creationId xmlns:a16="http://schemas.microsoft.com/office/drawing/2014/main" id="{627D1CCE-9EDE-4594-B1E9-48A213163C8D}"/>
            </a:ext>
          </a:extLst>
        </xdr:cNvPr>
        <xdr:cNvSpPr/>
      </xdr:nvSpPr>
      <xdr:spPr>
        <a:xfrm>
          <a:off x="12303760" y="645795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90170</xdr:rowOff>
    </xdr:from>
    <xdr:to>
      <xdr:col>67</xdr:col>
      <xdr:colOff>101600</xdr:colOff>
      <xdr:row>38</xdr:row>
      <xdr:rowOff>20320</xdr:rowOff>
    </xdr:to>
    <xdr:sp macro="" textlink="">
      <xdr:nvSpPr>
        <xdr:cNvPr id="321" name="フローチャート: 判断 320">
          <a:extLst>
            <a:ext uri="{FF2B5EF4-FFF2-40B4-BE49-F238E27FC236}">
              <a16:creationId xmlns:a16="http://schemas.microsoft.com/office/drawing/2014/main" id="{44ADC54C-20DF-4F8C-94E7-6578AD3F3208}"/>
            </a:ext>
          </a:extLst>
        </xdr:cNvPr>
        <xdr:cNvSpPr/>
      </xdr:nvSpPr>
      <xdr:spPr>
        <a:xfrm>
          <a:off x="11487150" y="64376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2" name="テキスト ボックス 321">
          <a:extLst>
            <a:ext uri="{FF2B5EF4-FFF2-40B4-BE49-F238E27FC236}">
              <a16:creationId xmlns:a16="http://schemas.microsoft.com/office/drawing/2014/main" id="{D574AD1B-E181-4275-8938-90E154D18A3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3" name="テキスト ボックス 322">
          <a:extLst>
            <a:ext uri="{FF2B5EF4-FFF2-40B4-BE49-F238E27FC236}">
              <a16:creationId xmlns:a16="http://schemas.microsoft.com/office/drawing/2014/main" id="{67507B48-28AA-4B7F-BB64-1197B340C264}"/>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4" name="テキスト ボックス 323">
          <a:extLst>
            <a:ext uri="{FF2B5EF4-FFF2-40B4-BE49-F238E27FC236}">
              <a16:creationId xmlns:a16="http://schemas.microsoft.com/office/drawing/2014/main" id="{1127F660-152B-4888-8E64-9B0066CE223A}"/>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5D1ADFFA-46B2-41EF-83A5-F2CEB780162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8E403A6F-AE55-4634-B3D0-EE3A0231CBFF}"/>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15240</xdr:rowOff>
    </xdr:from>
    <xdr:to>
      <xdr:col>85</xdr:col>
      <xdr:colOff>177800</xdr:colOff>
      <xdr:row>38</xdr:row>
      <xdr:rowOff>116840</xdr:rowOff>
    </xdr:to>
    <xdr:sp macro="" textlink="">
      <xdr:nvSpPr>
        <xdr:cNvPr id="327" name="楕円 326">
          <a:extLst>
            <a:ext uri="{FF2B5EF4-FFF2-40B4-BE49-F238E27FC236}">
              <a16:creationId xmlns:a16="http://schemas.microsoft.com/office/drawing/2014/main" id="{F4F169F6-24CD-4656-892F-B796263ED635}"/>
            </a:ext>
          </a:extLst>
        </xdr:cNvPr>
        <xdr:cNvSpPr/>
      </xdr:nvSpPr>
      <xdr:spPr>
        <a:xfrm>
          <a:off x="14649450" y="65341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165117</xdr:rowOff>
    </xdr:from>
    <xdr:ext cx="405111" cy="259045"/>
    <xdr:sp macro="" textlink="">
      <xdr:nvSpPr>
        <xdr:cNvPr id="328" name="【一般廃棄物処理施設】&#10;有形固定資産減価償却率該当値テキスト">
          <a:extLst>
            <a:ext uri="{FF2B5EF4-FFF2-40B4-BE49-F238E27FC236}">
              <a16:creationId xmlns:a16="http://schemas.microsoft.com/office/drawing/2014/main" id="{4C30A2D6-8331-44E4-8F21-21FBCCC9EE6C}"/>
            </a:ext>
          </a:extLst>
        </xdr:cNvPr>
        <xdr:cNvSpPr txBox="1"/>
      </xdr:nvSpPr>
      <xdr:spPr>
        <a:xfrm>
          <a:off x="14742160" y="651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158750</xdr:rowOff>
    </xdr:from>
    <xdr:to>
      <xdr:col>81</xdr:col>
      <xdr:colOff>101600</xdr:colOff>
      <xdr:row>38</xdr:row>
      <xdr:rowOff>88900</xdr:rowOff>
    </xdr:to>
    <xdr:sp macro="" textlink="">
      <xdr:nvSpPr>
        <xdr:cNvPr id="329" name="楕円 328">
          <a:extLst>
            <a:ext uri="{FF2B5EF4-FFF2-40B4-BE49-F238E27FC236}">
              <a16:creationId xmlns:a16="http://schemas.microsoft.com/office/drawing/2014/main" id="{221D0DF1-9D02-44DB-B6B4-7798A7115D5C}"/>
            </a:ext>
          </a:extLst>
        </xdr:cNvPr>
        <xdr:cNvSpPr/>
      </xdr:nvSpPr>
      <xdr:spPr>
        <a:xfrm>
          <a:off x="13887450" y="65043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38100</xdr:rowOff>
    </xdr:from>
    <xdr:to>
      <xdr:col>85</xdr:col>
      <xdr:colOff>127000</xdr:colOff>
      <xdr:row>38</xdr:row>
      <xdr:rowOff>66040</xdr:rowOff>
    </xdr:to>
    <xdr:cxnSp macro="">
      <xdr:nvCxnSpPr>
        <xdr:cNvPr id="330" name="直線コネクタ 329">
          <a:extLst>
            <a:ext uri="{FF2B5EF4-FFF2-40B4-BE49-F238E27FC236}">
              <a16:creationId xmlns:a16="http://schemas.microsoft.com/office/drawing/2014/main" id="{8DFACD7C-7218-4C9C-9731-D4E1EC5E8271}"/>
            </a:ext>
          </a:extLst>
        </xdr:cNvPr>
        <xdr:cNvCxnSpPr/>
      </xdr:nvCxnSpPr>
      <xdr:spPr>
        <a:xfrm>
          <a:off x="13942060" y="6553200"/>
          <a:ext cx="7620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104140</xdr:rowOff>
    </xdr:from>
    <xdr:to>
      <xdr:col>72</xdr:col>
      <xdr:colOff>38100</xdr:colOff>
      <xdr:row>38</xdr:row>
      <xdr:rowOff>34290</xdr:rowOff>
    </xdr:to>
    <xdr:sp macro="" textlink="">
      <xdr:nvSpPr>
        <xdr:cNvPr id="331" name="楕円 330">
          <a:extLst>
            <a:ext uri="{FF2B5EF4-FFF2-40B4-BE49-F238E27FC236}">
              <a16:creationId xmlns:a16="http://schemas.microsoft.com/office/drawing/2014/main" id="{9480AD62-66A8-4E88-8664-31A31D80743F}"/>
            </a:ext>
          </a:extLst>
        </xdr:cNvPr>
        <xdr:cNvSpPr/>
      </xdr:nvSpPr>
      <xdr:spPr>
        <a:xfrm>
          <a:off x="12303760" y="64458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129540</xdr:rowOff>
    </xdr:from>
    <xdr:to>
      <xdr:col>67</xdr:col>
      <xdr:colOff>101600</xdr:colOff>
      <xdr:row>39</xdr:row>
      <xdr:rowOff>59690</xdr:rowOff>
    </xdr:to>
    <xdr:sp macro="" textlink="">
      <xdr:nvSpPr>
        <xdr:cNvPr id="332" name="楕円 331">
          <a:extLst>
            <a:ext uri="{FF2B5EF4-FFF2-40B4-BE49-F238E27FC236}">
              <a16:creationId xmlns:a16="http://schemas.microsoft.com/office/drawing/2014/main" id="{080496BD-38E2-4511-8FAC-5ED2AAC0EB53}"/>
            </a:ext>
          </a:extLst>
        </xdr:cNvPr>
        <xdr:cNvSpPr/>
      </xdr:nvSpPr>
      <xdr:spPr>
        <a:xfrm>
          <a:off x="11487150" y="664845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154940</xdr:rowOff>
    </xdr:from>
    <xdr:to>
      <xdr:col>71</xdr:col>
      <xdr:colOff>177800</xdr:colOff>
      <xdr:row>39</xdr:row>
      <xdr:rowOff>8890</xdr:rowOff>
    </xdr:to>
    <xdr:cxnSp macro="">
      <xdr:nvCxnSpPr>
        <xdr:cNvPr id="333" name="直線コネクタ 332">
          <a:extLst>
            <a:ext uri="{FF2B5EF4-FFF2-40B4-BE49-F238E27FC236}">
              <a16:creationId xmlns:a16="http://schemas.microsoft.com/office/drawing/2014/main" id="{E6E27FB9-5E4C-4870-A2C5-B19CFE423733}"/>
            </a:ext>
          </a:extLst>
        </xdr:cNvPr>
        <xdr:cNvCxnSpPr/>
      </xdr:nvCxnSpPr>
      <xdr:spPr>
        <a:xfrm flipV="1">
          <a:off x="11541760" y="6498590"/>
          <a:ext cx="805180" cy="1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334" name="n_1aveValue【一般廃棄物処理施設】&#10;有形固定資産減価償却率">
          <a:extLst>
            <a:ext uri="{FF2B5EF4-FFF2-40B4-BE49-F238E27FC236}">
              <a16:creationId xmlns:a16="http://schemas.microsoft.com/office/drawing/2014/main" id="{8A12269A-83A3-4D0A-A2DD-832D16D10E91}"/>
            </a:ext>
          </a:extLst>
        </xdr:cNvPr>
        <xdr:cNvSpPr txBox="1"/>
      </xdr:nvSpPr>
      <xdr:spPr>
        <a:xfrm>
          <a:off x="1373823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335" name="n_2aveValue【一般廃棄物処理施設】&#10;有形固定資産減価償却率">
          <a:extLst>
            <a:ext uri="{FF2B5EF4-FFF2-40B4-BE49-F238E27FC236}">
              <a16:creationId xmlns:a16="http://schemas.microsoft.com/office/drawing/2014/main" id="{59750143-3E6F-423E-A649-D1FEBDF10207}"/>
            </a:ext>
          </a:extLst>
        </xdr:cNvPr>
        <xdr:cNvSpPr txBox="1"/>
      </xdr:nvSpPr>
      <xdr:spPr>
        <a:xfrm>
          <a:off x="12957184" y="627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336" name="n_3aveValue【一般廃棄物処理施設】&#10;有形固定資産減価償却率">
          <a:extLst>
            <a:ext uri="{FF2B5EF4-FFF2-40B4-BE49-F238E27FC236}">
              <a16:creationId xmlns:a16="http://schemas.microsoft.com/office/drawing/2014/main" id="{0B86570D-7774-47C1-A60C-55D031C5B735}"/>
            </a:ext>
          </a:extLst>
        </xdr:cNvPr>
        <xdr:cNvSpPr txBox="1"/>
      </xdr:nvSpPr>
      <xdr:spPr>
        <a:xfrm>
          <a:off x="12171054" y="655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36847</xdr:rowOff>
    </xdr:from>
    <xdr:ext cx="405111" cy="259045"/>
    <xdr:sp macro="" textlink="">
      <xdr:nvSpPr>
        <xdr:cNvPr id="337" name="n_4aveValue【一般廃棄物処理施設】&#10;有形固定資産減価償却率">
          <a:extLst>
            <a:ext uri="{FF2B5EF4-FFF2-40B4-BE49-F238E27FC236}">
              <a16:creationId xmlns:a16="http://schemas.microsoft.com/office/drawing/2014/main" id="{24C7DC8E-EA63-4E27-AB52-C279C1A2A03B}"/>
            </a:ext>
          </a:extLst>
        </xdr:cNvPr>
        <xdr:cNvSpPr txBox="1"/>
      </xdr:nvSpPr>
      <xdr:spPr>
        <a:xfrm>
          <a:off x="11354444"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80027</xdr:rowOff>
    </xdr:from>
    <xdr:ext cx="405111" cy="259045"/>
    <xdr:sp macro="" textlink="">
      <xdr:nvSpPr>
        <xdr:cNvPr id="338" name="n_1mainValue【一般廃棄物処理施設】&#10;有形固定資産減価償却率">
          <a:extLst>
            <a:ext uri="{FF2B5EF4-FFF2-40B4-BE49-F238E27FC236}">
              <a16:creationId xmlns:a16="http://schemas.microsoft.com/office/drawing/2014/main" id="{69E93165-5466-43C3-B61E-54EF0354FD04}"/>
            </a:ext>
          </a:extLst>
        </xdr:cNvPr>
        <xdr:cNvSpPr txBox="1"/>
      </xdr:nvSpPr>
      <xdr:spPr>
        <a:xfrm>
          <a:off x="13738234"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50817</xdr:rowOff>
    </xdr:from>
    <xdr:ext cx="405111" cy="259045"/>
    <xdr:sp macro="" textlink="">
      <xdr:nvSpPr>
        <xdr:cNvPr id="339" name="n_3mainValue【一般廃棄物処理施設】&#10;有形固定資産減価償却率">
          <a:extLst>
            <a:ext uri="{FF2B5EF4-FFF2-40B4-BE49-F238E27FC236}">
              <a16:creationId xmlns:a16="http://schemas.microsoft.com/office/drawing/2014/main" id="{A82AEBCF-990A-4F66-89BF-35617F4B84B0}"/>
            </a:ext>
          </a:extLst>
        </xdr:cNvPr>
        <xdr:cNvSpPr txBox="1"/>
      </xdr:nvSpPr>
      <xdr:spPr>
        <a:xfrm>
          <a:off x="12171054" y="622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50817</xdr:rowOff>
    </xdr:from>
    <xdr:ext cx="405111" cy="259045"/>
    <xdr:sp macro="" textlink="">
      <xdr:nvSpPr>
        <xdr:cNvPr id="340" name="n_4mainValue【一般廃棄物処理施設】&#10;有形固定資産減価償却率">
          <a:extLst>
            <a:ext uri="{FF2B5EF4-FFF2-40B4-BE49-F238E27FC236}">
              <a16:creationId xmlns:a16="http://schemas.microsoft.com/office/drawing/2014/main" id="{A392C493-F815-4F12-8958-922DEAF39448}"/>
            </a:ext>
          </a:extLst>
        </xdr:cNvPr>
        <xdr:cNvSpPr txBox="1"/>
      </xdr:nvSpPr>
      <xdr:spPr>
        <a:xfrm>
          <a:off x="11354444" y="674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1" name="正方形/長方形 340">
          <a:extLst>
            <a:ext uri="{FF2B5EF4-FFF2-40B4-BE49-F238E27FC236}">
              <a16:creationId xmlns:a16="http://schemas.microsoft.com/office/drawing/2014/main" id="{3AF2BD69-2476-4F82-944B-E2EE158ACA8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2" name="正方形/長方形 341">
          <a:extLst>
            <a:ext uri="{FF2B5EF4-FFF2-40B4-BE49-F238E27FC236}">
              <a16:creationId xmlns:a16="http://schemas.microsoft.com/office/drawing/2014/main" id="{18F6FE73-784F-42A1-B6C9-CD686A00449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3" name="正方形/長方形 342">
          <a:extLst>
            <a:ext uri="{FF2B5EF4-FFF2-40B4-BE49-F238E27FC236}">
              <a16:creationId xmlns:a16="http://schemas.microsoft.com/office/drawing/2014/main" id="{ABF1425C-1448-4D9A-905C-2CC8BD51693C}"/>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4" name="正方形/長方形 343">
          <a:extLst>
            <a:ext uri="{FF2B5EF4-FFF2-40B4-BE49-F238E27FC236}">
              <a16:creationId xmlns:a16="http://schemas.microsoft.com/office/drawing/2014/main" id="{95F7D29F-BB20-465E-97EB-D6AA0FC01ABF}"/>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5" name="正方形/長方形 344">
          <a:extLst>
            <a:ext uri="{FF2B5EF4-FFF2-40B4-BE49-F238E27FC236}">
              <a16:creationId xmlns:a16="http://schemas.microsoft.com/office/drawing/2014/main" id="{1F4C3DC4-1472-4ED9-93CC-5A6DD2142F5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46" name="正方形/長方形 345">
          <a:extLst>
            <a:ext uri="{FF2B5EF4-FFF2-40B4-BE49-F238E27FC236}">
              <a16:creationId xmlns:a16="http://schemas.microsoft.com/office/drawing/2014/main" id="{BAA1735D-CE86-48F9-8A99-F156EBF9A3B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47" name="正方形/長方形 346">
          <a:extLst>
            <a:ext uri="{FF2B5EF4-FFF2-40B4-BE49-F238E27FC236}">
              <a16:creationId xmlns:a16="http://schemas.microsoft.com/office/drawing/2014/main" id="{5A68E4F9-33AB-4868-92A7-0E62DE6EA4D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8" name="正方形/長方形 347">
          <a:extLst>
            <a:ext uri="{FF2B5EF4-FFF2-40B4-BE49-F238E27FC236}">
              <a16:creationId xmlns:a16="http://schemas.microsoft.com/office/drawing/2014/main" id="{6039D3F8-4FC4-4840-8C5B-D2CD6B40DF64}"/>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49" name="テキスト ボックス 348">
          <a:extLst>
            <a:ext uri="{FF2B5EF4-FFF2-40B4-BE49-F238E27FC236}">
              <a16:creationId xmlns:a16="http://schemas.microsoft.com/office/drawing/2014/main" id="{939C726C-9B02-4DE5-8164-5AC5A003727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0" name="直線コネクタ 349">
          <a:extLst>
            <a:ext uri="{FF2B5EF4-FFF2-40B4-BE49-F238E27FC236}">
              <a16:creationId xmlns:a16="http://schemas.microsoft.com/office/drawing/2014/main" id="{62D3C7FD-9253-47FC-8FB0-405757FDD9C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51" name="直線コネクタ 350">
          <a:extLst>
            <a:ext uri="{FF2B5EF4-FFF2-40B4-BE49-F238E27FC236}">
              <a16:creationId xmlns:a16="http://schemas.microsoft.com/office/drawing/2014/main" id="{2B953A93-2584-442C-A622-22ECF423B0C5}"/>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352" name="テキスト ボックス 351">
          <a:extLst>
            <a:ext uri="{FF2B5EF4-FFF2-40B4-BE49-F238E27FC236}">
              <a16:creationId xmlns:a16="http://schemas.microsoft.com/office/drawing/2014/main" id="{0B447508-2C7B-43A1-8446-A8DC43E86329}"/>
            </a:ext>
          </a:extLst>
        </xdr:cNvPr>
        <xdr:cNvSpPr txBox="1"/>
      </xdr:nvSpPr>
      <xdr:spPr>
        <a:xfrm>
          <a:off x="16252324" y="715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53" name="直線コネクタ 352">
          <a:extLst>
            <a:ext uri="{FF2B5EF4-FFF2-40B4-BE49-F238E27FC236}">
              <a16:creationId xmlns:a16="http://schemas.microsoft.com/office/drawing/2014/main" id="{3763FF33-954D-4E96-85DB-EF279317A19C}"/>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354" name="テキスト ボックス 353">
          <a:extLst>
            <a:ext uri="{FF2B5EF4-FFF2-40B4-BE49-F238E27FC236}">
              <a16:creationId xmlns:a16="http://schemas.microsoft.com/office/drawing/2014/main" id="{BF6B93FA-CB5D-4D47-83B8-C305288C879F}"/>
            </a:ext>
          </a:extLst>
        </xdr:cNvPr>
        <xdr:cNvSpPr txBox="1"/>
      </xdr:nvSpPr>
      <xdr:spPr>
        <a:xfrm>
          <a:off x="15943791" y="682082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55" name="直線コネクタ 354">
          <a:extLst>
            <a:ext uri="{FF2B5EF4-FFF2-40B4-BE49-F238E27FC236}">
              <a16:creationId xmlns:a16="http://schemas.microsoft.com/office/drawing/2014/main" id="{E4CEB8B2-BE31-407B-9CA5-EB005394029A}"/>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356" name="テキスト ボックス 355">
          <a:extLst>
            <a:ext uri="{FF2B5EF4-FFF2-40B4-BE49-F238E27FC236}">
              <a16:creationId xmlns:a16="http://schemas.microsoft.com/office/drawing/2014/main" id="{F2B0528B-502E-427F-B566-B0757CD7539F}"/>
            </a:ext>
          </a:extLst>
        </xdr:cNvPr>
        <xdr:cNvSpPr txBox="1"/>
      </xdr:nvSpPr>
      <xdr:spPr>
        <a:xfrm>
          <a:off x="1594379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57" name="直線コネクタ 356">
          <a:extLst>
            <a:ext uri="{FF2B5EF4-FFF2-40B4-BE49-F238E27FC236}">
              <a16:creationId xmlns:a16="http://schemas.microsoft.com/office/drawing/2014/main" id="{E9B01DC1-9F98-432A-8097-EFE33CA4CFA9}"/>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58" name="テキスト ボックス 357">
          <a:extLst>
            <a:ext uri="{FF2B5EF4-FFF2-40B4-BE49-F238E27FC236}">
              <a16:creationId xmlns:a16="http://schemas.microsoft.com/office/drawing/2014/main" id="{DFC8CEB7-5582-4590-8B1F-C5B74C01D7F2}"/>
            </a:ext>
          </a:extLst>
        </xdr:cNvPr>
        <xdr:cNvSpPr txBox="1"/>
      </xdr:nvSpPr>
      <xdr:spPr>
        <a:xfrm>
          <a:off x="15943791" y="617530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59" name="直線コネクタ 358">
          <a:extLst>
            <a:ext uri="{FF2B5EF4-FFF2-40B4-BE49-F238E27FC236}">
              <a16:creationId xmlns:a16="http://schemas.microsoft.com/office/drawing/2014/main" id="{2A613115-6E13-4E64-8DEE-825FDACD0E3E}"/>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360" name="テキスト ボックス 359">
          <a:extLst>
            <a:ext uri="{FF2B5EF4-FFF2-40B4-BE49-F238E27FC236}">
              <a16:creationId xmlns:a16="http://schemas.microsoft.com/office/drawing/2014/main" id="{7D96024F-4D0B-4C2F-9779-E36E745F8B76}"/>
            </a:ext>
          </a:extLst>
        </xdr:cNvPr>
        <xdr:cNvSpPr txBox="1"/>
      </xdr:nvSpPr>
      <xdr:spPr>
        <a:xfrm>
          <a:off x="15943791"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61" name="直線コネクタ 360">
          <a:extLst>
            <a:ext uri="{FF2B5EF4-FFF2-40B4-BE49-F238E27FC236}">
              <a16:creationId xmlns:a16="http://schemas.microsoft.com/office/drawing/2014/main" id="{4F636FC4-F70E-49E6-A6FB-C639A3C82BB1}"/>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362" name="テキスト ボックス 361">
          <a:extLst>
            <a:ext uri="{FF2B5EF4-FFF2-40B4-BE49-F238E27FC236}">
              <a16:creationId xmlns:a16="http://schemas.microsoft.com/office/drawing/2014/main" id="{09E176BA-B26B-48B8-930F-B74BE8BFC93E}"/>
            </a:ext>
          </a:extLst>
        </xdr:cNvPr>
        <xdr:cNvSpPr txBox="1"/>
      </xdr:nvSpPr>
      <xdr:spPr>
        <a:xfrm>
          <a:off x="15943791"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3" name="直線コネクタ 362">
          <a:extLst>
            <a:ext uri="{FF2B5EF4-FFF2-40B4-BE49-F238E27FC236}">
              <a16:creationId xmlns:a16="http://schemas.microsoft.com/office/drawing/2014/main" id="{8AB33CB3-A4B1-43E5-9523-C10E82E48F3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4" name="テキスト ボックス 363">
          <a:extLst>
            <a:ext uri="{FF2B5EF4-FFF2-40B4-BE49-F238E27FC236}">
              <a16:creationId xmlns:a16="http://schemas.microsoft.com/office/drawing/2014/main" id="{2BD83958-CA22-42CC-B0D0-C7690C3A18A7}"/>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5" name="【一般廃棄物処理施設】&#10;一人当たり有形固定資産（償却資産）額グラフ枠">
          <a:extLst>
            <a:ext uri="{FF2B5EF4-FFF2-40B4-BE49-F238E27FC236}">
              <a16:creationId xmlns:a16="http://schemas.microsoft.com/office/drawing/2014/main" id="{CB894A16-26DD-4D4E-A5BB-41480240341A}"/>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366" name="直線コネクタ 365">
          <a:extLst>
            <a:ext uri="{FF2B5EF4-FFF2-40B4-BE49-F238E27FC236}">
              <a16:creationId xmlns:a16="http://schemas.microsoft.com/office/drawing/2014/main" id="{C97DD941-1B8C-4861-86C1-3C63C034BBA4}"/>
            </a:ext>
          </a:extLst>
        </xdr:cNvPr>
        <xdr:cNvCxnSpPr/>
      </xdr:nvCxnSpPr>
      <xdr:spPr>
        <a:xfrm flipV="1">
          <a:off x="19947254" y="5732584"/>
          <a:ext cx="0" cy="1554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367" name="【一般廃棄物処理施設】&#10;一人当たり有形固定資産（償却資産）額最小値テキスト">
          <a:extLst>
            <a:ext uri="{FF2B5EF4-FFF2-40B4-BE49-F238E27FC236}">
              <a16:creationId xmlns:a16="http://schemas.microsoft.com/office/drawing/2014/main" id="{37FBB702-256E-4353-BBA1-982DB5B01EF5}"/>
            </a:ext>
          </a:extLst>
        </xdr:cNvPr>
        <xdr:cNvSpPr txBox="1"/>
      </xdr:nvSpPr>
      <xdr:spPr>
        <a:xfrm>
          <a:off x="19985990" y="729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368" name="直線コネクタ 367">
          <a:extLst>
            <a:ext uri="{FF2B5EF4-FFF2-40B4-BE49-F238E27FC236}">
              <a16:creationId xmlns:a16="http://schemas.microsoft.com/office/drawing/2014/main" id="{EED8932E-2BC0-4E11-B1EE-26C8A10F9E97}"/>
            </a:ext>
          </a:extLst>
        </xdr:cNvPr>
        <xdr:cNvCxnSpPr/>
      </xdr:nvCxnSpPr>
      <xdr:spPr>
        <a:xfrm>
          <a:off x="19885660" y="7286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369" name="【一般廃棄物処理施設】&#10;一人当たり有形固定資産（償却資産）額最大値テキスト">
          <a:extLst>
            <a:ext uri="{FF2B5EF4-FFF2-40B4-BE49-F238E27FC236}">
              <a16:creationId xmlns:a16="http://schemas.microsoft.com/office/drawing/2014/main" id="{E17B7A30-41A5-41E7-953B-71A4DF15C8FD}"/>
            </a:ext>
          </a:extLst>
        </xdr:cNvPr>
        <xdr:cNvSpPr txBox="1"/>
      </xdr:nvSpPr>
      <xdr:spPr>
        <a:xfrm>
          <a:off x="19985990" y="550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370" name="直線コネクタ 369">
          <a:extLst>
            <a:ext uri="{FF2B5EF4-FFF2-40B4-BE49-F238E27FC236}">
              <a16:creationId xmlns:a16="http://schemas.microsoft.com/office/drawing/2014/main" id="{15ED8A5F-80AE-45A6-A1E8-8C73F8F253A3}"/>
            </a:ext>
          </a:extLst>
        </xdr:cNvPr>
        <xdr:cNvCxnSpPr/>
      </xdr:nvCxnSpPr>
      <xdr:spPr>
        <a:xfrm>
          <a:off x="19885660" y="5732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371" name="【一般廃棄物処理施設】&#10;一人当たり有形固定資産（償却資産）額平均値テキスト">
          <a:extLst>
            <a:ext uri="{FF2B5EF4-FFF2-40B4-BE49-F238E27FC236}">
              <a16:creationId xmlns:a16="http://schemas.microsoft.com/office/drawing/2014/main" id="{E0DA2B61-12E4-42C6-AC92-56AAF68994D4}"/>
            </a:ext>
          </a:extLst>
        </xdr:cNvPr>
        <xdr:cNvSpPr txBox="1"/>
      </xdr:nvSpPr>
      <xdr:spPr>
        <a:xfrm>
          <a:off x="19985990" y="6680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372" name="フローチャート: 判断 371">
          <a:extLst>
            <a:ext uri="{FF2B5EF4-FFF2-40B4-BE49-F238E27FC236}">
              <a16:creationId xmlns:a16="http://schemas.microsoft.com/office/drawing/2014/main" id="{09EF7BCA-C2D7-403F-9073-5CD417C9D2E3}"/>
            </a:ext>
          </a:extLst>
        </xdr:cNvPr>
        <xdr:cNvSpPr/>
      </xdr:nvSpPr>
      <xdr:spPr>
        <a:xfrm>
          <a:off x="19904710" y="670358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373" name="フローチャート: 判断 372">
          <a:extLst>
            <a:ext uri="{FF2B5EF4-FFF2-40B4-BE49-F238E27FC236}">
              <a16:creationId xmlns:a16="http://schemas.microsoft.com/office/drawing/2014/main" id="{F0FF8DF0-6687-41B0-95CE-3F5ACC3BA34C}"/>
            </a:ext>
          </a:extLst>
        </xdr:cNvPr>
        <xdr:cNvSpPr/>
      </xdr:nvSpPr>
      <xdr:spPr>
        <a:xfrm>
          <a:off x="19161760" y="66866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374" name="フローチャート: 判断 373">
          <a:extLst>
            <a:ext uri="{FF2B5EF4-FFF2-40B4-BE49-F238E27FC236}">
              <a16:creationId xmlns:a16="http://schemas.microsoft.com/office/drawing/2014/main" id="{3D759986-C583-4324-8953-FCA879CE6A53}"/>
            </a:ext>
          </a:extLst>
        </xdr:cNvPr>
        <xdr:cNvSpPr/>
      </xdr:nvSpPr>
      <xdr:spPr>
        <a:xfrm>
          <a:off x="18345150" y="674157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375" name="フローチャート: 判断 374">
          <a:extLst>
            <a:ext uri="{FF2B5EF4-FFF2-40B4-BE49-F238E27FC236}">
              <a16:creationId xmlns:a16="http://schemas.microsoft.com/office/drawing/2014/main" id="{589EC530-B07C-40E1-8590-EE01BAEF20AE}"/>
            </a:ext>
          </a:extLst>
        </xdr:cNvPr>
        <xdr:cNvSpPr/>
      </xdr:nvSpPr>
      <xdr:spPr>
        <a:xfrm>
          <a:off x="17547590" y="674635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132248</xdr:rowOff>
    </xdr:from>
    <xdr:to>
      <xdr:col>98</xdr:col>
      <xdr:colOff>38100</xdr:colOff>
      <xdr:row>39</xdr:row>
      <xdr:rowOff>62398</xdr:rowOff>
    </xdr:to>
    <xdr:sp macro="" textlink="">
      <xdr:nvSpPr>
        <xdr:cNvPr id="376" name="フローチャート: 判断 375">
          <a:extLst>
            <a:ext uri="{FF2B5EF4-FFF2-40B4-BE49-F238E27FC236}">
              <a16:creationId xmlns:a16="http://schemas.microsoft.com/office/drawing/2014/main" id="{45D9124B-8704-49D6-97A3-5A822C1558C4}"/>
            </a:ext>
          </a:extLst>
        </xdr:cNvPr>
        <xdr:cNvSpPr/>
      </xdr:nvSpPr>
      <xdr:spPr>
        <a:xfrm>
          <a:off x="16761460" y="665115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77" name="テキスト ボックス 376">
          <a:extLst>
            <a:ext uri="{FF2B5EF4-FFF2-40B4-BE49-F238E27FC236}">
              <a16:creationId xmlns:a16="http://schemas.microsoft.com/office/drawing/2014/main" id="{E4CA6B3C-6619-4E8B-8466-7B728F9352D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78" name="テキスト ボックス 377">
          <a:extLst>
            <a:ext uri="{FF2B5EF4-FFF2-40B4-BE49-F238E27FC236}">
              <a16:creationId xmlns:a16="http://schemas.microsoft.com/office/drawing/2014/main" id="{D7697EF8-5693-4A08-ADD0-E13558B83DD0}"/>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9164AAD3-CC63-49E9-A632-C31C77DE65D5}"/>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5C42A424-F72D-4759-A797-C8DD3A7EE53F}"/>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2BB016A8-D816-4D16-A9DB-8FFD7AE0BEB8}"/>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150268</xdr:rowOff>
    </xdr:from>
    <xdr:to>
      <xdr:col>116</xdr:col>
      <xdr:colOff>114300</xdr:colOff>
      <xdr:row>36</xdr:row>
      <xdr:rowOff>80418</xdr:rowOff>
    </xdr:to>
    <xdr:sp macro="" textlink="">
      <xdr:nvSpPr>
        <xdr:cNvPr id="382" name="楕円 381">
          <a:extLst>
            <a:ext uri="{FF2B5EF4-FFF2-40B4-BE49-F238E27FC236}">
              <a16:creationId xmlns:a16="http://schemas.microsoft.com/office/drawing/2014/main" id="{3C33A3C9-2918-4BDC-9223-4FAFBFDC081E}"/>
            </a:ext>
          </a:extLst>
        </xdr:cNvPr>
        <xdr:cNvSpPr/>
      </xdr:nvSpPr>
      <xdr:spPr>
        <a:xfrm>
          <a:off x="19904710" y="61510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1695</xdr:rowOff>
    </xdr:from>
    <xdr:ext cx="599010" cy="259045"/>
    <xdr:sp macro="" textlink="">
      <xdr:nvSpPr>
        <xdr:cNvPr id="383" name="【一般廃棄物処理施設】&#10;一人当たり有形固定資産（償却資産）額該当値テキスト">
          <a:extLst>
            <a:ext uri="{FF2B5EF4-FFF2-40B4-BE49-F238E27FC236}">
              <a16:creationId xmlns:a16="http://schemas.microsoft.com/office/drawing/2014/main" id="{40F0F596-D4D3-4D92-9840-97BC6C408BFB}"/>
            </a:ext>
          </a:extLst>
        </xdr:cNvPr>
        <xdr:cNvSpPr txBox="1"/>
      </xdr:nvSpPr>
      <xdr:spPr>
        <a:xfrm>
          <a:off x="19985990" y="6002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5463</xdr:rowOff>
    </xdr:from>
    <xdr:to>
      <xdr:col>112</xdr:col>
      <xdr:colOff>38100</xdr:colOff>
      <xdr:row>36</xdr:row>
      <xdr:rowOff>107063</xdr:rowOff>
    </xdr:to>
    <xdr:sp macro="" textlink="">
      <xdr:nvSpPr>
        <xdr:cNvPr id="384" name="楕円 383">
          <a:extLst>
            <a:ext uri="{FF2B5EF4-FFF2-40B4-BE49-F238E27FC236}">
              <a16:creationId xmlns:a16="http://schemas.microsoft.com/office/drawing/2014/main" id="{F1F10DDE-745E-49F9-B118-B61D3499EADF}"/>
            </a:ext>
          </a:extLst>
        </xdr:cNvPr>
        <xdr:cNvSpPr/>
      </xdr:nvSpPr>
      <xdr:spPr>
        <a:xfrm>
          <a:off x="19161760" y="61795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29618</xdr:rowOff>
    </xdr:from>
    <xdr:to>
      <xdr:col>116</xdr:col>
      <xdr:colOff>63500</xdr:colOff>
      <xdr:row>36</xdr:row>
      <xdr:rowOff>56263</xdr:rowOff>
    </xdr:to>
    <xdr:cxnSp macro="">
      <xdr:nvCxnSpPr>
        <xdr:cNvPr id="385" name="直線コネクタ 384">
          <a:extLst>
            <a:ext uri="{FF2B5EF4-FFF2-40B4-BE49-F238E27FC236}">
              <a16:creationId xmlns:a16="http://schemas.microsoft.com/office/drawing/2014/main" id="{4AD26B2C-D6D3-4898-B619-6A8F4BAE4B51}"/>
            </a:ext>
          </a:extLst>
        </xdr:cNvPr>
        <xdr:cNvCxnSpPr/>
      </xdr:nvCxnSpPr>
      <xdr:spPr>
        <a:xfrm flipV="1">
          <a:off x="19204940" y="6199913"/>
          <a:ext cx="742950" cy="32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44998</xdr:rowOff>
    </xdr:from>
    <xdr:to>
      <xdr:col>102</xdr:col>
      <xdr:colOff>165100</xdr:colOff>
      <xdr:row>36</xdr:row>
      <xdr:rowOff>146598</xdr:rowOff>
    </xdr:to>
    <xdr:sp macro="" textlink="">
      <xdr:nvSpPr>
        <xdr:cNvPr id="386" name="楕円 385">
          <a:extLst>
            <a:ext uri="{FF2B5EF4-FFF2-40B4-BE49-F238E27FC236}">
              <a16:creationId xmlns:a16="http://schemas.microsoft.com/office/drawing/2014/main" id="{836ED24A-8800-42D4-90C3-E53DF27AF62B}"/>
            </a:ext>
          </a:extLst>
        </xdr:cNvPr>
        <xdr:cNvSpPr/>
      </xdr:nvSpPr>
      <xdr:spPr>
        <a:xfrm>
          <a:off x="17547590" y="621910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109136</xdr:rowOff>
    </xdr:from>
    <xdr:to>
      <xdr:col>98</xdr:col>
      <xdr:colOff>38100</xdr:colOff>
      <xdr:row>38</xdr:row>
      <xdr:rowOff>39286</xdr:rowOff>
    </xdr:to>
    <xdr:sp macro="" textlink="">
      <xdr:nvSpPr>
        <xdr:cNvPr id="387" name="楕円 386">
          <a:extLst>
            <a:ext uri="{FF2B5EF4-FFF2-40B4-BE49-F238E27FC236}">
              <a16:creationId xmlns:a16="http://schemas.microsoft.com/office/drawing/2014/main" id="{CEEE26A8-8C3F-41B0-B71B-C743206C8358}"/>
            </a:ext>
          </a:extLst>
        </xdr:cNvPr>
        <xdr:cNvSpPr/>
      </xdr:nvSpPr>
      <xdr:spPr>
        <a:xfrm>
          <a:off x="16761460" y="645088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95798</xdr:rowOff>
    </xdr:from>
    <xdr:to>
      <xdr:col>102</xdr:col>
      <xdr:colOff>114300</xdr:colOff>
      <xdr:row>37</xdr:row>
      <xdr:rowOff>159936</xdr:rowOff>
    </xdr:to>
    <xdr:cxnSp macro="">
      <xdr:nvCxnSpPr>
        <xdr:cNvPr id="388" name="直線コネクタ 387">
          <a:extLst>
            <a:ext uri="{FF2B5EF4-FFF2-40B4-BE49-F238E27FC236}">
              <a16:creationId xmlns:a16="http://schemas.microsoft.com/office/drawing/2014/main" id="{AAE6819A-1F88-410B-B870-18FC72DFDCC7}"/>
            </a:ext>
          </a:extLst>
        </xdr:cNvPr>
        <xdr:cNvCxnSpPr/>
      </xdr:nvCxnSpPr>
      <xdr:spPr>
        <a:xfrm flipV="1">
          <a:off x="16804640" y="6264188"/>
          <a:ext cx="797560" cy="24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389" name="n_1aveValue【一般廃棄物処理施設】&#10;一人当たり有形固定資産（償却資産）額">
          <a:extLst>
            <a:ext uri="{FF2B5EF4-FFF2-40B4-BE49-F238E27FC236}">
              <a16:creationId xmlns:a16="http://schemas.microsoft.com/office/drawing/2014/main" id="{5CF91ABF-1C42-480B-A8B3-1537F4FDC6E5}"/>
            </a:ext>
          </a:extLst>
        </xdr:cNvPr>
        <xdr:cNvSpPr txBox="1"/>
      </xdr:nvSpPr>
      <xdr:spPr>
        <a:xfrm>
          <a:off x="18919405" y="6783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390" name="n_2aveValue【一般廃棄物処理施設】&#10;一人当たり有形固定資産（償却資産）額">
          <a:extLst>
            <a:ext uri="{FF2B5EF4-FFF2-40B4-BE49-F238E27FC236}">
              <a16:creationId xmlns:a16="http://schemas.microsoft.com/office/drawing/2014/main" id="{8F50BE01-A062-4B01-B553-AE2F51221361}"/>
            </a:ext>
          </a:extLst>
        </xdr:cNvPr>
        <xdr:cNvSpPr txBox="1"/>
      </xdr:nvSpPr>
      <xdr:spPr>
        <a:xfrm>
          <a:off x="18138355" y="6522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148720</xdr:rowOff>
    </xdr:from>
    <xdr:ext cx="599010" cy="259045"/>
    <xdr:sp macro="" textlink="">
      <xdr:nvSpPr>
        <xdr:cNvPr id="391" name="n_3aveValue【一般廃棄物処理施設】&#10;一人当たり有形固定資産（償却資産）額">
          <a:extLst>
            <a:ext uri="{FF2B5EF4-FFF2-40B4-BE49-F238E27FC236}">
              <a16:creationId xmlns:a16="http://schemas.microsoft.com/office/drawing/2014/main" id="{D0655955-B037-4030-B02C-2A9BA0124F69}"/>
            </a:ext>
          </a:extLst>
        </xdr:cNvPr>
        <xdr:cNvSpPr txBox="1"/>
      </xdr:nvSpPr>
      <xdr:spPr>
        <a:xfrm>
          <a:off x="17323650" y="6835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53525</xdr:rowOff>
    </xdr:from>
    <xdr:ext cx="599010" cy="259045"/>
    <xdr:sp macro="" textlink="">
      <xdr:nvSpPr>
        <xdr:cNvPr id="392" name="n_4aveValue【一般廃棄物処理施設】&#10;一人当たり有形固定資産（償却資産）額">
          <a:extLst>
            <a:ext uri="{FF2B5EF4-FFF2-40B4-BE49-F238E27FC236}">
              <a16:creationId xmlns:a16="http://schemas.microsoft.com/office/drawing/2014/main" id="{B3F08FBF-5FDB-4FE6-98E6-55927EA7BBB1}"/>
            </a:ext>
          </a:extLst>
        </xdr:cNvPr>
        <xdr:cNvSpPr txBox="1"/>
      </xdr:nvSpPr>
      <xdr:spPr>
        <a:xfrm>
          <a:off x="16526090" y="6743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123590</xdr:rowOff>
    </xdr:from>
    <xdr:ext cx="599010" cy="259045"/>
    <xdr:sp macro="" textlink="">
      <xdr:nvSpPr>
        <xdr:cNvPr id="393" name="n_1mainValue【一般廃棄物処理施設】&#10;一人当たり有形固定資産（償却資産）額">
          <a:extLst>
            <a:ext uri="{FF2B5EF4-FFF2-40B4-BE49-F238E27FC236}">
              <a16:creationId xmlns:a16="http://schemas.microsoft.com/office/drawing/2014/main" id="{F7067C25-D32C-4C46-91D9-15ABCB210B4A}"/>
            </a:ext>
          </a:extLst>
        </xdr:cNvPr>
        <xdr:cNvSpPr txBox="1"/>
      </xdr:nvSpPr>
      <xdr:spPr>
        <a:xfrm>
          <a:off x="18919405" y="595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163125</xdr:rowOff>
    </xdr:from>
    <xdr:ext cx="599010" cy="259045"/>
    <xdr:sp macro="" textlink="">
      <xdr:nvSpPr>
        <xdr:cNvPr id="394" name="n_3mainValue【一般廃棄物処理施設】&#10;一人当たり有形固定資産（償却資産）額">
          <a:extLst>
            <a:ext uri="{FF2B5EF4-FFF2-40B4-BE49-F238E27FC236}">
              <a16:creationId xmlns:a16="http://schemas.microsoft.com/office/drawing/2014/main" id="{B2151620-0919-42D4-8E2A-F7A1BA9AD1C1}"/>
            </a:ext>
          </a:extLst>
        </xdr:cNvPr>
        <xdr:cNvSpPr txBox="1"/>
      </xdr:nvSpPr>
      <xdr:spPr>
        <a:xfrm>
          <a:off x="17323650" y="5994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55813</xdr:rowOff>
    </xdr:from>
    <xdr:ext cx="599010" cy="259045"/>
    <xdr:sp macro="" textlink="">
      <xdr:nvSpPr>
        <xdr:cNvPr id="395" name="n_4mainValue【一般廃棄物処理施設】&#10;一人当たり有形固定資産（償却資産）額">
          <a:extLst>
            <a:ext uri="{FF2B5EF4-FFF2-40B4-BE49-F238E27FC236}">
              <a16:creationId xmlns:a16="http://schemas.microsoft.com/office/drawing/2014/main" id="{A4108C61-88BD-4302-A6CA-E5069D47A474}"/>
            </a:ext>
          </a:extLst>
        </xdr:cNvPr>
        <xdr:cNvSpPr txBox="1"/>
      </xdr:nvSpPr>
      <xdr:spPr>
        <a:xfrm>
          <a:off x="16526090" y="623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96" name="正方形/長方形 395">
          <a:extLst>
            <a:ext uri="{FF2B5EF4-FFF2-40B4-BE49-F238E27FC236}">
              <a16:creationId xmlns:a16="http://schemas.microsoft.com/office/drawing/2014/main" id="{265C606E-7EC3-46CB-8F34-793AACF3101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97" name="正方形/長方形 396">
          <a:extLst>
            <a:ext uri="{FF2B5EF4-FFF2-40B4-BE49-F238E27FC236}">
              <a16:creationId xmlns:a16="http://schemas.microsoft.com/office/drawing/2014/main" id="{6F5207EC-6862-46DB-A7ED-ADF3F27B1151}"/>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98" name="正方形/長方形 397">
          <a:extLst>
            <a:ext uri="{FF2B5EF4-FFF2-40B4-BE49-F238E27FC236}">
              <a16:creationId xmlns:a16="http://schemas.microsoft.com/office/drawing/2014/main" id="{99CCF00D-B9EF-4D55-857E-D8FA03D038D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99" name="正方形/長方形 398">
          <a:extLst>
            <a:ext uri="{FF2B5EF4-FFF2-40B4-BE49-F238E27FC236}">
              <a16:creationId xmlns:a16="http://schemas.microsoft.com/office/drawing/2014/main" id="{C01713ED-E82B-48AA-84ED-5CF0C5193F1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0" name="正方形/長方形 399">
          <a:extLst>
            <a:ext uri="{FF2B5EF4-FFF2-40B4-BE49-F238E27FC236}">
              <a16:creationId xmlns:a16="http://schemas.microsoft.com/office/drawing/2014/main" id="{0DC628D0-8D48-4320-BEDC-DB514B978FB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1" name="正方形/長方形 400">
          <a:extLst>
            <a:ext uri="{FF2B5EF4-FFF2-40B4-BE49-F238E27FC236}">
              <a16:creationId xmlns:a16="http://schemas.microsoft.com/office/drawing/2014/main" id="{333F9A12-5541-4B35-BCEE-0AC9F4564319}"/>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2" name="正方形/長方形 401">
          <a:extLst>
            <a:ext uri="{FF2B5EF4-FFF2-40B4-BE49-F238E27FC236}">
              <a16:creationId xmlns:a16="http://schemas.microsoft.com/office/drawing/2014/main" id="{D8FEBE27-A22E-4431-ABDF-172101EFB9F4}"/>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3" name="正方形/長方形 402">
          <a:extLst>
            <a:ext uri="{FF2B5EF4-FFF2-40B4-BE49-F238E27FC236}">
              <a16:creationId xmlns:a16="http://schemas.microsoft.com/office/drawing/2014/main" id="{0FF70C60-96A1-4112-9301-1A2537EE5038}"/>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04" name="テキスト ボックス 403">
          <a:extLst>
            <a:ext uri="{FF2B5EF4-FFF2-40B4-BE49-F238E27FC236}">
              <a16:creationId xmlns:a16="http://schemas.microsoft.com/office/drawing/2014/main" id="{FFB70C4A-88CE-4A0C-A695-7E77FCD95284}"/>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05" name="直線コネクタ 404">
          <a:extLst>
            <a:ext uri="{FF2B5EF4-FFF2-40B4-BE49-F238E27FC236}">
              <a16:creationId xmlns:a16="http://schemas.microsoft.com/office/drawing/2014/main" id="{264BEA68-9D03-41E0-B7B3-E31BBB72BE87}"/>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06" name="テキスト ボックス 405">
          <a:extLst>
            <a:ext uri="{FF2B5EF4-FFF2-40B4-BE49-F238E27FC236}">
              <a16:creationId xmlns:a16="http://schemas.microsoft.com/office/drawing/2014/main" id="{C118628D-469D-4862-93F9-36D21C815F6C}"/>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07" name="直線コネクタ 406">
          <a:extLst>
            <a:ext uri="{FF2B5EF4-FFF2-40B4-BE49-F238E27FC236}">
              <a16:creationId xmlns:a16="http://schemas.microsoft.com/office/drawing/2014/main" id="{E88FD39A-4DE4-4D43-B92D-361E46DC63DB}"/>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08" name="テキスト ボックス 407">
          <a:extLst>
            <a:ext uri="{FF2B5EF4-FFF2-40B4-BE49-F238E27FC236}">
              <a16:creationId xmlns:a16="http://schemas.microsoft.com/office/drawing/2014/main" id="{22A1BCB8-F98B-432A-8A06-C4D44949AB23}"/>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09" name="直線コネクタ 408">
          <a:extLst>
            <a:ext uri="{FF2B5EF4-FFF2-40B4-BE49-F238E27FC236}">
              <a16:creationId xmlns:a16="http://schemas.microsoft.com/office/drawing/2014/main" id="{F21A8413-9480-4835-A5BB-05E6FA29648E}"/>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0" name="テキスト ボックス 409">
          <a:extLst>
            <a:ext uri="{FF2B5EF4-FFF2-40B4-BE49-F238E27FC236}">
              <a16:creationId xmlns:a16="http://schemas.microsoft.com/office/drawing/2014/main" id="{6883D3CC-79F0-4EC6-97C0-AF07FA58A76C}"/>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1" name="直線コネクタ 410">
          <a:extLst>
            <a:ext uri="{FF2B5EF4-FFF2-40B4-BE49-F238E27FC236}">
              <a16:creationId xmlns:a16="http://schemas.microsoft.com/office/drawing/2014/main" id="{D37324C4-12D6-4CA8-8D4D-FA644E216B73}"/>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12" name="テキスト ボックス 411">
          <a:extLst>
            <a:ext uri="{FF2B5EF4-FFF2-40B4-BE49-F238E27FC236}">
              <a16:creationId xmlns:a16="http://schemas.microsoft.com/office/drawing/2014/main" id="{D31E2941-8DF2-4F02-B741-ECF741426739}"/>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13" name="直線コネクタ 412">
          <a:extLst>
            <a:ext uri="{FF2B5EF4-FFF2-40B4-BE49-F238E27FC236}">
              <a16:creationId xmlns:a16="http://schemas.microsoft.com/office/drawing/2014/main" id="{6FEDCA01-E9BF-4565-B8E4-CE6F71E364BC}"/>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14" name="テキスト ボックス 413">
          <a:extLst>
            <a:ext uri="{FF2B5EF4-FFF2-40B4-BE49-F238E27FC236}">
              <a16:creationId xmlns:a16="http://schemas.microsoft.com/office/drawing/2014/main" id="{61556043-C324-4087-B70A-51113E01215F}"/>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15" name="直線コネクタ 414">
          <a:extLst>
            <a:ext uri="{FF2B5EF4-FFF2-40B4-BE49-F238E27FC236}">
              <a16:creationId xmlns:a16="http://schemas.microsoft.com/office/drawing/2014/main" id="{B07117F9-AA33-4CDC-9A39-3ECB7952939F}"/>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16" name="テキスト ボックス 415">
          <a:extLst>
            <a:ext uri="{FF2B5EF4-FFF2-40B4-BE49-F238E27FC236}">
              <a16:creationId xmlns:a16="http://schemas.microsoft.com/office/drawing/2014/main" id="{146B547F-233D-4D9F-B6CA-2798417DD3FB}"/>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17" name="直線コネクタ 416">
          <a:extLst>
            <a:ext uri="{FF2B5EF4-FFF2-40B4-BE49-F238E27FC236}">
              <a16:creationId xmlns:a16="http://schemas.microsoft.com/office/drawing/2014/main" id="{A8107115-E35C-4050-8B10-9555DD409292}"/>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18" name="テキスト ボックス 417">
          <a:extLst>
            <a:ext uri="{FF2B5EF4-FFF2-40B4-BE49-F238E27FC236}">
              <a16:creationId xmlns:a16="http://schemas.microsoft.com/office/drawing/2014/main" id="{FDEDC20D-14AD-4E91-9DDE-94331110AEDD}"/>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19" name="直線コネクタ 418">
          <a:extLst>
            <a:ext uri="{FF2B5EF4-FFF2-40B4-BE49-F238E27FC236}">
              <a16:creationId xmlns:a16="http://schemas.microsoft.com/office/drawing/2014/main" id="{0D74BA9F-8437-4B6A-A105-FDB806E2D622}"/>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保健センター・保健所】&#10;有形固定資産減価償却率グラフ枠">
          <a:extLst>
            <a:ext uri="{FF2B5EF4-FFF2-40B4-BE49-F238E27FC236}">
              <a16:creationId xmlns:a16="http://schemas.microsoft.com/office/drawing/2014/main" id="{D43D9DED-1216-42A4-981D-453E2081167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21" name="直線コネクタ 420">
          <a:extLst>
            <a:ext uri="{FF2B5EF4-FFF2-40B4-BE49-F238E27FC236}">
              <a16:creationId xmlns:a16="http://schemas.microsoft.com/office/drawing/2014/main" id="{99A9ED18-D431-4935-A177-3509CBDF3076}"/>
            </a:ext>
          </a:extLst>
        </xdr:cNvPr>
        <xdr:cNvCxnSpPr/>
      </xdr:nvCxnSpPr>
      <xdr:spPr>
        <a:xfrm flipV="1">
          <a:off x="14703424" y="9533980"/>
          <a:ext cx="0" cy="1573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22" name="【保健センター・保健所】&#10;有形固定資産減価償却率最小値テキスト">
          <a:extLst>
            <a:ext uri="{FF2B5EF4-FFF2-40B4-BE49-F238E27FC236}">
              <a16:creationId xmlns:a16="http://schemas.microsoft.com/office/drawing/2014/main" id="{C198FC1E-25A8-4E72-BE0C-4BE767491441}"/>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23" name="直線コネクタ 422">
          <a:extLst>
            <a:ext uri="{FF2B5EF4-FFF2-40B4-BE49-F238E27FC236}">
              <a16:creationId xmlns:a16="http://schemas.microsoft.com/office/drawing/2014/main" id="{8C1327C0-3A21-468A-AD0F-49902BA18F8A}"/>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424" name="【保健センター・保健所】&#10;有形固定資産減価償却率最大値テキスト">
          <a:extLst>
            <a:ext uri="{FF2B5EF4-FFF2-40B4-BE49-F238E27FC236}">
              <a16:creationId xmlns:a16="http://schemas.microsoft.com/office/drawing/2014/main" id="{D539925D-0A47-4623-AA79-4397517DC74D}"/>
            </a:ext>
          </a:extLst>
        </xdr:cNvPr>
        <xdr:cNvSpPr txBox="1"/>
      </xdr:nvSpPr>
      <xdr:spPr>
        <a:xfrm>
          <a:off x="14742160" y="93149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25" name="直線コネクタ 424">
          <a:extLst>
            <a:ext uri="{FF2B5EF4-FFF2-40B4-BE49-F238E27FC236}">
              <a16:creationId xmlns:a16="http://schemas.microsoft.com/office/drawing/2014/main" id="{986841FD-290F-4A15-A292-A7F541E783A9}"/>
            </a:ext>
          </a:extLst>
        </xdr:cNvPr>
        <xdr:cNvCxnSpPr/>
      </xdr:nvCxnSpPr>
      <xdr:spPr>
        <a:xfrm>
          <a:off x="14611350" y="9533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33762</xdr:rowOff>
    </xdr:from>
    <xdr:ext cx="405111" cy="259045"/>
    <xdr:sp macro="" textlink="">
      <xdr:nvSpPr>
        <xdr:cNvPr id="426" name="【保健センター・保健所】&#10;有形固定資産減価償却率平均値テキスト">
          <a:extLst>
            <a:ext uri="{FF2B5EF4-FFF2-40B4-BE49-F238E27FC236}">
              <a16:creationId xmlns:a16="http://schemas.microsoft.com/office/drawing/2014/main" id="{9B88E1D4-9C4A-4F15-8702-C8CC3FA5CAB0}"/>
            </a:ext>
          </a:extLst>
        </xdr:cNvPr>
        <xdr:cNvSpPr txBox="1"/>
      </xdr:nvSpPr>
      <xdr:spPr>
        <a:xfrm>
          <a:off x="14742160" y="10318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27" name="フローチャート: 判断 426">
          <a:extLst>
            <a:ext uri="{FF2B5EF4-FFF2-40B4-BE49-F238E27FC236}">
              <a16:creationId xmlns:a16="http://schemas.microsoft.com/office/drawing/2014/main" id="{7DE4B244-9C89-4907-9C6F-52F1B86123FA}"/>
            </a:ext>
          </a:extLst>
        </xdr:cNvPr>
        <xdr:cNvSpPr/>
      </xdr:nvSpPr>
      <xdr:spPr>
        <a:xfrm>
          <a:off x="14649450" y="103461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428" name="フローチャート: 判断 427">
          <a:extLst>
            <a:ext uri="{FF2B5EF4-FFF2-40B4-BE49-F238E27FC236}">
              <a16:creationId xmlns:a16="http://schemas.microsoft.com/office/drawing/2014/main" id="{706B2C86-D805-4F54-8D32-CEBA5D29B5C0}"/>
            </a:ext>
          </a:extLst>
        </xdr:cNvPr>
        <xdr:cNvSpPr/>
      </xdr:nvSpPr>
      <xdr:spPr>
        <a:xfrm>
          <a:off x="13887450" y="102857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429" name="フローチャート: 判断 428">
          <a:extLst>
            <a:ext uri="{FF2B5EF4-FFF2-40B4-BE49-F238E27FC236}">
              <a16:creationId xmlns:a16="http://schemas.microsoft.com/office/drawing/2014/main" id="{6AA5AFB0-6C2D-4E63-B3FA-E5A371422983}"/>
            </a:ext>
          </a:extLst>
        </xdr:cNvPr>
        <xdr:cNvSpPr/>
      </xdr:nvSpPr>
      <xdr:spPr>
        <a:xfrm>
          <a:off x="13089890" y="1030015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430" name="フローチャート: 判断 429">
          <a:extLst>
            <a:ext uri="{FF2B5EF4-FFF2-40B4-BE49-F238E27FC236}">
              <a16:creationId xmlns:a16="http://schemas.microsoft.com/office/drawing/2014/main" id="{EE104D08-A31E-4FE2-86A2-8D157E66E570}"/>
            </a:ext>
          </a:extLst>
        </xdr:cNvPr>
        <xdr:cNvSpPr/>
      </xdr:nvSpPr>
      <xdr:spPr>
        <a:xfrm>
          <a:off x="12303760" y="102519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138612</xdr:rowOff>
    </xdr:from>
    <xdr:to>
      <xdr:col>67</xdr:col>
      <xdr:colOff>101600</xdr:colOff>
      <xdr:row>60</xdr:row>
      <xdr:rowOff>68762</xdr:rowOff>
    </xdr:to>
    <xdr:sp macro="" textlink="">
      <xdr:nvSpPr>
        <xdr:cNvPr id="431" name="フローチャート: 判断 430">
          <a:extLst>
            <a:ext uri="{FF2B5EF4-FFF2-40B4-BE49-F238E27FC236}">
              <a16:creationId xmlns:a16="http://schemas.microsoft.com/office/drawing/2014/main" id="{76A52E74-F92C-48B6-90F4-55F64D27C7B4}"/>
            </a:ext>
          </a:extLst>
        </xdr:cNvPr>
        <xdr:cNvSpPr/>
      </xdr:nvSpPr>
      <xdr:spPr>
        <a:xfrm>
          <a:off x="11487150" y="1025035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2" name="テキスト ボックス 431">
          <a:extLst>
            <a:ext uri="{FF2B5EF4-FFF2-40B4-BE49-F238E27FC236}">
              <a16:creationId xmlns:a16="http://schemas.microsoft.com/office/drawing/2014/main" id="{AC11A909-1DCF-4E1F-B4A4-660C581AEF40}"/>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3" name="テキスト ボックス 432">
          <a:extLst>
            <a:ext uri="{FF2B5EF4-FFF2-40B4-BE49-F238E27FC236}">
              <a16:creationId xmlns:a16="http://schemas.microsoft.com/office/drawing/2014/main" id="{FFA14259-459B-4BD4-8A2D-CBB8501757A3}"/>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4" name="テキスト ボックス 433">
          <a:extLst>
            <a:ext uri="{FF2B5EF4-FFF2-40B4-BE49-F238E27FC236}">
              <a16:creationId xmlns:a16="http://schemas.microsoft.com/office/drawing/2014/main" id="{0F91597D-643B-4B5C-877D-725F3315FE0D}"/>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35" name="テキスト ボックス 434">
          <a:extLst>
            <a:ext uri="{FF2B5EF4-FFF2-40B4-BE49-F238E27FC236}">
              <a16:creationId xmlns:a16="http://schemas.microsoft.com/office/drawing/2014/main" id="{E0688004-38CB-424F-8C5B-E8190C43CB34}"/>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36" name="テキスト ボックス 435">
          <a:extLst>
            <a:ext uri="{FF2B5EF4-FFF2-40B4-BE49-F238E27FC236}">
              <a16:creationId xmlns:a16="http://schemas.microsoft.com/office/drawing/2014/main" id="{18FB91EF-9B69-47FB-AA14-22E2242FCA87}"/>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437" name="楕円 436">
          <a:extLst>
            <a:ext uri="{FF2B5EF4-FFF2-40B4-BE49-F238E27FC236}">
              <a16:creationId xmlns:a16="http://schemas.microsoft.com/office/drawing/2014/main" id="{19374BD4-7D8D-42B2-92FE-E75FA1A13D95}"/>
            </a:ext>
          </a:extLst>
        </xdr:cNvPr>
        <xdr:cNvSpPr/>
      </xdr:nvSpPr>
      <xdr:spPr>
        <a:xfrm>
          <a:off x="14649450" y="103328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66783</xdr:rowOff>
    </xdr:from>
    <xdr:ext cx="405111" cy="259045"/>
    <xdr:sp macro="" textlink="">
      <xdr:nvSpPr>
        <xdr:cNvPr id="438" name="【保健センター・保健所】&#10;有形固定資産減価償却率該当値テキスト">
          <a:extLst>
            <a:ext uri="{FF2B5EF4-FFF2-40B4-BE49-F238E27FC236}">
              <a16:creationId xmlns:a16="http://schemas.microsoft.com/office/drawing/2014/main" id="{7A920CCB-8672-4F1B-B221-EEC35EAEFCE7}"/>
            </a:ext>
          </a:extLst>
        </xdr:cNvPr>
        <xdr:cNvSpPr txBox="1"/>
      </xdr:nvSpPr>
      <xdr:spPr>
        <a:xfrm>
          <a:off x="14742160" y="10180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34109</xdr:rowOff>
    </xdr:from>
    <xdr:to>
      <xdr:col>81</xdr:col>
      <xdr:colOff>101600</xdr:colOff>
      <xdr:row>60</xdr:row>
      <xdr:rowOff>135709</xdr:rowOff>
    </xdr:to>
    <xdr:sp macro="" textlink="">
      <xdr:nvSpPr>
        <xdr:cNvPr id="439" name="楕円 438">
          <a:extLst>
            <a:ext uri="{FF2B5EF4-FFF2-40B4-BE49-F238E27FC236}">
              <a16:creationId xmlns:a16="http://schemas.microsoft.com/office/drawing/2014/main" id="{1F34682A-F8C7-4A3D-AD7F-F74DF65F8543}"/>
            </a:ext>
          </a:extLst>
        </xdr:cNvPr>
        <xdr:cNvSpPr/>
      </xdr:nvSpPr>
      <xdr:spPr>
        <a:xfrm>
          <a:off x="13887450" y="1031920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84909</xdr:rowOff>
    </xdr:from>
    <xdr:to>
      <xdr:col>85</xdr:col>
      <xdr:colOff>127000</xdr:colOff>
      <xdr:row>60</xdr:row>
      <xdr:rowOff>94706</xdr:rowOff>
    </xdr:to>
    <xdr:cxnSp macro="">
      <xdr:nvCxnSpPr>
        <xdr:cNvPr id="440" name="直線コネクタ 439">
          <a:extLst>
            <a:ext uri="{FF2B5EF4-FFF2-40B4-BE49-F238E27FC236}">
              <a16:creationId xmlns:a16="http://schemas.microsoft.com/office/drawing/2014/main" id="{19F6C864-3651-4188-BAC1-854F2AE5A173}"/>
            </a:ext>
          </a:extLst>
        </xdr:cNvPr>
        <xdr:cNvCxnSpPr/>
      </xdr:nvCxnSpPr>
      <xdr:spPr>
        <a:xfrm>
          <a:off x="13942060" y="10373814"/>
          <a:ext cx="76200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1451</xdr:rowOff>
    </xdr:from>
    <xdr:to>
      <xdr:col>76</xdr:col>
      <xdr:colOff>165100</xdr:colOff>
      <xdr:row>60</xdr:row>
      <xdr:rowOff>103051</xdr:rowOff>
    </xdr:to>
    <xdr:sp macro="" textlink="">
      <xdr:nvSpPr>
        <xdr:cNvPr id="441" name="楕円 440">
          <a:extLst>
            <a:ext uri="{FF2B5EF4-FFF2-40B4-BE49-F238E27FC236}">
              <a16:creationId xmlns:a16="http://schemas.microsoft.com/office/drawing/2014/main" id="{6067E9C6-28E2-4978-9B72-3374EAF2DC77}"/>
            </a:ext>
          </a:extLst>
        </xdr:cNvPr>
        <xdr:cNvSpPr/>
      </xdr:nvSpPr>
      <xdr:spPr>
        <a:xfrm>
          <a:off x="13089890" y="1028845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52251</xdr:rowOff>
    </xdr:from>
    <xdr:to>
      <xdr:col>81</xdr:col>
      <xdr:colOff>50800</xdr:colOff>
      <xdr:row>60</xdr:row>
      <xdr:rowOff>84909</xdr:rowOff>
    </xdr:to>
    <xdr:cxnSp macro="">
      <xdr:nvCxnSpPr>
        <xdr:cNvPr id="442" name="直線コネクタ 441">
          <a:extLst>
            <a:ext uri="{FF2B5EF4-FFF2-40B4-BE49-F238E27FC236}">
              <a16:creationId xmlns:a16="http://schemas.microsoft.com/office/drawing/2014/main" id="{6FECFE8C-39DE-4E1A-9409-ECE5DCAC1924}"/>
            </a:ext>
          </a:extLst>
        </xdr:cNvPr>
        <xdr:cNvCxnSpPr/>
      </xdr:nvCxnSpPr>
      <xdr:spPr>
        <a:xfrm>
          <a:off x="13144500" y="10343061"/>
          <a:ext cx="79756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150041</xdr:rowOff>
    </xdr:from>
    <xdr:to>
      <xdr:col>72</xdr:col>
      <xdr:colOff>38100</xdr:colOff>
      <xdr:row>60</xdr:row>
      <xdr:rowOff>80191</xdr:rowOff>
    </xdr:to>
    <xdr:sp macro="" textlink="">
      <xdr:nvSpPr>
        <xdr:cNvPr id="443" name="楕円 442">
          <a:extLst>
            <a:ext uri="{FF2B5EF4-FFF2-40B4-BE49-F238E27FC236}">
              <a16:creationId xmlns:a16="http://schemas.microsoft.com/office/drawing/2014/main" id="{E1E95AE6-1A82-4BF9-BA65-A3A0831C45CA}"/>
            </a:ext>
          </a:extLst>
        </xdr:cNvPr>
        <xdr:cNvSpPr/>
      </xdr:nvSpPr>
      <xdr:spPr>
        <a:xfrm>
          <a:off x="12303760" y="1026559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29391</xdr:rowOff>
    </xdr:from>
    <xdr:to>
      <xdr:col>76</xdr:col>
      <xdr:colOff>114300</xdr:colOff>
      <xdr:row>60</xdr:row>
      <xdr:rowOff>52251</xdr:rowOff>
    </xdr:to>
    <xdr:cxnSp macro="">
      <xdr:nvCxnSpPr>
        <xdr:cNvPr id="444" name="直線コネクタ 443">
          <a:extLst>
            <a:ext uri="{FF2B5EF4-FFF2-40B4-BE49-F238E27FC236}">
              <a16:creationId xmlns:a16="http://schemas.microsoft.com/office/drawing/2014/main" id="{DCDA6BC3-144D-410B-8758-9EF0138E82B6}"/>
            </a:ext>
          </a:extLst>
        </xdr:cNvPr>
        <xdr:cNvCxnSpPr/>
      </xdr:nvCxnSpPr>
      <xdr:spPr>
        <a:xfrm>
          <a:off x="12346940" y="10314486"/>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115751</xdr:rowOff>
    </xdr:from>
    <xdr:to>
      <xdr:col>67</xdr:col>
      <xdr:colOff>101600</xdr:colOff>
      <xdr:row>60</xdr:row>
      <xdr:rowOff>45901</xdr:rowOff>
    </xdr:to>
    <xdr:sp macro="" textlink="">
      <xdr:nvSpPr>
        <xdr:cNvPr id="445" name="楕円 444">
          <a:extLst>
            <a:ext uri="{FF2B5EF4-FFF2-40B4-BE49-F238E27FC236}">
              <a16:creationId xmlns:a16="http://schemas.microsoft.com/office/drawing/2014/main" id="{7A96285F-B014-4754-9EA3-6AEDD5D1E503}"/>
            </a:ext>
          </a:extLst>
        </xdr:cNvPr>
        <xdr:cNvSpPr/>
      </xdr:nvSpPr>
      <xdr:spPr>
        <a:xfrm>
          <a:off x="11487150" y="1023130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166551</xdr:rowOff>
    </xdr:from>
    <xdr:to>
      <xdr:col>71</xdr:col>
      <xdr:colOff>177800</xdr:colOff>
      <xdr:row>60</xdr:row>
      <xdr:rowOff>29391</xdr:rowOff>
    </xdr:to>
    <xdr:cxnSp macro="">
      <xdr:nvCxnSpPr>
        <xdr:cNvPr id="446" name="直線コネクタ 445">
          <a:extLst>
            <a:ext uri="{FF2B5EF4-FFF2-40B4-BE49-F238E27FC236}">
              <a16:creationId xmlns:a16="http://schemas.microsoft.com/office/drawing/2014/main" id="{2E9B047B-4627-4C4F-BA17-D34A7F430772}"/>
            </a:ext>
          </a:extLst>
        </xdr:cNvPr>
        <xdr:cNvCxnSpPr/>
      </xdr:nvCxnSpPr>
      <xdr:spPr>
        <a:xfrm>
          <a:off x="11541760" y="10285911"/>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447" name="n_1aveValue【保健センター・保健所】&#10;有形固定資産減価償却率">
          <a:extLst>
            <a:ext uri="{FF2B5EF4-FFF2-40B4-BE49-F238E27FC236}">
              <a16:creationId xmlns:a16="http://schemas.microsoft.com/office/drawing/2014/main" id="{91287A9F-FFDB-4611-A80E-0E4549AF2E43}"/>
            </a:ext>
          </a:extLst>
        </xdr:cNvPr>
        <xdr:cNvSpPr txBox="1"/>
      </xdr:nvSpPr>
      <xdr:spPr>
        <a:xfrm>
          <a:off x="1373823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103976</xdr:rowOff>
    </xdr:from>
    <xdr:ext cx="405111" cy="259045"/>
    <xdr:sp macro="" textlink="">
      <xdr:nvSpPr>
        <xdr:cNvPr id="448" name="n_2aveValue【保健センター・保健所】&#10;有形固定資産減価償却率">
          <a:extLst>
            <a:ext uri="{FF2B5EF4-FFF2-40B4-BE49-F238E27FC236}">
              <a16:creationId xmlns:a16="http://schemas.microsoft.com/office/drawing/2014/main" id="{ADE4F5AD-E045-4D06-8EA9-E87664F3213E}"/>
            </a:ext>
          </a:extLst>
        </xdr:cNvPr>
        <xdr:cNvSpPr txBox="1"/>
      </xdr:nvSpPr>
      <xdr:spPr>
        <a:xfrm>
          <a:off x="12957184" y="1038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449" name="n_3aveValue【保健センター・保健所】&#10;有形固定資産減価償却率">
          <a:extLst>
            <a:ext uri="{FF2B5EF4-FFF2-40B4-BE49-F238E27FC236}">
              <a16:creationId xmlns:a16="http://schemas.microsoft.com/office/drawing/2014/main" id="{D1C720F4-0A89-4E17-95A2-A321CB276D82}"/>
            </a:ext>
          </a:extLst>
        </xdr:cNvPr>
        <xdr:cNvSpPr txBox="1"/>
      </xdr:nvSpPr>
      <xdr:spPr>
        <a:xfrm>
          <a:off x="12171054" y="10032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59889</xdr:rowOff>
    </xdr:from>
    <xdr:ext cx="405111" cy="259045"/>
    <xdr:sp macro="" textlink="">
      <xdr:nvSpPr>
        <xdr:cNvPr id="450" name="n_4aveValue【保健センター・保健所】&#10;有形固定資産減価償却率">
          <a:extLst>
            <a:ext uri="{FF2B5EF4-FFF2-40B4-BE49-F238E27FC236}">
              <a16:creationId xmlns:a16="http://schemas.microsoft.com/office/drawing/2014/main" id="{800486DB-1725-4DDA-96D3-05BF02447038}"/>
            </a:ext>
          </a:extLst>
        </xdr:cNvPr>
        <xdr:cNvSpPr txBox="1"/>
      </xdr:nvSpPr>
      <xdr:spPr>
        <a:xfrm>
          <a:off x="11354444" y="1034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126836</xdr:rowOff>
    </xdr:from>
    <xdr:ext cx="405111" cy="259045"/>
    <xdr:sp macro="" textlink="">
      <xdr:nvSpPr>
        <xdr:cNvPr id="451" name="n_1mainValue【保健センター・保健所】&#10;有形固定資産減価償却率">
          <a:extLst>
            <a:ext uri="{FF2B5EF4-FFF2-40B4-BE49-F238E27FC236}">
              <a16:creationId xmlns:a16="http://schemas.microsoft.com/office/drawing/2014/main" id="{F027822E-4EAD-487F-B2D0-CF07B68214A3}"/>
            </a:ext>
          </a:extLst>
        </xdr:cNvPr>
        <xdr:cNvSpPr txBox="1"/>
      </xdr:nvSpPr>
      <xdr:spPr>
        <a:xfrm>
          <a:off x="13738234" y="10417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119578</xdr:rowOff>
    </xdr:from>
    <xdr:ext cx="405111" cy="259045"/>
    <xdr:sp macro="" textlink="">
      <xdr:nvSpPr>
        <xdr:cNvPr id="452" name="n_2mainValue【保健センター・保健所】&#10;有形固定資産減価償却率">
          <a:extLst>
            <a:ext uri="{FF2B5EF4-FFF2-40B4-BE49-F238E27FC236}">
              <a16:creationId xmlns:a16="http://schemas.microsoft.com/office/drawing/2014/main" id="{3954BF3E-A5C1-433A-A042-F781198DAA1D}"/>
            </a:ext>
          </a:extLst>
        </xdr:cNvPr>
        <xdr:cNvSpPr txBox="1"/>
      </xdr:nvSpPr>
      <xdr:spPr>
        <a:xfrm>
          <a:off x="12957184" y="1006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71318</xdr:rowOff>
    </xdr:from>
    <xdr:ext cx="405111" cy="259045"/>
    <xdr:sp macro="" textlink="">
      <xdr:nvSpPr>
        <xdr:cNvPr id="453" name="n_3mainValue【保健センター・保健所】&#10;有形固定資産減価償却率">
          <a:extLst>
            <a:ext uri="{FF2B5EF4-FFF2-40B4-BE49-F238E27FC236}">
              <a16:creationId xmlns:a16="http://schemas.microsoft.com/office/drawing/2014/main" id="{C6078CFB-584C-4026-8B41-29A497DADF6C}"/>
            </a:ext>
          </a:extLst>
        </xdr:cNvPr>
        <xdr:cNvSpPr txBox="1"/>
      </xdr:nvSpPr>
      <xdr:spPr>
        <a:xfrm>
          <a:off x="12171054" y="1035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62428</xdr:rowOff>
    </xdr:from>
    <xdr:ext cx="405111" cy="259045"/>
    <xdr:sp macro="" textlink="">
      <xdr:nvSpPr>
        <xdr:cNvPr id="454" name="n_4mainValue【保健センター・保健所】&#10;有形固定資産減価償却率">
          <a:extLst>
            <a:ext uri="{FF2B5EF4-FFF2-40B4-BE49-F238E27FC236}">
              <a16:creationId xmlns:a16="http://schemas.microsoft.com/office/drawing/2014/main" id="{5A46D52D-98F7-498B-B3FD-F8356EF078F7}"/>
            </a:ext>
          </a:extLst>
        </xdr:cNvPr>
        <xdr:cNvSpPr txBox="1"/>
      </xdr:nvSpPr>
      <xdr:spPr>
        <a:xfrm>
          <a:off x="11354444" y="10002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5" name="正方形/長方形 454">
          <a:extLst>
            <a:ext uri="{FF2B5EF4-FFF2-40B4-BE49-F238E27FC236}">
              <a16:creationId xmlns:a16="http://schemas.microsoft.com/office/drawing/2014/main" id="{E8333CD2-A552-4665-B38B-10193D5A88F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6" name="正方形/長方形 455">
          <a:extLst>
            <a:ext uri="{FF2B5EF4-FFF2-40B4-BE49-F238E27FC236}">
              <a16:creationId xmlns:a16="http://schemas.microsoft.com/office/drawing/2014/main" id="{80320054-DD13-461E-AC90-B47020127128}"/>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7" name="正方形/長方形 456">
          <a:extLst>
            <a:ext uri="{FF2B5EF4-FFF2-40B4-BE49-F238E27FC236}">
              <a16:creationId xmlns:a16="http://schemas.microsoft.com/office/drawing/2014/main" id="{27DAAE6F-F0BA-487D-A206-05812BCEC9B7}"/>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8" name="正方形/長方形 457">
          <a:extLst>
            <a:ext uri="{FF2B5EF4-FFF2-40B4-BE49-F238E27FC236}">
              <a16:creationId xmlns:a16="http://schemas.microsoft.com/office/drawing/2014/main" id="{19929804-992E-459C-8053-8A87E778871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9" name="正方形/長方形 458">
          <a:extLst>
            <a:ext uri="{FF2B5EF4-FFF2-40B4-BE49-F238E27FC236}">
              <a16:creationId xmlns:a16="http://schemas.microsoft.com/office/drawing/2014/main" id="{DF16F7F2-ABF8-4A1D-8035-89FA8868282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0" name="正方形/長方形 459">
          <a:extLst>
            <a:ext uri="{FF2B5EF4-FFF2-40B4-BE49-F238E27FC236}">
              <a16:creationId xmlns:a16="http://schemas.microsoft.com/office/drawing/2014/main" id="{DA45153D-54CA-4FB1-AB5D-335C2FF0FDA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1" name="正方形/長方形 460">
          <a:extLst>
            <a:ext uri="{FF2B5EF4-FFF2-40B4-BE49-F238E27FC236}">
              <a16:creationId xmlns:a16="http://schemas.microsoft.com/office/drawing/2014/main" id="{0537926E-E25B-4C1D-A9B0-94F2A5C06ADA}"/>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2" name="正方形/長方形 461">
          <a:extLst>
            <a:ext uri="{FF2B5EF4-FFF2-40B4-BE49-F238E27FC236}">
              <a16:creationId xmlns:a16="http://schemas.microsoft.com/office/drawing/2014/main" id="{9684BD63-A85B-4B4C-AFBA-1BC31691DC1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3" name="テキスト ボックス 462">
          <a:extLst>
            <a:ext uri="{FF2B5EF4-FFF2-40B4-BE49-F238E27FC236}">
              <a16:creationId xmlns:a16="http://schemas.microsoft.com/office/drawing/2014/main" id="{40E6BAAD-161B-4680-9FA1-E7A9625BF669}"/>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4" name="直線コネクタ 463">
          <a:extLst>
            <a:ext uri="{FF2B5EF4-FFF2-40B4-BE49-F238E27FC236}">
              <a16:creationId xmlns:a16="http://schemas.microsoft.com/office/drawing/2014/main" id="{399A975A-4955-498B-8AD5-8510A278B5DE}"/>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65" name="直線コネクタ 464">
          <a:extLst>
            <a:ext uri="{FF2B5EF4-FFF2-40B4-BE49-F238E27FC236}">
              <a16:creationId xmlns:a16="http://schemas.microsoft.com/office/drawing/2014/main" id="{C95759F3-8649-49B2-9284-683CEAF9F9D3}"/>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66" name="テキスト ボックス 465">
          <a:extLst>
            <a:ext uri="{FF2B5EF4-FFF2-40B4-BE49-F238E27FC236}">
              <a16:creationId xmlns:a16="http://schemas.microsoft.com/office/drawing/2014/main" id="{516A7094-E750-4E5E-861D-76727DFBB39A}"/>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67" name="直線コネクタ 466">
          <a:extLst>
            <a:ext uri="{FF2B5EF4-FFF2-40B4-BE49-F238E27FC236}">
              <a16:creationId xmlns:a16="http://schemas.microsoft.com/office/drawing/2014/main" id="{D13BF86E-F974-4ACE-9257-D078669DC0FD}"/>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68" name="テキスト ボックス 467">
          <a:extLst>
            <a:ext uri="{FF2B5EF4-FFF2-40B4-BE49-F238E27FC236}">
              <a16:creationId xmlns:a16="http://schemas.microsoft.com/office/drawing/2014/main" id="{573A1B09-84DE-4C9D-B02B-6055A24BC70D}"/>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69" name="直線コネクタ 468">
          <a:extLst>
            <a:ext uri="{FF2B5EF4-FFF2-40B4-BE49-F238E27FC236}">
              <a16:creationId xmlns:a16="http://schemas.microsoft.com/office/drawing/2014/main" id="{8DD3A01D-500D-48F4-AD9A-E9AF06F4F922}"/>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0" name="テキスト ボックス 469">
          <a:extLst>
            <a:ext uri="{FF2B5EF4-FFF2-40B4-BE49-F238E27FC236}">
              <a16:creationId xmlns:a16="http://schemas.microsoft.com/office/drawing/2014/main" id="{9A9C9BF7-94CA-4F33-9FB8-D3654F45FFB5}"/>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1" name="直線コネクタ 470">
          <a:extLst>
            <a:ext uri="{FF2B5EF4-FFF2-40B4-BE49-F238E27FC236}">
              <a16:creationId xmlns:a16="http://schemas.microsoft.com/office/drawing/2014/main" id="{53A24AB5-FE7F-4CB1-B9B6-AA49D322496F}"/>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2" name="テキスト ボックス 471">
          <a:extLst>
            <a:ext uri="{FF2B5EF4-FFF2-40B4-BE49-F238E27FC236}">
              <a16:creationId xmlns:a16="http://schemas.microsoft.com/office/drawing/2014/main" id="{F01DB02F-5A29-4159-83B0-87CA9027F520}"/>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73" name="直線コネクタ 472">
          <a:extLst>
            <a:ext uri="{FF2B5EF4-FFF2-40B4-BE49-F238E27FC236}">
              <a16:creationId xmlns:a16="http://schemas.microsoft.com/office/drawing/2014/main" id="{AD2AE1A3-C459-41A3-B987-6EF7F7686F3F}"/>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74" name="テキスト ボックス 473">
          <a:extLst>
            <a:ext uri="{FF2B5EF4-FFF2-40B4-BE49-F238E27FC236}">
              <a16:creationId xmlns:a16="http://schemas.microsoft.com/office/drawing/2014/main" id="{C477C23F-34A4-492A-9F62-1705028B1A5E}"/>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5" name="直線コネクタ 474">
          <a:extLst>
            <a:ext uri="{FF2B5EF4-FFF2-40B4-BE49-F238E27FC236}">
              <a16:creationId xmlns:a16="http://schemas.microsoft.com/office/drawing/2014/main" id="{87329BA4-70F5-4BC2-9934-7856901B6EC9}"/>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6" name="テキスト ボックス 475">
          <a:extLst>
            <a:ext uri="{FF2B5EF4-FFF2-40B4-BE49-F238E27FC236}">
              <a16:creationId xmlns:a16="http://schemas.microsoft.com/office/drawing/2014/main" id="{4B724C71-A128-47AD-BC5C-841A9F7631F8}"/>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77" name="【保健センター・保健所】&#10;一人当たり面積グラフ枠">
          <a:extLst>
            <a:ext uri="{FF2B5EF4-FFF2-40B4-BE49-F238E27FC236}">
              <a16:creationId xmlns:a16="http://schemas.microsoft.com/office/drawing/2014/main" id="{88B54238-3B4A-4D3A-9AC9-ED61F73AB5B2}"/>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78" name="直線コネクタ 477">
          <a:extLst>
            <a:ext uri="{FF2B5EF4-FFF2-40B4-BE49-F238E27FC236}">
              <a16:creationId xmlns:a16="http://schemas.microsoft.com/office/drawing/2014/main" id="{7C7523DD-717C-49A8-A902-D9E39D0926FF}"/>
            </a:ext>
          </a:extLst>
        </xdr:cNvPr>
        <xdr:cNvCxnSpPr/>
      </xdr:nvCxnSpPr>
      <xdr:spPr>
        <a:xfrm flipV="1">
          <a:off x="19947254" y="9772650"/>
          <a:ext cx="0" cy="118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479" name="【保健センター・保健所】&#10;一人当たり面積最小値テキスト">
          <a:extLst>
            <a:ext uri="{FF2B5EF4-FFF2-40B4-BE49-F238E27FC236}">
              <a16:creationId xmlns:a16="http://schemas.microsoft.com/office/drawing/2014/main" id="{D1B8D1B3-42A9-4052-B39B-AEB1D0251624}"/>
            </a:ext>
          </a:extLst>
        </xdr:cNvPr>
        <xdr:cNvSpPr txBox="1"/>
      </xdr:nvSpPr>
      <xdr:spPr>
        <a:xfrm>
          <a:off x="19985990"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80" name="直線コネクタ 479">
          <a:extLst>
            <a:ext uri="{FF2B5EF4-FFF2-40B4-BE49-F238E27FC236}">
              <a16:creationId xmlns:a16="http://schemas.microsoft.com/office/drawing/2014/main" id="{B90ACB36-BAC6-4898-917B-C0CD21BC11E1}"/>
            </a:ext>
          </a:extLst>
        </xdr:cNvPr>
        <xdr:cNvCxnSpPr/>
      </xdr:nvCxnSpPr>
      <xdr:spPr>
        <a:xfrm>
          <a:off x="19885660" y="10955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481" name="【保健センター・保健所】&#10;一人当たり面積最大値テキスト">
          <a:extLst>
            <a:ext uri="{FF2B5EF4-FFF2-40B4-BE49-F238E27FC236}">
              <a16:creationId xmlns:a16="http://schemas.microsoft.com/office/drawing/2014/main" id="{C054172D-F2A7-4BDA-B658-B5C5F7237D22}"/>
            </a:ext>
          </a:extLst>
        </xdr:cNvPr>
        <xdr:cNvSpPr txBox="1"/>
      </xdr:nvSpPr>
      <xdr:spPr>
        <a:xfrm>
          <a:off x="1998599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82" name="直線コネクタ 481">
          <a:extLst>
            <a:ext uri="{FF2B5EF4-FFF2-40B4-BE49-F238E27FC236}">
              <a16:creationId xmlns:a16="http://schemas.microsoft.com/office/drawing/2014/main" id="{0BDD9FFC-14D5-46A0-BA46-808345660680}"/>
            </a:ext>
          </a:extLst>
        </xdr:cNvPr>
        <xdr:cNvCxnSpPr/>
      </xdr:nvCxnSpPr>
      <xdr:spPr>
        <a:xfrm>
          <a:off x="19885660" y="9772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483" name="【保健センター・保健所】&#10;一人当たり面積平均値テキスト">
          <a:extLst>
            <a:ext uri="{FF2B5EF4-FFF2-40B4-BE49-F238E27FC236}">
              <a16:creationId xmlns:a16="http://schemas.microsoft.com/office/drawing/2014/main" id="{474240CB-FD6F-4E4E-86C7-61157B016E15}"/>
            </a:ext>
          </a:extLst>
        </xdr:cNvPr>
        <xdr:cNvSpPr txBox="1"/>
      </xdr:nvSpPr>
      <xdr:spPr>
        <a:xfrm>
          <a:off x="19985990" y="10512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484" name="フローチャート: 判断 483">
          <a:extLst>
            <a:ext uri="{FF2B5EF4-FFF2-40B4-BE49-F238E27FC236}">
              <a16:creationId xmlns:a16="http://schemas.microsoft.com/office/drawing/2014/main" id="{11B1EC26-1630-4D8D-881B-53EC6A7F9536}"/>
            </a:ext>
          </a:extLst>
        </xdr:cNvPr>
        <xdr:cNvSpPr/>
      </xdr:nvSpPr>
      <xdr:spPr>
        <a:xfrm>
          <a:off x="19904710" y="106648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85" name="フローチャート: 判断 484">
          <a:extLst>
            <a:ext uri="{FF2B5EF4-FFF2-40B4-BE49-F238E27FC236}">
              <a16:creationId xmlns:a16="http://schemas.microsoft.com/office/drawing/2014/main" id="{A3F1F968-B1A3-498D-96AD-C033F1B7169C}"/>
            </a:ext>
          </a:extLst>
        </xdr:cNvPr>
        <xdr:cNvSpPr/>
      </xdr:nvSpPr>
      <xdr:spPr>
        <a:xfrm>
          <a:off x="19161760" y="10666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486" name="フローチャート: 判断 485">
          <a:extLst>
            <a:ext uri="{FF2B5EF4-FFF2-40B4-BE49-F238E27FC236}">
              <a16:creationId xmlns:a16="http://schemas.microsoft.com/office/drawing/2014/main" id="{1C6D02FB-AB2F-4C0C-A768-D9FA9F427FD2}"/>
            </a:ext>
          </a:extLst>
        </xdr:cNvPr>
        <xdr:cNvSpPr/>
      </xdr:nvSpPr>
      <xdr:spPr>
        <a:xfrm>
          <a:off x="183451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87" name="フローチャート: 判断 486">
          <a:extLst>
            <a:ext uri="{FF2B5EF4-FFF2-40B4-BE49-F238E27FC236}">
              <a16:creationId xmlns:a16="http://schemas.microsoft.com/office/drawing/2014/main" id="{C96FFB71-719F-4445-9606-20A332C80142}"/>
            </a:ext>
          </a:extLst>
        </xdr:cNvPr>
        <xdr:cNvSpPr/>
      </xdr:nvSpPr>
      <xdr:spPr>
        <a:xfrm>
          <a:off x="17547590" y="106705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55880</xdr:rowOff>
    </xdr:from>
    <xdr:to>
      <xdr:col>98</xdr:col>
      <xdr:colOff>38100</xdr:colOff>
      <xdr:row>62</xdr:row>
      <xdr:rowOff>157480</xdr:rowOff>
    </xdr:to>
    <xdr:sp macro="" textlink="">
      <xdr:nvSpPr>
        <xdr:cNvPr id="488" name="フローチャート: 判断 487">
          <a:extLst>
            <a:ext uri="{FF2B5EF4-FFF2-40B4-BE49-F238E27FC236}">
              <a16:creationId xmlns:a16="http://schemas.microsoft.com/office/drawing/2014/main" id="{C53F7413-3D1F-4DBD-AB2F-FC6350226C61}"/>
            </a:ext>
          </a:extLst>
        </xdr:cNvPr>
        <xdr:cNvSpPr/>
      </xdr:nvSpPr>
      <xdr:spPr>
        <a:xfrm>
          <a:off x="16761460" y="106895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89" name="テキスト ボックス 488">
          <a:extLst>
            <a:ext uri="{FF2B5EF4-FFF2-40B4-BE49-F238E27FC236}">
              <a16:creationId xmlns:a16="http://schemas.microsoft.com/office/drawing/2014/main" id="{805E20E0-B073-4A4C-B236-AA930C30092E}"/>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0" name="テキスト ボックス 489">
          <a:extLst>
            <a:ext uri="{FF2B5EF4-FFF2-40B4-BE49-F238E27FC236}">
              <a16:creationId xmlns:a16="http://schemas.microsoft.com/office/drawing/2014/main" id="{2154CE66-796A-482D-9F8D-AD4E31E10F7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id="{F60E9FD6-1C39-40B9-B42E-F9CFEC252C9A}"/>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92141C9C-5972-428C-A24B-C648CD15172C}"/>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6F8DBD1B-7AAE-463E-BEF1-8D031A46A5DA}"/>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154940</xdr:rowOff>
    </xdr:from>
    <xdr:to>
      <xdr:col>116</xdr:col>
      <xdr:colOff>114300</xdr:colOff>
      <xdr:row>63</xdr:row>
      <xdr:rowOff>85090</xdr:rowOff>
    </xdr:to>
    <xdr:sp macro="" textlink="">
      <xdr:nvSpPr>
        <xdr:cNvPr id="494" name="楕円 493">
          <a:extLst>
            <a:ext uri="{FF2B5EF4-FFF2-40B4-BE49-F238E27FC236}">
              <a16:creationId xmlns:a16="http://schemas.microsoft.com/office/drawing/2014/main" id="{715847F8-59CC-4E65-B8C8-0B9D7CC1298D}"/>
            </a:ext>
          </a:extLst>
        </xdr:cNvPr>
        <xdr:cNvSpPr/>
      </xdr:nvSpPr>
      <xdr:spPr>
        <a:xfrm>
          <a:off x="19904710" y="107848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69867</xdr:rowOff>
    </xdr:from>
    <xdr:ext cx="469744" cy="259045"/>
    <xdr:sp macro="" textlink="">
      <xdr:nvSpPr>
        <xdr:cNvPr id="495" name="【保健センター・保健所】&#10;一人当たり面積該当値テキスト">
          <a:extLst>
            <a:ext uri="{FF2B5EF4-FFF2-40B4-BE49-F238E27FC236}">
              <a16:creationId xmlns:a16="http://schemas.microsoft.com/office/drawing/2014/main" id="{B82BAB57-3393-4C41-B56D-C30F1305DD3F}"/>
            </a:ext>
          </a:extLst>
        </xdr:cNvPr>
        <xdr:cNvSpPr txBox="1"/>
      </xdr:nvSpPr>
      <xdr:spPr>
        <a:xfrm>
          <a:off x="19985990" y="1069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160655</xdr:rowOff>
    </xdr:from>
    <xdr:to>
      <xdr:col>112</xdr:col>
      <xdr:colOff>38100</xdr:colOff>
      <xdr:row>63</xdr:row>
      <xdr:rowOff>90805</xdr:rowOff>
    </xdr:to>
    <xdr:sp macro="" textlink="">
      <xdr:nvSpPr>
        <xdr:cNvPr id="496" name="楕円 495">
          <a:extLst>
            <a:ext uri="{FF2B5EF4-FFF2-40B4-BE49-F238E27FC236}">
              <a16:creationId xmlns:a16="http://schemas.microsoft.com/office/drawing/2014/main" id="{723DA198-ED84-452D-A904-8C3EDE0828B4}"/>
            </a:ext>
          </a:extLst>
        </xdr:cNvPr>
        <xdr:cNvSpPr/>
      </xdr:nvSpPr>
      <xdr:spPr>
        <a:xfrm>
          <a:off x="19161760" y="107924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34290</xdr:rowOff>
    </xdr:from>
    <xdr:to>
      <xdr:col>116</xdr:col>
      <xdr:colOff>63500</xdr:colOff>
      <xdr:row>63</xdr:row>
      <xdr:rowOff>40005</xdr:rowOff>
    </xdr:to>
    <xdr:cxnSp macro="">
      <xdr:nvCxnSpPr>
        <xdr:cNvPr id="497" name="直線コネクタ 496">
          <a:extLst>
            <a:ext uri="{FF2B5EF4-FFF2-40B4-BE49-F238E27FC236}">
              <a16:creationId xmlns:a16="http://schemas.microsoft.com/office/drawing/2014/main" id="{3D687190-9142-41B8-9D5F-CF2A49BB3B1A}"/>
            </a:ext>
          </a:extLst>
        </xdr:cNvPr>
        <xdr:cNvCxnSpPr/>
      </xdr:nvCxnSpPr>
      <xdr:spPr>
        <a:xfrm flipV="1">
          <a:off x="19204940" y="1083564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164465</xdr:rowOff>
    </xdr:from>
    <xdr:to>
      <xdr:col>107</xdr:col>
      <xdr:colOff>101600</xdr:colOff>
      <xdr:row>63</xdr:row>
      <xdr:rowOff>94615</xdr:rowOff>
    </xdr:to>
    <xdr:sp macro="" textlink="">
      <xdr:nvSpPr>
        <xdr:cNvPr id="498" name="楕円 497">
          <a:extLst>
            <a:ext uri="{FF2B5EF4-FFF2-40B4-BE49-F238E27FC236}">
              <a16:creationId xmlns:a16="http://schemas.microsoft.com/office/drawing/2014/main" id="{F3349280-D76F-48C9-AE10-38DD9A419AB5}"/>
            </a:ext>
          </a:extLst>
        </xdr:cNvPr>
        <xdr:cNvSpPr/>
      </xdr:nvSpPr>
      <xdr:spPr>
        <a:xfrm>
          <a:off x="18345150" y="107981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40005</xdr:rowOff>
    </xdr:from>
    <xdr:to>
      <xdr:col>111</xdr:col>
      <xdr:colOff>177800</xdr:colOff>
      <xdr:row>63</xdr:row>
      <xdr:rowOff>43815</xdr:rowOff>
    </xdr:to>
    <xdr:cxnSp macro="">
      <xdr:nvCxnSpPr>
        <xdr:cNvPr id="499" name="直線コネクタ 498">
          <a:extLst>
            <a:ext uri="{FF2B5EF4-FFF2-40B4-BE49-F238E27FC236}">
              <a16:creationId xmlns:a16="http://schemas.microsoft.com/office/drawing/2014/main" id="{51A8611A-0789-47CA-BA4A-13DF49B85750}"/>
            </a:ext>
          </a:extLst>
        </xdr:cNvPr>
        <xdr:cNvCxnSpPr/>
      </xdr:nvCxnSpPr>
      <xdr:spPr>
        <a:xfrm flipV="1">
          <a:off x="18399760" y="10841355"/>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168275</xdr:rowOff>
    </xdr:from>
    <xdr:to>
      <xdr:col>102</xdr:col>
      <xdr:colOff>165100</xdr:colOff>
      <xdr:row>63</xdr:row>
      <xdr:rowOff>98425</xdr:rowOff>
    </xdr:to>
    <xdr:sp macro="" textlink="">
      <xdr:nvSpPr>
        <xdr:cNvPr id="500" name="楕円 499">
          <a:extLst>
            <a:ext uri="{FF2B5EF4-FFF2-40B4-BE49-F238E27FC236}">
              <a16:creationId xmlns:a16="http://schemas.microsoft.com/office/drawing/2014/main" id="{6E9F95C5-8776-48B2-A3A8-8708B54B755A}"/>
            </a:ext>
          </a:extLst>
        </xdr:cNvPr>
        <xdr:cNvSpPr/>
      </xdr:nvSpPr>
      <xdr:spPr>
        <a:xfrm>
          <a:off x="17547590" y="108019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43815</xdr:rowOff>
    </xdr:from>
    <xdr:to>
      <xdr:col>107</xdr:col>
      <xdr:colOff>50800</xdr:colOff>
      <xdr:row>63</xdr:row>
      <xdr:rowOff>47625</xdr:rowOff>
    </xdr:to>
    <xdr:cxnSp macro="">
      <xdr:nvCxnSpPr>
        <xdr:cNvPr id="501" name="直線コネクタ 500">
          <a:extLst>
            <a:ext uri="{FF2B5EF4-FFF2-40B4-BE49-F238E27FC236}">
              <a16:creationId xmlns:a16="http://schemas.microsoft.com/office/drawing/2014/main" id="{9AB20841-D3F6-4CD4-88E8-29D7686BE553}"/>
            </a:ext>
          </a:extLst>
        </xdr:cNvPr>
        <xdr:cNvCxnSpPr/>
      </xdr:nvCxnSpPr>
      <xdr:spPr>
        <a:xfrm flipV="1">
          <a:off x="17602200" y="1084707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170180</xdr:rowOff>
    </xdr:from>
    <xdr:to>
      <xdr:col>98</xdr:col>
      <xdr:colOff>38100</xdr:colOff>
      <xdr:row>63</xdr:row>
      <xdr:rowOff>100330</xdr:rowOff>
    </xdr:to>
    <xdr:sp macro="" textlink="">
      <xdr:nvSpPr>
        <xdr:cNvPr id="502" name="楕円 501">
          <a:extLst>
            <a:ext uri="{FF2B5EF4-FFF2-40B4-BE49-F238E27FC236}">
              <a16:creationId xmlns:a16="http://schemas.microsoft.com/office/drawing/2014/main" id="{39C29279-A7A0-4CB9-B7BE-602E059E76D5}"/>
            </a:ext>
          </a:extLst>
        </xdr:cNvPr>
        <xdr:cNvSpPr/>
      </xdr:nvSpPr>
      <xdr:spPr>
        <a:xfrm>
          <a:off x="16761460" y="108038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47625</xdr:rowOff>
    </xdr:from>
    <xdr:to>
      <xdr:col>102</xdr:col>
      <xdr:colOff>114300</xdr:colOff>
      <xdr:row>63</xdr:row>
      <xdr:rowOff>49530</xdr:rowOff>
    </xdr:to>
    <xdr:cxnSp macro="">
      <xdr:nvCxnSpPr>
        <xdr:cNvPr id="503" name="直線コネクタ 502">
          <a:extLst>
            <a:ext uri="{FF2B5EF4-FFF2-40B4-BE49-F238E27FC236}">
              <a16:creationId xmlns:a16="http://schemas.microsoft.com/office/drawing/2014/main" id="{C817B231-2990-4C84-AABA-74A9EF09885A}"/>
            </a:ext>
          </a:extLst>
        </xdr:cNvPr>
        <xdr:cNvCxnSpPr/>
      </xdr:nvCxnSpPr>
      <xdr:spPr>
        <a:xfrm flipV="1">
          <a:off x="16804640" y="1085088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504" name="n_1aveValue【保健センター・保健所】&#10;一人当たり面積">
          <a:extLst>
            <a:ext uri="{FF2B5EF4-FFF2-40B4-BE49-F238E27FC236}">
              <a16:creationId xmlns:a16="http://schemas.microsoft.com/office/drawing/2014/main" id="{441BB896-1102-4325-8301-42073A74BE09}"/>
            </a:ext>
          </a:extLst>
        </xdr:cNvPr>
        <xdr:cNvSpPr txBox="1"/>
      </xdr:nvSpPr>
      <xdr:spPr>
        <a:xfrm>
          <a:off x="18982132"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505" name="n_2aveValue【保健センター・保健所】&#10;一人当たり面積">
          <a:extLst>
            <a:ext uri="{FF2B5EF4-FFF2-40B4-BE49-F238E27FC236}">
              <a16:creationId xmlns:a16="http://schemas.microsoft.com/office/drawing/2014/main" id="{ED26BDC6-D7B8-4446-B956-969811D153F5}"/>
            </a:ext>
          </a:extLst>
        </xdr:cNvPr>
        <xdr:cNvSpPr txBox="1"/>
      </xdr:nvSpPr>
      <xdr:spPr>
        <a:xfrm>
          <a:off x="1818203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506" name="n_3aveValue【保健センター・保健所】&#10;一人当たり面積">
          <a:extLst>
            <a:ext uri="{FF2B5EF4-FFF2-40B4-BE49-F238E27FC236}">
              <a16:creationId xmlns:a16="http://schemas.microsoft.com/office/drawing/2014/main" id="{631CB0F7-C7EE-4FA1-BFF2-42547DC88D1B}"/>
            </a:ext>
          </a:extLst>
        </xdr:cNvPr>
        <xdr:cNvSpPr txBox="1"/>
      </xdr:nvSpPr>
      <xdr:spPr>
        <a:xfrm>
          <a:off x="17384472"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2557</xdr:rowOff>
    </xdr:from>
    <xdr:ext cx="469744" cy="259045"/>
    <xdr:sp macro="" textlink="">
      <xdr:nvSpPr>
        <xdr:cNvPr id="507" name="n_4aveValue【保健センター・保健所】&#10;一人当たり面積">
          <a:extLst>
            <a:ext uri="{FF2B5EF4-FFF2-40B4-BE49-F238E27FC236}">
              <a16:creationId xmlns:a16="http://schemas.microsoft.com/office/drawing/2014/main" id="{436C673D-B2EB-4D5C-B174-09E263FD5337}"/>
            </a:ext>
          </a:extLst>
        </xdr:cNvPr>
        <xdr:cNvSpPr txBox="1"/>
      </xdr:nvSpPr>
      <xdr:spPr>
        <a:xfrm>
          <a:off x="16588817"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81932</xdr:rowOff>
    </xdr:from>
    <xdr:ext cx="469744" cy="259045"/>
    <xdr:sp macro="" textlink="">
      <xdr:nvSpPr>
        <xdr:cNvPr id="508" name="n_1mainValue【保健センター・保健所】&#10;一人当たり面積">
          <a:extLst>
            <a:ext uri="{FF2B5EF4-FFF2-40B4-BE49-F238E27FC236}">
              <a16:creationId xmlns:a16="http://schemas.microsoft.com/office/drawing/2014/main" id="{3C0AE2DF-C015-45A8-9822-86F9898ECFC3}"/>
            </a:ext>
          </a:extLst>
        </xdr:cNvPr>
        <xdr:cNvSpPr txBox="1"/>
      </xdr:nvSpPr>
      <xdr:spPr>
        <a:xfrm>
          <a:off x="18982132" y="1088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85742</xdr:rowOff>
    </xdr:from>
    <xdr:ext cx="469744" cy="259045"/>
    <xdr:sp macro="" textlink="">
      <xdr:nvSpPr>
        <xdr:cNvPr id="509" name="n_2mainValue【保健センター・保健所】&#10;一人当たり面積">
          <a:extLst>
            <a:ext uri="{FF2B5EF4-FFF2-40B4-BE49-F238E27FC236}">
              <a16:creationId xmlns:a16="http://schemas.microsoft.com/office/drawing/2014/main" id="{457DF34A-18BD-4904-8D30-EAC98EAFF9CD}"/>
            </a:ext>
          </a:extLst>
        </xdr:cNvPr>
        <xdr:cNvSpPr txBox="1"/>
      </xdr:nvSpPr>
      <xdr:spPr>
        <a:xfrm>
          <a:off x="18182032"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89552</xdr:rowOff>
    </xdr:from>
    <xdr:ext cx="469744" cy="259045"/>
    <xdr:sp macro="" textlink="">
      <xdr:nvSpPr>
        <xdr:cNvPr id="510" name="n_3mainValue【保健センター・保健所】&#10;一人当たり面積">
          <a:extLst>
            <a:ext uri="{FF2B5EF4-FFF2-40B4-BE49-F238E27FC236}">
              <a16:creationId xmlns:a16="http://schemas.microsoft.com/office/drawing/2014/main" id="{D03742AF-CB68-4426-A12F-B252F7456235}"/>
            </a:ext>
          </a:extLst>
        </xdr:cNvPr>
        <xdr:cNvSpPr txBox="1"/>
      </xdr:nvSpPr>
      <xdr:spPr>
        <a:xfrm>
          <a:off x="17384472" y="1089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91457</xdr:rowOff>
    </xdr:from>
    <xdr:ext cx="469744" cy="259045"/>
    <xdr:sp macro="" textlink="">
      <xdr:nvSpPr>
        <xdr:cNvPr id="511" name="n_4mainValue【保健センター・保健所】&#10;一人当たり面積">
          <a:extLst>
            <a:ext uri="{FF2B5EF4-FFF2-40B4-BE49-F238E27FC236}">
              <a16:creationId xmlns:a16="http://schemas.microsoft.com/office/drawing/2014/main" id="{6CE10C8E-029D-4F29-8F61-1AE7F0C37FD8}"/>
            </a:ext>
          </a:extLst>
        </xdr:cNvPr>
        <xdr:cNvSpPr txBox="1"/>
      </xdr:nvSpPr>
      <xdr:spPr>
        <a:xfrm>
          <a:off x="1658881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2" name="正方形/長方形 511">
          <a:extLst>
            <a:ext uri="{FF2B5EF4-FFF2-40B4-BE49-F238E27FC236}">
              <a16:creationId xmlns:a16="http://schemas.microsoft.com/office/drawing/2014/main" id="{267BF2D5-434C-40A3-918E-C3FA5B62CBB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3" name="正方形/長方形 512">
          <a:extLst>
            <a:ext uri="{FF2B5EF4-FFF2-40B4-BE49-F238E27FC236}">
              <a16:creationId xmlns:a16="http://schemas.microsoft.com/office/drawing/2014/main" id="{CA1A109F-69FE-4788-8199-13006D42313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4" name="正方形/長方形 513">
          <a:extLst>
            <a:ext uri="{FF2B5EF4-FFF2-40B4-BE49-F238E27FC236}">
              <a16:creationId xmlns:a16="http://schemas.microsoft.com/office/drawing/2014/main" id="{3D1C5125-CF20-49C7-874A-6F3462CFD87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5" name="正方形/長方形 514">
          <a:extLst>
            <a:ext uri="{FF2B5EF4-FFF2-40B4-BE49-F238E27FC236}">
              <a16:creationId xmlns:a16="http://schemas.microsoft.com/office/drawing/2014/main" id="{BFD2CD8D-5A80-4CC6-9556-7CF4B158781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6" name="正方形/長方形 515">
          <a:extLst>
            <a:ext uri="{FF2B5EF4-FFF2-40B4-BE49-F238E27FC236}">
              <a16:creationId xmlns:a16="http://schemas.microsoft.com/office/drawing/2014/main" id="{49D8BC90-AF13-4BB9-A974-7A69E33CC24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7" name="正方形/長方形 516">
          <a:extLst>
            <a:ext uri="{FF2B5EF4-FFF2-40B4-BE49-F238E27FC236}">
              <a16:creationId xmlns:a16="http://schemas.microsoft.com/office/drawing/2014/main" id="{72CFA416-F785-4190-9BC4-D8E9C76893F3}"/>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8" name="正方形/長方形 517">
          <a:extLst>
            <a:ext uri="{FF2B5EF4-FFF2-40B4-BE49-F238E27FC236}">
              <a16:creationId xmlns:a16="http://schemas.microsoft.com/office/drawing/2014/main" id="{DB31EFCD-F7A8-4114-A159-DBA78FA70983}"/>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9" name="正方形/長方形 518">
          <a:extLst>
            <a:ext uri="{FF2B5EF4-FFF2-40B4-BE49-F238E27FC236}">
              <a16:creationId xmlns:a16="http://schemas.microsoft.com/office/drawing/2014/main" id="{2FC2C4B8-0EBC-4EBE-9F8E-340F57D2CCD2}"/>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0" name="テキスト ボックス 519">
          <a:extLst>
            <a:ext uri="{FF2B5EF4-FFF2-40B4-BE49-F238E27FC236}">
              <a16:creationId xmlns:a16="http://schemas.microsoft.com/office/drawing/2014/main" id="{EEFFC97F-0D2A-4357-BC49-CDF0F560588D}"/>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1" name="直線コネクタ 520">
          <a:extLst>
            <a:ext uri="{FF2B5EF4-FFF2-40B4-BE49-F238E27FC236}">
              <a16:creationId xmlns:a16="http://schemas.microsoft.com/office/drawing/2014/main" id="{5BA8A03B-B89D-4975-96AD-A2DD62AFA9D7}"/>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2" name="テキスト ボックス 521">
          <a:extLst>
            <a:ext uri="{FF2B5EF4-FFF2-40B4-BE49-F238E27FC236}">
              <a16:creationId xmlns:a16="http://schemas.microsoft.com/office/drawing/2014/main" id="{2A6D9AED-34CB-4688-80E9-BD027EDFEEB0}"/>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23" name="直線コネクタ 522">
          <a:extLst>
            <a:ext uri="{FF2B5EF4-FFF2-40B4-BE49-F238E27FC236}">
              <a16:creationId xmlns:a16="http://schemas.microsoft.com/office/drawing/2014/main" id="{BB75396B-BD12-4B7A-BB35-457E8C183871}"/>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24" name="テキスト ボックス 523">
          <a:extLst>
            <a:ext uri="{FF2B5EF4-FFF2-40B4-BE49-F238E27FC236}">
              <a16:creationId xmlns:a16="http://schemas.microsoft.com/office/drawing/2014/main" id="{B21415D5-88F8-48FA-9354-56FF100E4FE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25" name="直線コネクタ 524">
          <a:extLst>
            <a:ext uri="{FF2B5EF4-FFF2-40B4-BE49-F238E27FC236}">
              <a16:creationId xmlns:a16="http://schemas.microsoft.com/office/drawing/2014/main" id="{7CBCFD9E-ADF6-4ED2-8D9A-B4762CBBB738}"/>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26" name="テキスト ボックス 525">
          <a:extLst>
            <a:ext uri="{FF2B5EF4-FFF2-40B4-BE49-F238E27FC236}">
              <a16:creationId xmlns:a16="http://schemas.microsoft.com/office/drawing/2014/main" id="{AB0EAB3B-E2C6-41CA-BD69-604BCF79C460}"/>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27" name="直線コネクタ 526">
          <a:extLst>
            <a:ext uri="{FF2B5EF4-FFF2-40B4-BE49-F238E27FC236}">
              <a16:creationId xmlns:a16="http://schemas.microsoft.com/office/drawing/2014/main" id="{714C621A-5913-4AD0-A1B4-C0A1596F4A12}"/>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28" name="テキスト ボックス 527">
          <a:extLst>
            <a:ext uri="{FF2B5EF4-FFF2-40B4-BE49-F238E27FC236}">
              <a16:creationId xmlns:a16="http://schemas.microsoft.com/office/drawing/2014/main" id="{E73B0C9E-10F2-4072-A81C-F9D9297F581C}"/>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29" name="直線コネクタ 528">
          <a:extLst>
            <a:ext uri="{FF2B5EF4-FFF2-40B4-BE49-F238E27FC236}">
              <a16:creationId xmlns:a16="http://schemas.microsoft.com/office/drawing/2014/main" id="{A30CD1ED-6A82-4390-B4A7-711A7D41EA14}"/>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0" name="テキスト ボックス 529">
          <a:extLst>
            <a:ext uri="{FF2B5EF4-FFF2-40B4-BE49-F238E27FC236}">
              <a16:creationId xmlns:a16="http://schemas.microsoft.com/office/drawing/2014/main" id="{14A91ADC-E979-4F95-8F07-24FEC48E2034}"/>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1" name="直線コネクタ 530">
          <a:extLst>
            <a:ext uri="{FF2B5EF4-FFF2-40B4-BE49-F238E27FC236}">
              <a16:creationId xmlns:a16="http://schemas.microsoft.com/office/drawing/2014/main" id="{2A167F92-D6E4-4A82-AC63-BC326AA57C29}"/>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2" name="テキスト ボックス 531">
          <a:extLst>
            <a:ext uri="{FF2B5EF4-FFF2-40B4-BE49-F238E27FC236}">
              <a16:creationId xmlns:a16="http://schemas.microsoft.com/office/drawing/2014/main" id="{A8FEA181-B971-486C-AD8C-66C655BD543C}"/>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3" name="直線コネクタ 532">
          <a:extLst>
            <a:ext uri="{FF2B5EF4-FFF2-40B4-BE49-F238E27FC236}">
              <a16:creationId xmlns:a16="http://schemas.microsoft.com/office/drawing/2014/main" id="{4850987A-B414-43D9-A9FB-B36BA9D71C20}"/>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34" name="テキスト ボックス 533">
          <a:extLst>
            <a:ext uri="{FF2B5EF4-FFF2-40B4-BE49-F238E27FC236}">
              <a16:creationId xmlns:a16="http://schemas.microsoft.com/office/drawing/2014/main" id="{EB998AAF-5D79-41C2-84EE-5CC7AD2EAEED}"/>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35" name="【消防施設】&#10;有形固定資産減価償却率グラフ枠">
          <a:extLst>
            <a:ext uri="{FF2B5EF4-FFF2-40B4-BE49-F238E27FC236}">
              <a16:creationId xmlns:a16="http://schemas.microsoft.com/office/drawing/2014/main" id="{0EA9C8F9-2291-4707-8204-996317B74DEA}"/>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36" name="直線コネクタ 535">
          <a:extLst>
            <a:ext uri="{FF2B5EF4-FFF2-40B4-BE49-F238E27FC236}">
              <a16:creationId xmlns:a16="http://schemas.microsoft.com/office/drawing/2014/main" id="{019B1FE3-D1B1-4FDF-ABAF-14B1A8AAC7EA}"/>
            </a:ext>
          </a:extLst>
        </xdr:cNvPr>
        <xdr:cNvCxnSpPr/>
      </xdr:nvCxnSpPr>
      <xdr:spPr>
        <a:xfrm flipV="1">
          <a:off x="14703424" y="13218795"/>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37" name="【消防施設】&#10;有形固定資産減価償却率最小値テキスト">
          <a:extLst>
            <a:ext uri="{FF2B5EF4-FFF2-40B4-BE49-F238E27FC236}">
              <a16:creationId xmlns:a16="http://schemas.microsoft.com/office/drawing/2014/main" id="{5AF87705-F5EA-4459-ADD5-8EE57786077C}"/>
            </a:ext>
          </a:extLst>
        </xdr:cNvPr>
        <xdr:cNvSpPr txBox="1"/>
      </xdr:nvSpPr>
      <xdr:spPr>
        <a:xfrm>
          <a:off x="14742160" y="1481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38" name="直線コネクタ 537">
          <a:extLst>
            <a:ext uri="{FF2B5EF4-FFF2-40B4-BE49-F238E27FC236}">
              <a16:creationId xmlns:a16="http://schemas.microsoft.com/office/drawing/2014/main" id="{F4A3AE8C-A47A-400F-A6B2-D407CAB0B7D8}"/>
            </a:ext>
          </a:extLst>
        </xdr:cNvPr>
        <xdr:cNvCxnSpPr/>
      </xdr:nvCxnSpPr>
      <xdr:spPr>
        <a:xfrm>
          <a:off x="14611350" y="14807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39" name="【消防施設】&#10;有形固定資産減価償却率最大値テキスト">
          <a:extLst>
            <a:ext uri="{FF2B5EF4-FFF2-40B4-BE49-F238E27FC236}">
              <a16:creationId xmlns:a16="http://schemas.microsoft.com/office/drawing/2014/main" id="{55CB0988-11E2-4215-A1C5-1DBC353F7D73}"/>
            </a:ext>
          </a:extLst>
        </xdr:cNvPr>
        <xdr:cNvSpPr txBox="1"/>
      </xdr:nvSpPr>
      <xdr:spPr>
        <a:xfrm>
          <a:off x="14742160" y="1299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0" name="直線コネクタ 539">
          <a:extLst>
            <a:ext uri="{FF2B5EF4-FFF2-40B4-BE49-F238E27FC236}">
              <a16:creationId xmlns:a16="http://schemas.microsoft.com/office/drawing/2014/main" id="{DE56520E-5202-4469-ACBB-AE912439656C}"/>
            </a:ext>
          </a:extLst>
        </xdr:cNvPr>
        <xdr:cNvCxnSpPr/>
      </xdr:nvCxnSpPr>
      <xdr:spPr>
        <a:xfrm>
          <a:off x="14611350" y="1321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541" name="【消防施設】&#10;有形固定資産減価償却率平均値テキスト">
          <a:extLst>
            <a:ext uri="{FF2B5EF4-FFF2-40B4-BE49-F238E27FC236}">
              <a16:creationId xmlns:a16="http://schemas.microsoft.com/office/drawing/2014/main" id="{FE557D2F-B205-4E2D-9D02-6A2E4BE73A1B}"/>
            </a:ext>
          </a:extLst>
        </xdr:cNvPr>
        <xdr:cNvSpPr txBox="1"/>
      </xdr:nvSpPr>
      <xdr:spPr>
        <a:xfrm>
          <a:off x="14742160" y="140703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42" name="フローチャート: 判断 541">
          <a:extLst>
            <a:ext uri="{FF2B5EF4-FFF2-40B4-BE49-F238E27FC236}">
              <a16:creationId xmlns:a16="http://schemas.microsoft.com/office/drawing/2014/main" id="{8E7E5ED5-7E34-4274-A238-83A382330A00}"/>
            </a:ext>
          </a:extLst>
        </xdr:cNvPr>
        <xdr:cNvSpPr/>
      </xdr:nvSpPr>
      <xdr:spPr>
        <a:xfrm>
          <a:off x="14649450" y="140881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43" name="フローチャート: 判断 542">
          <a:extLst>
            <a:ext uri="{FF2B5EF4-FFF2-40B4-BE49-F238E27FC236}">
              <a16:creationId xmlns:a16="http://schemas.microsoft.com/office/drawing/2014/main" id="{3E833A8C-4BAD-4385-A39B-637B8A172897}"/>
            </a:ext>
          </a:extLst>
        </xdr:cNvPr>
        <xdr:cNvSpPr/>
      </xdr:nvSpPr>
      <xdr:spPr>
        <a:xfrm>
          <a:off x="13887450" y="1415097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44" name="フローチャート: 判断 543">
          <a:extLst>
            <a:ext uri="{FF2B5EF4-FFF2-40B4-BE49-F238E27FC236}">
              <a16:creationId xmlns:a16="http://schemas.microsoft.com/office/drawing/2014/main" id="{EA9700E7-A9A1-4957-BA9D-57EB4508EA08}"/>
            </a:ext>
          </a:extLst>
        </xdr:cNvPr>
        <xdr:cNvSpPr/>
      </xdr:nvSpPr>
      <xdr:spPr>
        <a:xfrm>
          <a:off x="13089890" y="1413763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45" name="フローチャート: 判断 544">
          <a:extLst>
            <a:ext uri="{FF2B5EF4-FFF2-40B4-BE49-F238E27FC236}">
              <a16:creationId xmlns:a16="http://schemas.microsoft.com/office/drawing/2014/main" id="{398EB706-529C-4032-A8B3-31E81385F751}"/>
            </a:ext>
          </a:extLst>
        </xdr:cNvPr>
        <xdr:cNvSpPr/>
      </xdr:nvSpPr>
      <xdr:spPr>
        <a:xfrm>
          <a:off x="12303760" y="141185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132080</xdr:rowOff>
    </xdr:from>
    <xdr:to>
      <xdr:col>67</xdr:col>
      <xdr:colOff>101600</xdr:colOff>
      <xdr:row>82</xdr:row>
      <xdr:rowOff>62230</xdr:rowOff>
    </xdr:to>
    <xdr:sp macro="" textlink="">
      <xdr:nvSpPr>
        <xdr:cNvPr id="546" name="フローチャート: 判断 545">
          <a:extLst>
            <a:ext uri="{FF2B5EF4-FFF2-40B4-BE49-F238E27FC236}">
              <a16:creationId xmlns:a16="http://schemas.microsoft.com/office/drawing/2014/main" id="{DF3AF07E-6BF9-4ADC-BCD8-37B50CA1904D}"/>
            </a:ext>
          </a:extLst>
        </xdr:cNvPr>
        <xdr:cNvSpPr/>
      </xdr:nvSpPr>
      <xdr:spPr>
        <a:xfrm>
          <a:off x="11487150" y="14023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47" name="テキスト ボックス 546">
          <a:extLst>
            <a:ext uri="{FF2B5EF4-FFF2-40B4-BE49-F238E27FC236}">
              <a16:creationId xmlns:a16="http://schemas.microsoft.com/office/drawing/2014/main" id="{A7249AD9-B963-4EC0-BE79-57F3BDAB842D}"/>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48" name="テキスト ボックス 547">
          <a:extLst>
            <a:ext uri="{FF2B5EF4-FFF2-40B4-BE49-F238E27FC236}">
              <a16:creationId xmlns:a16="http://schemas.microsoft.com/office/drawing/2014/main" id="{F91B6597-7F07-4374-9B83-795CC54024FB}"/>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9" name="テキスト ボックス 548">
          <a:extLst>
            <a:ext uri="{FF2B5EF4-FFF2-40B4-BE49-F238E27FC236}">
              <a16:creationId xmlns:a16="http://schemas.microsoft.com/office/drawing/2014/main" id="{ABA121EF-6E6F-4274-8DCF-C7841E8A1213}"/>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0" name="テキスト ボックス 549">
          <a:extLst>
            <a:ext uri="{FF2B5EF4-FFF2-40B4-BE49-F238E27FC236}">
              <a16:creationId xmlns:a16="http://schemas.microsoft.com/office/drawing/2014/main" id="{46152510-7E85-42B7-8DEB-92A2763ACABE}"/>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1" name="テキスト ボックス 550">
          <a:extLst>
            <a:ext uri="{FF2B5EF4-FFF2-40B4-BE49-F238E27FC236}">
              <a16:creationId xmlns:a16="http://schemas.microsoft.com/office/drawing/2014/main" id="{D2C6B009-302B-40E9-861E-3E872E4F544E}"/>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122555</xdr:rowOff>
    </xdr:from>
    <xdr:to>
      <xdr:col>85</xdr:col>
      <xdr:colOff>177800</xdr:colOff>
      <xdr:row>82</xdr:row>
      <xdr:rowOff>52705</xdr:rowOff>
    </xdr:to>
    <xdr:sp macro="" textlink="">
      <xdr:nvSpPr>
        <xdr:cNvPr id="552" name="楕円 551">
          <a:extLst>
            <a:ext uri="{FF2B5EF4-FFF2-40B4-BE49-F238E27FC236}">
              <a16:creationId xmlns:a16="http://schemas.microsoft.com/office/drawing/2014/main" id="{CA34F2C6-DA24-4B2F-A45D-021F6B5903C7}"/>
            </a:ext>
          </a:extLst>
        </xdr:cNvPr>
        <xdr:cNvSpPr/>
      </xdr:nvSpPr>
      <xdr:spPr>
        <a:xfrm>
          <a:off x="14649450" y="140119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145432</xdr:rowOff>
    </xdr:from>
    <xdr:ext cx="405111" cy="259045"/>
    <xdr:sp macro="" textlink="">
      <xdr:nvSpPr>
        <xdr:cNvPr id="553" name="【消防施設】&#10;有形固定資産減価償却率該当値テキスト">
          <a:extLst>
            <a:ext uri="{FF2B5EF4-FFF2-40B4-BE49-F238E27FC236}">
              <a16:creationId xmlns:a16="http://schemas.microsoft.com/office/drawing/2014/main" id="{38E8D206-B05C-4B27-BDE5-0CFA9F88E960}"/>
            </a:ext>
          </a:extLst>
        </xdr:cNvPr>
        <xdr:cNvSpPr txBox="1"/>
      </xdr:nvSpPr>
      <xdr:spPr>
        <a:xfrm>
          <a:off x="14742160"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118745</xdr:rowOff>
    </xdr:from>
    <xdr:to>
      <xdr:col>81</xdr:col>
      <xdr:colOff>101600</xdr:colOff>
      <xdr:row>82</xdr:row>
      <xdr:rowOff>48895</xdr:rowOff>
    </xdr:to>
    <xdr:sp macro="" textlink="">
      <xdr:nvSpPr>
        <xdr:cNvPr id="554" name="楕円 553">
          <a:extLst>
            <a:ext uri="{FF2B5EF4-FFF2-40B4-BE49-F238E27FC236}">
              <a16:creationId xmlns:a16="http://schemas.microsoft.com/office/drawing/2014/main" id="{C8293953-23F9-493E-8E7A-EC0C55E270B2}"/>
            </a:ext>
          </a:extLst>
        </xdr:cNvPr>
        <xdr:cNvSpPr/>
      </xdr:nvSpPr>
      <xdr:spPr>
        <a:xfrm>
          <a:off x="13887450" y="140081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169545</xdr:rowOff>
    </xdr:from>
    <xdr:to>
      <xdr:col>85</xdr:col>
      <xdr:colOff>127000</xdr:colOff>
      <xdr:row>82</xdr:row>
      <xdr:rowOff>1905</xdr:rowOff>
    </xdr:to>
    <xdr:cxnSp macro="">
      <xdr:nvCxnSpPr>
        <xdr:cNvPr id="555" name="直線コネクタ 554">
          <a:extLst>
            <a:ext uri="{FF2B5EF4-FFF2-40B4-BE49-F238E27FC236}">
              <a16:creationId xmlns:a16="http://schemas.microsoft.com/office/drawing/2014/main" id="{7773F7E0-7250-4F43-A042-CA4155AD93A6}"/>
            </a:ext>
          </a:extLst>
        </xdr:cNvPr>
        <xdr:cNvCxnSpPr/>
      </xdr:nvCxnSpPr>
      <xdr:spPr>
        <a:xfrm>
          <a:off x="13942060" y="1406080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107314</xdr:rowOff>
    </xdr:from>
    <xdr:to>
      <xdr:col>76</xdr:col>
      <xdr:colOff>165100</xdr:colOff>
      <xdr:row>82</xdr:row>
      <xdr:rowOff>37464</xdr:rowOff>
    </xdr:to>
    <xdr:sp macro="" textlink="">
      <xdr:nvSpPr>
        <xdr:cNvPr id="556" name="楕円 555">
          <a:extLst>
            <a:ext uri="{FF2B5EF4-FFF2-40B4-BE49-F238E27FC236}">
              <a16:creationId xmlns:a16="http://schemas.microsoft.com/office/drawing/2014/main" id="{A409BCE1-F2D0-43FD-94AA-F81B88FCBB35}"/>
            </a:ext>
          </a:extLst>
        </xdr:cNvPr>
        <xdr:cNvSpPr/>
      </xdr:nvSpPr>
      <xdr:spPr>
        <a:xfrm>
          <a:off x="13089890" y="139928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158114</xdr:rowOff>
    </xdr:from>
    <xdr:to>
      <xdr:col>81</xdr:col>
      <xdr:colOff>50800</xdr:colOff>
      <xdr:row>81</xdr:row>
      <xdr:rowOff>169545</xdr:rowOff>
    </xdr:to>
    <xdr:cxnSp macro="">
      <xdr:nvCxnSpPr>
        <xdr:cNvPr id="557" name="直線コネクタ 556">
          <a:extLst>
            <a:ext uri="{FF2B5EF4-FFF2-40B4-BE49-F238E27FC236}">
              <a16:creationId xmlns:a16="http://schemas.microsoft.com/office/drawing/2014/main" id="{FA7BF25D-06B5-45F6-9C9D-2FB0DD9BCB1E}"/>
            </a:ext>
          </a:extLst>
        </xdr:cNvPr>
        <xdr:cNvCxnSpPr/>
      </xdr:nvCxnSpPr>
      <xdr:spPr>
        <a:xfrm>
          <a:off x="13144500" y="14047469"/>
          <a:ext cx="79756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78739</xdr:rowOff>
    </xdr:from>
    <xdr:to>
      <xdr:col>72</xdr:col>
      <xdr:colOff>38100</xdr:colOff>
      <xdr:row>82</xdr:row>
      <xdr:rowOff>8889</xdr:rowOff>
    </xdr:to>
    <xdr:sp macro="" textlink="">
      <xdr:nvSpPr>
        <xdr:cNvPr id="558" name="楕円 557">
          <a:extLst>
            <a:ext uri="{FF2B5EF4-FFF2-40B4-BE49-F238E27FC236}">
              <a16:creationId xmlns:a16="http://schemas.microsoft.com/office/drawing/2014/main" id="{536D2397-3792-4EF8-952E-74CD53B46AA4}"/>
            </a:ext>
          </a:extLst>
        </xdr:cNvPr>
        <xdr:cNvSpPr/>
      </xdr:nvSpPr>
      <xdr:spPr>
        <a:xfrm>
          <a:off x="12303760" y="139661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129539</xdr:rowOff>
    </xdr:from>
    <xdr:to>
      <xdr:col>76</xdr:col>
      <xdr:colOff>114300</xdr:colOff>
      <xdr:row>81</xdr:row>
      <xdr:rowOff>158114</xdr:rowOff>
    </xdr:to>
    <xdr:cxnSp macro="">
      <xdr:nvCxnSpPr>
        <xdr:cNvPr id="559" name="直線コネクタ 558">
          <a:extLst>
            <a:ext uri="{FF2B5EF4-FFF2-40B4-BE49-F238E27FC236}">
              <a16:creationId xmlns:a16="http://schemas.microsoft.com/office/drawing/2014/main" id="{EF9E3167-98A9-4F64-9F2E-D78F7798E6F6}"/>
            </a:ext>
          </a:extLst>
        </xdr:cNvPr>
        <xdr:cNvCxnSpPr/>
      </xdr:nvCxnSpPr>
      <xdr:spPr>
        <a:xfrm>
          <a:off x="12346940" y="14020799"/>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25400</xdr:rowOff>
    </xdr:from>
    <xdr:to>
      <xdr:col>67</xdr:col>
      <xdr:colOff>101600</xdr:colOff>
      <xdr:row>81</xdr:row>
      <xdr:rowOff>127000</xdr:rowOff>
    </xdr:to>
    <xdr:sp macro="" textlink="">
      <xdr:nvSpPr>
        <xdr:cNvPr id="560" name="楕円 559">
          <a:extLst>
            <a:ext uri="{FF2B5EF4-FFF2-40B4-BE49-F238E27FC236}">
              <a16:creationId xmlns:a16="http://schemas.microsoft.com/office/drawing/2014/main" id="{BB35A911-6845-4C45-B961-178C8248EBA7}"/>
            </a:ext>
          </a:extLst>
        </xdr:cNvPr>
        <xdr:cNvSpPr/>
      </xdr:nvSpPr>
      <xdr:spPr>
        <a:xfrm>
          <a:off x="11487150" y="139090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76200</xdr:rowOff>
    </xdr:from>
    <xdr:to>
      <xdr:col>71</xdr:col>
      <xdr:colOff>177800</xdr:colOff>
      <xdr:row>81</xdr:row>
      <xdr:rowOff>129539</xdr:rowOff>
    </xdr:to>
    <xdr:cxnSp macro="">
      <xdr:nvCxnSpPr>
        <xdr:cNvPr id="561" name="直線コネクタ 560">
          <a:extLst>
            <a:ext uri="{FF2B5EF4-FFF2-40B4-BE49-F238E27FC236}">
              <a16:creationId xmlns:a16="http://schemas.microsoft.com/office/drawing/2014/main" id="{EF9F3896-9570-4416-9899-49B94716E134}"/>
            </a:ext>
          </a:extLst>
        </xdr:cNvPr>
        <xdr:cNvCxnSpPr/>
      </xdr:nvCxnSpPr>
      <xdr:spPr>
        <a:xfrm>
          <a:off x="11541760" y="13963650"/>
          <a:ext cx="805180" cy="5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562" name="n_1aveValue【消防施設】&#10;有形固定資産減価償却率">
          <a:extLst>
            <a:ext uri="{FF2B5EF4-FFF2-40B4-BE49-F238E27FC236}">
              <a16:creationId xmlns:a16="http://schemas.microsoft.com/office/drawing/2014/main" id="{A02820D1-782B-4375-B310-6C161D7FEDC6}"/>
            </a:ext>
          </a:extLst>
        </xdr:cNvPr>
        <xdr:cNvSpPr txBox="1"/>
      </xdr:nvSpPr>
      <xdr:spPr>
        <a:xfrm>
          <a:off x="13738234" y="1425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563" name="n_2aveValue【消防施設】&#10;有形固定資産減価償却率">
          <a:extLst>
            <a:ext uri="{FF2B5EF4-FFF2-40B4-BE49-F238E27FC236}">
              <a16:creationId xmlns:a16="http://schemas.microsoft.com/office/drawing/2014/main" id="{B6243E45-8C1C-49B6-927F-F82744E5F9D1}"/>
            </a:ext>
          </a:extLst>
        </xdr:cNvPr>
        <xdr:cNvSpPr txBox="1"/>
      </xdr:nvSpPr>
      <xdr:spPr>
        <a:xfrm>
          <a:off x="1295718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564" name="n_3aveValue【消防施設】&#10;有形固定資産減価償却率">
          <a:extLst>
            <a:ext uri="{FF2B5EF4-FFF2-40B4-BE49-F238E27FC236}">
              <a16:creationId xmlns:a16="http://schemas.microsoft.com/office/drawing/2014/main" id="{41F4F06B-AA8E-4714-AB9C-4155282F45F2}"/>
            </a:ext>
          </a:extLst>
        </xdr:cNvPr>
        <xdr:cNvSpPr txBox="1"/>
      </xdr:nvSpPr>
      <xdr:spPr>
        <a:xfrm>
          <a:off x="1217105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53357</xdr:rowOff>
    </xdr:from>
    <xdr:ext cx="405111" cy="259045"/>
    <xdr:sp macro="" textlink="">
      <xdr:nvSpPr>
        <xdr:cNvPr id="565" name="n_4aveValue【消防施設】&#10;有形固定資産減価償却率">
          <a:extLst>
            <a:ext uri="{FF2B5EF4-FFF2-40B4-BE49-F238E27FC236}">
              <a16:creationId xmlns:a16="http://schemas.microsoft.com/office/drawing/2014/main" id="{2CA0A1D8-30A9-4319-BBB7-9AF329603786}"/>
            </a:ext>
          </a:extLst>
        </xdr:cNvPr>
        <xdr:cNvSpPr txBox="1"/>
      </xdr:nvSpPr>
      <xdr:spPr>
        <a:xfrm>
          <a:off x="1135444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65422</xdr:rowOff>
    </xdr:from>
    <xdr:ext cx="405111" cy="259045"/>
    <xdr:sp macro="" textlink="">
      <xdr:nvSpPr>
        <xdr:cNvPr id="566" name="n_1mainValue【消防施設】&#10;有形固定資産減価償却率">
          <a:extLst>
            <a:ext uri="{FF2B5EF4-FFF2-40B4-BE49-F238E27FC236}">
              <a16:creationId xmlns:a16="http://schemas.microsoft.com/office/drawing/2014/main" id="{2AC94C58-F11B-489E-950D-C30E663743CD}"/>
            </a:ext>
          </a:extLst>
        </xdr:cNvPr>
        <xdr:cNvSpPr txBox="1"/>
      </xdr:nvSpPr>
      <xdr:spPr>
        <a:xfrm>
          <a:off x="13738234" y="1377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53991</xdr:rowOff>
    </xdr:from>
    <xdr:ext cx="405111" cy="259045"/>
    <xdr:sp macro="" textlink="">
      <xdr:nvSpPr>
        <xdr:cNvPr id="567" name="n_2mainValue【消防施設】&#10;有形固定資産減価償却率">
          <a:extLst>
            <a:ext uri="{FF2B5EF4-FFF2-40B4-BE49-F238E27FC236}">
              <a16:creationId xmlns:a16="http://schemas.microsoft.com/office/drawing/2014/main" id="{456C186A-88AA-407C-B3F9-DF87778F45C0}"/>
            </a:ext>
          </a:extLst>
        </xdr:cNvPr>
        <xdr:cNvSpPr txBox="1"/>
      </xdr:nvSpPr>
      <xdr:spPr>
        <a:xfrm>
          <a:off x="12957184" y="1377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25416</xdr:rowOff>
    </xdr:from>
    <xdr:ext cx="405111" cy="259045"/>
    <xdr:sp macro="" textlink="">
      <xdr:nvSpPr>
        <xdr:cNvPr id="568" name="n_3mainValue【消防施設】&#10;有形固定資産減価償却率">
          <a:extLst>
            <a:ext uri="{FF2B5EF4-FFF2-40B4-BE49-F238E27FC236}">
              <a16:creationId xmlns:a16="http://schemas.microsoft.com/office/drawing/2014/main" id="{90A716C3-288A-4E48-9B80-B57B7585C1D6}"/>
            </a:ext>
          </a:extLst>
        </xdr:cNvPr>
        <xdr:cNvSpPr txBox="1"/>
      </xdr:nvSpPr>
      <xdr:spPr>
        <a:xfrm>
          <a:off x="12171054" y="13737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143527</xdr:rowOff>
    </xdr:from>
    <xdr:ext cx="405111" cy="259045"/>
    <xdr:sp macro="" textlink="">
      <xdr:nvSpPr>
        <xdr:cNvPr id="569" name="n_4mainValue【消防施設】&#10;有形固定資産減価償却率">
          <a:extLst>
            <a:ext uri="{FF2B5EF4-FFF2-40B4-BE49-F238E27FC236}">
              <a16:creationId xmlns:a16="http://schemas.microsoft.com/office/drawing/2014/main" id="{82F8663E-52D5-4B62-A93B-900991DF1733}"/>
            </a:ext>
          </a:extLst>
        </xdr:cNvPr>
        <xdr:cNvSpPr txBox="1"/>
      </xdr:nvSpPr>
      <xdr:spPr>
        <a:xfrm>
          <a:off x="1135444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0" name="正方形/長方形 569">
          <a:extLst>
            <a:ext uri="{FF2B5EF4-FFF2-40B4-BE49-F238E27FC236}">
              <a16:creationId xmlns:a16="http://schemas.microsoft.com/office/drawing/2014/main" id="{E826D0AF-5487-450E-9374-2DD20389E766}"/>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1" name="正方形/長方形 570">
          <a:extLst>
            <a:ext uri="{FF2B5EF4-FFF2-40B4-BE49-F238E27FC236}">
              <a16:creationId xmlns:a16="http://schemas.microsoft.com/office/drawing/2014/main" id="{D0550ED8-4E22-4DD5-B43C-581AC889FA82}"/>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2" name="正方形/長方形 571">
          <a:extLst>
            <a:ext uri="{FF2B5EF4-FFF2-40B4-BE49-F238E27FC236}">
              <a16:creationId xmlns:a16="http://schemas.microsoft.com/office/drawing/2014/main" id="{69643D77-2A22-4F06-92AF-36C5F8534AD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3" name="正方形/長方形 572">
          <a:extLst>
            <a:ext uri="{FF2B5EF4-FFF2-40B4-BE49-F238E27FC236}">
              <a16:creationId xmlns:a16="http://schemas.microsoft.com/office/drawing/2014/main" id="{D4D6D59C-6C59-45E9-BDD0-C345ED24123B}"/>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4" name="正方形/長方形 573">
          <a:extLst>
            <a:ext uri="{FF2B5EF4-FFF2-40B4-BE49-F238E27FC236}">
              <a16:creationId xmlns:a16="http://schemas.microsoft.com/office/drawing/2014/main" id="{593F90A7-AD4C-499B-92A6-25A10EA6EBDE}"/>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5" name="正方形/長方形 574">
          <a:extLst>
            <a:ext uri="{FF2B5EF4-FFF2-40B4-BE49-F238E27FC236}">
              <a16:creationId xmlns:a16="http://schemas.microsoft.com/office/drawing/2014/main" id="{48DCA021-F947-464D-91C9-CB3B8D63B75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6" name="正方形/長方形 575">
          <a:extLst>
            <a:ext uri="{FF2B5EF4-FFF2-40B4-BE49-F238E27FC236}">
              <a16:creationId xmlns:a16="http://schemas.microsoft.com/office/drawing/2014/main" id="{44477F80-D84B-4134-B471-FDDF04E2A820}"/>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7" name="正方形/長方形 576">
          <a:extLst>
            <a:ext uri="{FF2B5EF4-FFF2-40B4-BE49-F238E27FC236}">
              <a16:creationId xmlns:a16="http://schemas.microsoft.com/office/drawing/2014/main" id="{338C3C62-C1FE-49F5-B5B7-7DA26E788436}"/>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8" name="テキスト ボックス 577">
          <a:extLst>
            <a:ext uri="{FF2B5EF4-FFF2-40B4-BE49-F238E27FC236}">
              <a16:creationId xmlns:a16="http://schemas.microsoft.com/office/drawing/2014/main" id="{6B537611-4360-4FE6-91DE-CF1D28CF814A}"/>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9" name="直線コネクタ 578">
          <a:extLst>
            <a:ext uri="{FF2B5EF4-FFF2-40B4-BE49-F238E27FC236}">
              <a16:creationId xmlns:a16="http://schemas.microsoft.com/office/drawing/2014/main" id="{535175B1-0FC2-473E-9AE8-C3BE9A527A7E}"/>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0" name="直線コネクタ 579">
          <a:extLst>
            <a:ext uri="{FF2B5EF4-FFF2-40B4-BE49-F238E27FC236}">
              <a16:creationId xmlns:a16="http://schemas.microsoft.com/office/drawing/2014/main" id="{86B44607-0263-47F9-974E-E5B464807941}"/>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1" name="テキスト ボックス 580">
          <a:extLst>
            <a:ext uri="{FF2B5EF4-FFF2-40B4-BE49-F238E27FC236}">
              <a16:creationId xmlns:a16="http://schemas.microsoft.com/office/drawing/2014/main" id="{4BA53A9F-3CCA-460E-B4F1-688DE68FCF99}"/>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82" name="直線コネクタ 581">
          <a:extLst>
            <a:ext uri="{FF2B5EF4-FFF2-40B4-BE49-F238E27FC236}">
              <a16:creationId xmlns:a16="http://schemas.microsoft.com/office/drawing/2014/main" id="{ABB276AF-7E3B-4F4B-89E5-5D9CEAC336C4}"/>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83" name="テキスト ボックス 582">
          <a:extLst>
            <a:ext uri="{FF2B5EF4-FFF2-40B4-BE49-F238E27FC236}">
              <a16:creationId xmlns:a16="http://schemas.microsoft.com/office/drawing/2014/main" id="{C0299E61-3DB8-4602-9C60-B8B8834F8051}"/>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84" name="直線コネクタ 583">
          <a:extLst>
            <a:ext uri="{FF2B5EF4-FFF2-40B4-BE49-F238E27FC236}">
              <a16:creationId xmlns:a16="http://schemas.microsoft.com/office/drawing/2014/main" id="{AD816748-7AE8-448A-B939-2B356BC7C5C5}"/>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85" name="テキスト ボックス 584">
          <a:extLst>
            <a:ext uri="{FF2B5EF4-FFF2-40B4-BE49-F238E27FC236}">
              <a16:creationId xmlns:a16="http://schemas.microsoft.com/office/drawing/2014/main" id="{637F9E57-7574-472E-AA73-5262842F984D}"/>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86" name="直線コネクタ 585">
          <a:extLst>
            <a:ext uri="{FF2B5EF4-FFF2-40B4-BE49-F238E27FC236}">
              <a16:creationId xmlns:a16="http://schemas.microsoft.com/office/drawing/2014/main" id="{51C9EDD9-27A9-4E15-80F9-BB70DFAC8A95}"/>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87" name="テキスト ボックス 586">
          <a:extLst>
            <a:ext uri="{FF2B5EF4-FFF2-40B4-BE49-F238E27FC236}">
              <a16:creationId xmlns:a16="http://schemas.microsoft.com/office/drawing/2014/main" id="{A613411B-F5F0-49D8-BEEA-56C5ED750370}"/>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88" name="直線コネクタ 587">
          <a:extLst>
            <a:ext uri="{FF2B5EF4-FFF2-40B4-BE49-F238E27FC236}">
              <a16:creationId xmlns:a16="http://schemas.microsoft.com/office/drawing/2014/main" id="{C3B92CB0-8D15-4F2B-A96F-8A6CC74D8AD4}"/>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89" name="テキスト ボックス 588">
          <a:extLst>
            <a:ext uri="{FF2B5EF4-FFF2-40B4-BE49-F238E27FC236}">
              <a16:creationId xmlns:a16="http://schemas.microsoft.com/office/drawing/2014/main" id="{7E902024-9E70-4AD2-835A-2BFBD71907CA}"/>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0" name="直線コネクタ 589">
          <a:extLst>
            <a:ext uri="{FF2B5EF4-FFF2-40B4-BE49-F238E27FC236}">
              <a16:creationId xmlns:a16="http://schemas.microsoft.com/office/drawing/2014/main" id="{DC6612F4-1C09-4F75-8CDF-B65C0D55EFE4}"/>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91" name="テキスト ボックス 590">
          <a:extLst>
            <a:ext uri="{FF2B5EF4-FFF2-40B4-BE49-F238E27FC236}">
              <a16:creationId xmlns:a16="http://schemas.microsoft.com/office/drawing/2014/main" id="{B7F2D450-3041-4689-AB73-641421ABE0B7}"/>
            </a:ext>
          </a:extLst>
        </xdr:cNvPr>
        <xdr:cNvSpPr txBox="1"/>
      </xdr:nvSpPr>
      <xdr:spPr>
        <a:xfrm>
          <a:off x="15985051" y="131364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2" name="直線コネクタ 591">
          <a:extLst>
            <a:ext uri="{FF2B5EF4-FFF2-40B4-BE49-F238E27FC236}">
              <a16:creationId xmlns:a16="http://schemas.microsoft.com/office/drawing/2014/main" id="{60F78364-4100-4E4A-877E-5774BDDB6317}"/>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93" name="テキスト ボックス 592">
          <a:extLst>
            <a:ext uri="{FF2B5EF4-FFF2-40B4-BE49-F238E27FC236}">
              <a16:creationId xmlns:a16="http://schemas.microsoft.com/office/drawing/2014/main" id="{C1D8A157-0AF2-4E58-ABA5-C789DAF3EECB}"/>
            </a:ext>
          </a:extLst>
        </xdr:cNvPr>
        <xdr:cNvSpPr txBox="1"/>
      </xdr:nvSpPr>
      <xdr:spPr>
        <a:xfrm>
          <a:off x="1598505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4" name="【消防施設】&#10;一人当たり面積グラフ枠">
          <a:extLst>
            <a:ext uri="{FF2B5EF4-FFF2-40B4-BE49-F238E27FC236}">
              <a16:creationId xmlns:a16="http://schemas.microsoft.com/office/drawing/2014/main" id="{00E6D58E-B31F-454D-B975-C86A20F32FAC}"/>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595" name="直線コネクタ 594">
          <a:extLst>
            <a:ext uri="{FF2B5EF4-FFF2-40B4-BE49-F238E27FC236}">
              <a16:creationId xmlns:a16="http://schemas.microsoft.com/office/drawing/2014/main" id="{18C778D8-0952-47C7-9A2F-6E16502A6BFC}"/>
            </a:ext>
          </a:extLst>
        </xdr:cNvPr>
        <xdr:cNvCxnSpPr/>
      </xdr:nvCxnSpPr>
      <xdr:spPr>
        <a:xfrm flipV="1">
          <a:off x="19947254" y="13303159"/>
          <a:ext cx="0" cy="1610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596" name="【消防施設】&#10;一人当たり面積最小値テキスト">
          <a:extLst>
            <a:ext uri="{FF2B5EF4-FFF2-40B4-BE49-F238E27FC236}">
              <a16:creationId xmlns:a16="http://schemas.microsoft.com/office/drawing/2014/main" id="{D9EB4DE9-CCFB-436C-A109-C4F67D7B33FD}"/>
            </a:ext>
          </a:extLst>
        </xdr:cNvPr>
        <xdr:cNvSpPr txBox="1"/>
      </xdr:nvSpPr>
      <xdr:spPr>
        <a:xfrm>
          <a:off x="19985990" y="1491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597" name="直線コネクタ 596">
          <a:extLst>
            <a:ext uri="{FF2B5EF4-FFF2-40B4-BE49-F238E27FC236}">
              <a16:creationId xmlns:a16="http://schemas.microsoft.com/office/drawing/2014/main" id="{3AD17D1E-B8DC-4752-B76C-7A9698ED0D1D}"/>
            </a:ext>
          </a:extLst>
        </xdr:cNvPr>
        <xdr:cNvCxnSpPr/>
      </xdr:nvCxnSpPr>
      <xdr:spPr>
        <a:xfrm>
          <a:off x="19885660" y="14913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598" name="【消防施設】&#10;一人当たり面積最大値テキスト">
          <a:extLst>
            <a:ext uri="{FF2B5EF4-FFF2-40B4-BE49-F238E27FC236}">
              <a16:creationId xmlns:a16="http://schemas.microsoft.com/office/drawing/2014/main" id="{1A91A133-4C12-48B2-9BD4-CC35116F27D0}"/>
            </a:ext>
          </a:extLst>
        </xdr:cNvPr>
        <xdr:cNvSpPr txBox="1"/>
      </xdr:nvSpPr>
      <xdr:spPr>
        <a:xfrm>
          <a:off x="19985990" y="1308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599" name="直線コネクタ 598">
          <a:extLst>
            <a:ext uri="{FF2B5EF4-FFF2-40B4-BE49-F238E27FC236}">
              <a16:creationId xmlns:a16="http://schemas.microsoft.com/office/drawing/2014/main" id="{B69C4DFF-525F-4B4A-8D81-49FF590B7377}"/>
            </a:ext>
          </a:extLst>
        </xdr:cNvPr>
        <xdr:cNvCxnSpPr/>
      </xdr:nvCxnSpPr>
      <xdr:spPr>
        <a:xfrm>
          <a:off x="19885660" y="13303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600" name="【消防施設】&#10;一人当たり面積平均値テキスト">
          <a:extLst>
            <a:ext uri="{FF2B5EF4-FFF2-40B4-BE49-F238E27FC236}">
              <a16:creationId xmlns:a16="http://schemas.microsoft.com/office/drawing/2014/main" id="{4FA26853-DEC6-452A-8E2B-F74825908FBC}"/>
            </a:ext>
          </a:extLst>
        </xdr:cNvPr>
        <xdr:cNvSpPr txBox="1"/>
      </xdr:nvSpPr>
      <xdr:spPr>
        <a:xfrm>
          <a:off x="19985990" y="14665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01" name="フローチャート: 判断 600">
          <a:extLst>
            <a:ext uri="{FF2B5EF4-FFF2-40B4-BE49-F238E27FC236}">
              <a16:creationId xmlns:a16="http://schemas.microsoft.com/office/drawing/2014/main" id="{8FC7D186-F5BF-4ED2-AE7E-96C627857CB0}"/>
            </a:ext>
          </a:extLst>
        </xdr:cNvPr>
        <xdr:cNvSpPr/>
      </xdr:nvSpPr>
      <xdr:spPr>
        <a:xfrm>
          <a:off x="19904710" y="1480879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02" name="フローチャート: 判断 601">
          <a:extLst>
            <a:ext uri="{FF2B5EF4-FFF2-40B4-BE49-F238E27FC236}">
              <a16:creationId xmlns:a16="http://schemas.microsoft.com/office/drawing/2014/main" id="{0AE202A3-5289-4DF8-9D39-F845117089EE}"/>
            </a:ext>
          </a:extLst>
        </xdr:cNvPr>
        <xdr:cNvSpPr/>
      </xdr:nvSpPr>
      <xdr:spPr>
        <a:xfrm>
          <a:off x="19161760" y="1480879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03" name="フローチャート: 判断 602">
          <a:extLst>
            <a:ext uri="{FF2B5EF4-FFF2-40B4-BE49-F238E27FC236}">
              <a16:creationId xmlns:a16="http://schemas.microsoft.com/office/drawing/2014/main" id="{B1F607A8-980B-48F4-B5D3-2CB285E2AE32}"/>
            </a:ext>
          </a:extLst>
        </xdr:cNvPr>
        <xdr:cNvSpPr/>
      </xdr:nvSpPr>
      <xdr:spPr>
        <a:xfrm>
          <a:off x="18345150" y="1482665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04" name="フローチャート: 判断 603">
          <a:extLst>
            <a:ext uri="{FF2B5EF4-FFF2-40B4-BE49-F238E27FC236}">
              <a16:creationId xmlns:a16="http://schemas.microsoft.com/office/drawing/2014/main" id="{52DEFCC8-C94B-457A-977B-F0B4B9ECB9EA}"/>
            </a:ext>
          </a:extLst>
        </xdr:cNvPr>
        <xdr:cNvSpPr/>
      </xdr:nvSpPr>
      <xdr:spPr>
        <a:xfrm>
          <a:off x="17547590" y="148287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81353</xdr:rowOff>
    </xdr:from>
    <xdr:to>
      <xdr:col>98</xdr:col>
      <xdr:colOff>38100</xdr:colOff>
      <xdr:row>87</xdr:row>
      <xdr:rowOff>11503</xdr:rowOff>
    </xdr:to>
    <xdr:sp macro="" textlink="">
      <xdr:nvSpPr>
        <xdr:cNvPr id="605" name="フローチャート: 判断 604">
          <a:extLst>
            <a:ext uri="{FF2B5EF4-FFF2-40B4-BE49-F238E27FC236}">
              <a16:creationId xmlns:a16="http://schemas.microsoft.com/office/drawing/2014/main" id="{EBF5D915-C7F2-4FC3-A02B-5DFBA4734FEB}"/>
            </a:ext>
          </a:extLst>
        </xdr:cNvPr>
        <xdr:cNvSpPr/>
      </xdr:nvSpPr>
      <xdr:spPr>
        <a:xfrm>
          <a:off x="16761460" y="1482795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6" name="テキスト ボックス 605">
          <a:extLst>
            <a:ext uri="{FF2B5EF4-FFF2-40B4-BE49-F238E27FC236}">
              <a16:creationId xmlns:a16="http://schemas.microsoft.com/office/drawing/2014/main" id="{346BD5E9-FB39-4098-88EF-313AACC7719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A0DA3973-A3C1-46AC-8521-0107638B848A}"/>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44F5B6E3-DAED-4DD9-B4D7-4A22769AD6C3}"/>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FE6D3B74-7B25-42F5-8B65-2D92F2D3FF38}"/>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C3F01CD9-8B81-4028-8F1A-C042C84EA700}"/>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101600</xdr:rowOff>
    </xdr:from>
    <xdr:to>
      <xdr:col>116</xdr:col>
      <xdr:colOff>114300</xdr:colOff>
      <xdr:row>87</xdr:row>
      <xdr:rowOff>31750</xdr:rowOff>
    </xdr:to>
    <xdr:sp macro="" textlink="">
      <xdr:nvSpPr>
        <xdr:cNvPr id="611" name="楕円 610">
          <a:extLst>
            <a:ext uri="{FF2B5EF4-FFF2-40B4-BE49-F238E27FC236}">
              <a16:creationId xmlns:a16="http://schemas.microsoft.com/office/drawing/2014/main" id="{C38A8535-C2FB-4A24-B70C-023398A1020B}"/>
            </a:ext>
          </a:extLst>
        </xdr:cNvPr>
        <xdr:cNvSpPr/>
      </xdr:nvSpPr>
      <xdr:spPr>
        <a:xfrm>
          <a:off x="19904710" y="148424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612" name="【消防施設】&#10;一人当たり面積該当値テキスト">
          <a:extLst>
            <a:ext uri="{FF2B5EF4-FFF2-40B4-BE49-F238E27FC236}">
              <a16:creationId xmlns:a16="http://schemas.microsoft.com/office/drawing/2014/main" id="{52DBDC89-58E2-461D-9D58-2C08E52E9D1A}"/>
            </a:ext>
          </a:extLst>
        </xdr:cNvPr>
        <xdr:cNvSpPr txBox="1"/>
      </xdr:nvSpPr>
      <xdr:spPr>
        <a:xfrm>
          <a:off x="19985990" y="1479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104049</xdr:rowOff>
    </xdr:from>
    <xdr:to>
      <xdr:col>112</xdr:col>
      <xdr:colOff>38100</xdr:colOff>
      <xdr:row>87</xdr:row>
      <xdr:rowOff>34199</xdr:rowOff>
    </xdr:to>
    <xdr:sp macro="" textlink="">
      <xdr:nvSpPr>
        <xdr:cNvPr id="613" name="楕円 612">
          <a:extLst>
            <a:ext uri="{FF2B5EF4-FFF2-40B4-BE49-F238E27FC236}">
              <a16:creationId xmlns:a16="http://schemas.microsoft.com/office/drawing/2014/main" id="{D72462B4-78D2-48DA-8AA6-80B8325DCE33}"/>
            </a:ext>
          </a:extLst>
        </xdr:cNvPr>
        <xdr:cNvSpPr/>
      </xdr:nvSpPr>
      <xdr:spPr>
        <a:xfrm>
          <a:off x="19161760" y="148468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152400</xdr:rowOff>
    </xdr:from>
    <xdr:to>
      <xdr:col>116</xdr:col>
      <xdr:colOff>63500</xdr:colOff>
      <xdr:row>86</xdr:row>
      <xdr:rowOff>154849</xdr:rowOff>
    </xdr:to>
    <xdr:cxnSp macro="">
      <xdr:nvCxnSpPr>
        <xdr:cNvPr id="614" name="直線コネクタ 613">
          <a:extLst>
            <a:ext uri="{FF2B5EF4-FFF2-40B4-BE49-F238E27FC236}">
              <a16:creationId xmlns:a16="http://schemas.microsoft.com/office/drawing/2014/main" id="{5E03C3F3-F3BF-44D2-AB71-B011028C70B9}"/>
            </a:ext>
          </a:extLst>
        </xdr:cNvPr>
        <xdr:cNvCxnSpPr/>
      </xdr:nvCxnSpPr>
      <xdr:spPr>
        <a:xfrm flipV="1">
          <a:off x="19204940" y="14897100"/>
          <a:ext cx="742950" cy="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104377</xdr:rowOff>
    </xdr:from>
    <xdr:to>
      <xdr:col>107</xdr:col>
      <xdr:colOff>101600</xdr:colOff>
      <xdr:row>87</xdr:row>
      <xdr:rowOff>34527</xdr:rowOff>
    </xdr:to>
    <xdr:sp macro="" textlink="">
      <xdr:nvSpPr>
        <xdr:cNvPr id="615" name="楕円 614">
          <a:extLst>
            <a:ext uri="{FF2B5EF4-FFF2-40B4-BE49-F238E27FC236}">
              <a16:creationId xmlns:a16="http://schemas.microsoft.com/office/drawing/2014/main" id="{A644C57F-ED0E-491D-BEBD-3ECEA09AF932}"/>
            </a:ext>
          </a:extLst>
        </xdr:cNvPr>
        <xdr:cNvSpPr/>
      </xdr:nvSpPr>
      <xdr:spPr>
        <a:xfrm>
          <a:off x="18345150" y="1484717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154849</xdr:rowOff>
    </xdr:from>
    <xdr:to>
      <xdr:col>111</xdr:col>
      <xdr:colOff>177800</xdr:colOff>
      <xdr:row>86</xdr:row>
      <xdr:rowOff>155177</xdr:rowOff>
    </xdr:to>
    <xdr:cxnSp macro="">
      <xdr:nvCxnSpPr>
        <xdr:cNvPr id="616" name="直線コネクタ 615">
          <a:extLst>
            <a:ext uri="{FF2B5EF4-FFF2-40B4-BE49-F238E27FC236}">
              <a16:creationId xmlns:a16="http://schemas.microsoft.com/office/drawing/2014/main" id="{E57AC0E4-B0E9-45E2-B952-C7AF17DF2B37}"/>
            </a:ext>
          </a:extLst>
        </xdr:cNvPr>
        <xdr:cNvCxnSpPr/>
      </xdr:nvCxnSpPr>
      <xdr:spPr>
        <a:xfrm flipV="1">
          <a:off x="18399760" y="14899549"/>
          <a:ext cx="80518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104539</xdr:rowOff>
    </xdr:from>
    <xdr:to>
      <xdr:col>102</xdr:col>
      <xdr:colOff>165100</xdr:colOff>
      <xdr:row>87</xdr:row>
      <xdr:rowOff>34689</xdr:rowOff>
    </xdr:to>
    <xdr:sp macro="" textlink="">
      <xdr:nvSpPr>
        <xdr:cNvPr id="617" name="楕円 616">
          <a:extLst>
            <a:ext uri="{FF2B5EF4-FFF2-40B4-BE49-F238E27FC236}">
              <a16:creationId xmlns:a16="http://schemas.microsoft.com/office/drawing/2014/main" id="{2FE03288-E1F9-4017-8EE4-CE185F3B110D}"/>
            </a:ext>
          </a:extLst>
        </xdr:cNvPr>
        <xdr:cNvSpPr/>
      </xdr:nvSpPr>
      <xdr:spPr>
        <a:xfrm>
          <a:off x="17547590" y="1484733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155177</xdr:rowOff>
    </xdr:from>
    <xdr:to>
      <xdr:col>107</xdr:col>
      <xdr:colOff>50800</xdr:colOff>
      <xdr:row>86</xdr:row>
      <xdr:rowOff>155339</xdr:rowOff>
    </xdr:to>
    <xdr:cxnSp macro="">
      <xdr:nvCxnSpPr>
        <xdr:cNvPr id="618" name="直線コネクタ 617">
          <a:extLst>
            <a:ext uri="{FF2B5EF4-FFF2-40B4-BE49-F238E27FC236}">
              <a16:creationId xmlns:a16="http://schemas.microsoft.com/office/drawing/2014/main" id="{1DAB65F8-8197-47A7-AC5F-08FE9DC19F28}"/>
            </a:ext>
          </a:extLst>
        </xdr:cNvPr>
        <xdr:cNvCxnSpPr/>
      </xdr:nvCxnSpPr>
      <xdr:spPr>
        <a:xfrm flipV="1">
          <a:off x="17602200" y="14899877"/>
          <a:ext cx="79756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104866</xdr:rowOff>
    </xdr:from>
    <xdr:to>
      <xdr:col>98</xdr:col>
      <xdr:colOff>38100</xdr:colOff>
      <xdr:row>87</xdr:row>
      <xdr:rowOff>35016</xdr:rowOff>
    </xdr:to>
    <xdr:sp macro="" textlink="">
      <xdr:nvSpPr>
        <xdr:cNvPr id="619" name="楕円 618">
          <a:extLst>
            <a:ext uri="{FF2B5EF4-FFF2-40B4-BE49-F238E27FC236}">
              <a16:creationId xmlns:a16="http://schemas.microsoft.com/office/drawing/2014/main" id="{FABE009E-9124-40A6-BA2B-5F9DD1B6C942}"/>
            </a:ext>
          </a:extLst>
        </xdr:cNvPr>
        <xdr:cNvSpPr/>
      </xdr:nvSpPr>
      <xdr:spPr>
        <a:xfrm>
          <a:off x="16761460" y="1484766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155339</xdr:rowOff>
    </xdr:from>
    <xdr:to>
      <xdr:col>102</xdr:col>
      <xdr:colOff>114300</xdr:colOff>
      <xdr:row>86</xdr:row>
      <xdr:rowOff>155666</xdr:rowOff>
    </xdr:to>
    <xdr:cxnSp macro="">
      <xdr:nvCxnSpPr>
        <xdr:cNvPr id="620" name="直線コネクタ 619">
          <a:extLst>
            <a:ext uri="{FF2B5EF4-FFF2-40B4-BE49-F238E27FC236}">
              <a16:creationId xmlns:a16="http://schemas.microsoft.com/office/drawing/2014/main" id="{045D7F98-22BD-41AD-92C6-8418294280AF}"/>
            </a:ext>
          </a:extLst>
        </xdr:cNvPr>
        <xdr:cNvCxnSpPr/>
      </xdr:nvCxnSpPr>
      <xdr:spPr>
        <a:xfrm flipV="1">
          <a:off x="16804640" y="14900039"/>
          <a:ext cx="79756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21" name="n_1aveValue【消防施設】&#10;一人当たり面積">
          <a:extLst>
            <a:ext uri="{FF2B5EF4-FFF2-40B4-BE49-F238E27FC236}">
              <a16:creationId xmlns:a16="http://schemas.microsoft.com/office/drawing/2014/main" id="{1270CEC0-A22D-4AD3-9F65-1F1EFF1FB599}"/>
            </a:ext>
          </a:extLst>
        </xdr:cNvPr>
        <xdr:cNvSpPr txBox="1"/>
      </xdr:nvSpPr>
      <xdr:spPr>
        <a:xfrm>
          <a:off x="18982132" y="1458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622" name="n_2aveValue【消防施設】&#10;一人当たり面積">
          <a:extLst>
            <a:ext uri="{FF2B5EF4-FFF2-40B4-BE49-F238E27FC236}">
              <a16:creationId xmlns:a16="http://schemas.microsoft.com/office/drawing/2014/main" id="{6CBAFE00-085E-4D47-A556-63D59837051B}"/>
            </a:ext>
          </a:extLst>
        </xdr:cNvPr>
        <xdr:cNvSpPr txBox="1"/>
      </xdr:nvSpPr>
      <xdr:spPr>
        <a:xfrm>
          <a:off x="18182032" y="14598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623" name="n_3aveValue【消防施設】&#10;一人当たり面積">
          <a:extLst>
            <a:ext uri="{FF2B5EF4-FFF2-40B4-BE49-F238E27FC236}">
              <a16:creationId xmlns:a16="http://schemas.microsoft.com/office/drawing/2014/main" id="{5DC428FE-AFFC-46CB-8F88-D1AC40678D03}"/>
            </a:ext>
          </a:extLst>
        </xdr:cNvPr>
        <xdr:cNvSpPr txBox="1"/>
      </xdr:nvSpPr>
      <xdr:spPr>
        <a:xfrm>
          <a:off x="17384472" y="1460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28030</xdr:rowOff>
    </xdr:from>
    <xdr:ext cx="469744" cy="259045"/>
    <xdr:sp macro="" textlink="">
      <xdr:nvSpPr>
        <xdr:cNvPr id="624" name="n_4aveValue【消防施設】&#10;一人当たり面積">
          <a:extLst>
            <a:ext uri="{FF2B5EF4-FFF2-40B4-BE49-F238E27FC236}">
              <a16:creationId xmlns:a16="http://schemas.microsoft.com/office/drawing/2014/main" id="{6F69857D-73A1-4E2A-83E9-8DAA3FEB82C7}"/>
            </a:ext>
          </a:extLst>
        </xdr:cNvPr>
        <xdr:cNvSpPr txBox="1"/>
      </xdr:nvSpPr>
      <xdr:spPr>
        <a:xfrm>
          <a:off x="16588817" y="1459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25326</xdr:rowOff>
    </xdr:from>
    <xdr:ext cx="469744" cy="259045"/>
    <xdr:sp macro="" textlink="">
      <xdr:nvSpPr>
        <xdr:cNvPr id="625" name="n_1mainValue【消防施設】&#10;一人当たり面積">
          <a:extLst>
            <a:ext uri="{FF2B5EF4-FFF2-40B4-BE49-F238E27FC236}">
              <a16:creationId xmlns:a16="http://schemas.microsoft.com/office/drawing/2014/main" id="{DE6D4A68-2282-4F28-B6EC-C0E14A678A7C}"/>
            </a:ext>
          </a:extLst>
        </xdr:cNvPr>
        <xdr:cNvSpPr txBox="1"/>
      </xdr:nvSpPr>
      <xdr:spPr>
        <a:xfrm>
          <a:off x="18982132" y="1493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25654</xdr:rowOff>
    </xdr:from>
    <xdr:ext cx="469744" cy="259045"/>
    <xdr:sp macro="" textlink="">
      <xdr:nvSpPr>
        <xdr:cNvPr id="626" name="n_2mainValue【消防施設】&#10;一人当たり面積">
          <a:extLst>
            <a:ext uri="{FF2B5EF4-FFF2-40B4-BE49-F238E27FC236}">
              <a16:creationId xmlns:a16="http://schemas.microsoft.com/office/drawing/2014/main" id="{D9167835-9311-4697-9AB1-6171BEF36C94}"/>
            </a:ext>
          </a:extLst>
        </xdr:cNvPr>
        <xdr:cNvSpPr txBox="1"/>
      </xdr:nvSpPr>
      <xdr:spPr>
        <a:xfrm>
          <a:off x="18182032" y="14937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25816</xdr:rowOff>
    </xdr:from>
    <xdr:ext cx="469744" cy="259045"/>
    <xdr:sp macro="" textlink="">
      <xdr:nvSpPr>
        <xdr:cNvPr id="627" name="n_3mainValue【消防施設】&#10;一人当たり面積">
          <a:extLst>
            <a:ext uri="{FF2B5EF4-FFF2-40B4-BE49-F238E27FC236}">
              <a16:creationId xmlns:a16="http://schemas.microsoft.com/office/drawing/2014/main" id="{88FFBFBF-F7B6-4CFF-B59A-281C12EE615C}"/>
            </a:ext>
          </a:extLst>
        </xdr:cNvPr>
        <xdr:cNvSpPr txBox="1"/>
      </xdr:nvSpPr>
      <xdr:spPr>
        <a:xfrm>
          <a:off x="17384472" y="1493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26143</xdr:rowOff>
    </xdr:from>
    <xdr:ext cx="469744" cy="259045"/>
    <xdr:sp macro="" textlink="">
      <xdr:nvSpPr>
        <xdr:cNvPr id="628" name="n_4mainValue【消防施設】&#10;一人当たり面積">
          <a:extLst>
            <a:ext uri="{FF2B5EF4-FFF2-40B4-BE49-F238E27FC236}">
              <a16:creationId xmlns:a16="http://schemas.microsoft.com/office/drawing/2014/main" id="{773DA420-D40B-4086-8D28-0C1F10733900}"/>
            </a:ext>
          </a:extLst>
        </xdr:cNvPr>
        <xdr:cNvSpPr txBox="1"/>
      </xdr:nvSpPr>
      <xdr:spPr>
        <a:xfrm>
          <a:off x="16588817" y="1493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9" name="正方形/長方形 628">
          <a:extLst>
            <a:ext uri="{FF2B5EF4-FFF2-40B4-BE49-F238E27FC236}">
              <a16:creationId xmlns:a16="http://schemas.microsoft.com/office/drawing/2014/main" id="{8E9464C5-88D8-466C-939E-36E810E6877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0" name="正方形/長方形 629">
          <a:extLst>
            <a:ext uri="{FF2B5EF4-FFF2-40B4-BE49-F238E27FC236}">
              <a16:creationId xmlns:a16="http://schemas.microsoft.com/office/drawing/2014/main" id="{2DE4E5D4-AF53-4271-B561-3C2F38DA6BAF}"/>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1" name="正方形/長方形 630">
          <a:extLst>
            <a:ext uri="{FF2B5EF4-FFF2-40B4-BE49-F238E27FC236}">
              <a16:creationId xmlns:a16="http://schemas.microsoft.com/office/drawing/2014/main" id="{189E9432-FBF8-4A82-9BD5-967A28E57933}"/>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2" name="正方形/長方形 631">
          <a:extLst>
            <a:ext uri="{FF2B5EF4-FFF2-40B4-BE49-F238E27FC236}">
              <a16:creationId xmlns:a16="http://schemas.microsoft.com/office/drawing/2014/main" id="{F86405C2-B194-47C1-8108-57904A1BC17E}"/>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3" name="正方形/長方形 632">
          <a:extLst>
            <a:ext uri="{FF2B5EF4-FFF2-40B4-BE49-F238E27FC236}">
              <a16:creationId xmlns:a16="http://schemas.microsoft.com/office/drawing/2014/main" id="{957680FF-7398-468C-B1C0-A789FF97970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4" name="正方形/長方形 633">
          <a:extLst>
            <a:ext uri="{FF2B5EF4-FFF2-40B4-BE49-F238E27FC236}">
              <a16:creationId xmlns:a16="http://schemas.microsoft.com/office/drawing/2014/main" id="{20B71699-F4C8-460A-9B80-6BB394D3CDB0}"/>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5" name="正方形/長方形 634">
          <a:extLst>
            <a:ext uri="{FF2B5EF4-FFF2-40B4-BE49-F238E27FC236}">
              <a16:creationId xmlns:a16="http://schemas.microsoft.com/office/drawing/2014/main" id="{04806AF3-CB30-492B-A215-5AD16EF23FCD}"/>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6" name="正方形/長方形 635">
          <a:extLst>
            <a:ext uri="{FF2B5EF4-FFF2-40B4-BE49-F238E27FC236}">
              <a16:creationId xmlns:a16="http://schemas.microsoft.com/office/drawing/2014/main" id="{8F836ADF-9783-4167-AFC7-CC8F558E0D66}"/>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7" name="テキスト ボックス 636">
          <a:extLst>
            <a:ext uri="{FF2B5EF4-FFF2-40B4-BE49-F238E27FC236}">
              <a16:creationId xmlns:a16="http://schemas.microsoft.com/office/drawing/2014/main" id="{A8810282-FB9F-4369-81DB-EF40374E71C0}"/>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8" name="直線コネクタ 637">
          <a:extLst>
            <a:ext uri="{FF2B5EF4-FFF2-40B4-BE49-F238E27FC236}">
              <a16:creationId xmlns:a16="http://schemas.microsoft.com/office/drawing/2014/main" id="{A9F5717A-A572-47AA-B08A-09C8240BC672}"/>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9" name="テキスト ボックス 638">
          <a:extLst>
            <a:ext uri="{FF2B5EF4-FFF2-40B4-BE49-F238E27FC236}">
              <a16:creationId xmlns:a16="http://schemas.microsoft.com/office/drawing/2014/main" id="{4FF7AA6A-71FA-4CA8-A8DB-89EC6B90FEEA}"/>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0" name="直線コネクタ 639">
          <a:extLst>
            <a:ext uri="{FF2B5EF4-FFF2-40B4-BE49-F238E27FC236}">
              <a16:creationId xmlns:a16="http://schemas.microsoft.com/office/drawing/2014/main" id="{204EA36E-ECC2-4092-8D3C-D27E992B5931}"/>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1" name="テキスト ボックス 640">
          <a:extLst>
            <a:ext uri="{FF2B5EF4-FFF2-40B4-BE49-F238E27FC236}">
              <a16:creationId xmlns:a16="http://schemas.microsoft.com/office/drawing/2014/main" id="{E94FF3E3-233F-4F03-8902-15E4671A4CC5}"/>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2" name="直線コネクタ 641">
          <a:extLst>
            <a:ext uri="{FF2B5EF4-FFF2-40B4-BE49-F238E27FC236}">
              <a16:creationId xmlns:a16="http://schemas.microsoft.com/office/drawing/2014/main" id="{3BFDF09A-4AE6-49B8-AF31-505E5AB46D49}"/>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3" name="テキスト ボックス 642">
          <a:extLst>
            <a:ext uri="{FF2B5EF4-FFF2-40B4-BE49-F238E27FC236}">
              <a16:creationId xmlns:a16="http://schemas.microsoft.com/office/drawing/2014/main" id="{0E3545DE-FBA5-4AB4-AF42-6D1FBCE0EE5F}"/>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4" name="直線コネクタ 643">
          <a:extLst>
            <a:ext uri="{FF2B5EF4-FFF2-40B4-BE49-F238E27FC236}">
              <a16:creationId xmlns:a16="http://schemas.microsoft.com/office/drawing/2014/main" id="{E7996380-DD27-4FED-9B9B-BF5B1AAEC15D}"/>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5" name="テキスト ボックス 644">
          <a:extLst>
            <a:ext uri="{FF2B5EF4-FFF2-40B4-BE49-F238E27FC236}">
              <a16:creationId xmlns:a16="http://schemas.microsoft.com/office/drawing/2014/main" id="{C1F9797E-2A95-432A-9D3A-E0C06065B567}"/>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6" name="直線コネクタ 645">
          <a:extLst>
            <a:ext uri="{FF2B5EF4-FFF2-40B4-BE49-F238E27FC236}">
              <a16:creationId xmlns:a16="http://schemas.microsoft.com/office/drawing/2014/main" id="{D7E56194-40B0-4FE4-9358-AFD7F0A7683B}"/>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7" name="テキスト ボックス 646">
          <a:extLst>
            <a:ext uri="{FF2B5EF4-FFF2-40B4-BE49-F238E27FC236}">
              <a16:creationId xmlns:a16="http://schemas.microsoft.com/office/drawing/2014/main" id="{314DB7B7-8277-4A84-9DF1-9E1D62C25B6A}"/>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8" name="直線コネクタ 647">
          <a:extLst>
            <a:ext uri="{FF2B5EF4-FFF2-40B4-BE49-F238E27FC236}">
              <a16:creationId xmlns:a16="http://schemas.microsoft.com/office/drawing/2014/main" id="{0E3402F6-3187-4F01-BCD8-5F4955403D0C}"/>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49" name="テキスト ボックス 648">
          <a:extLst>
            <a:ext uri="{FF2B5EF4-FFF2-40B4-BE49-F238E27FC236}">
              <a16:creationId xmlns:a16="http://schemas.microsoft.com/office/drawing/2014/main" id="{E2B10640-7D8D-4812-B10A-9BD06A3887A2}"/>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0" name="直線コネクタ 649">
          <a:extLst>
            <a:ext uri="{FF2B5EF4-FFF2-40B4-BE49-F238E27FC236}">
              <a16:creationId xmlns:a16="http://schemas.microsoft.com/office/drawing/2014/main" id="{A3CE6254-DB7D-4E23-A033-F4F16445D091}"/>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1" name="テキスト ボックス 650">
          <a:extLst>
            <a:ext uri="{FF2B5EF4-FFF2-40B4-BE49-F238E27FC236}">
              <a16:creationId xmlns:a16="http://schemas.microsoft.com/office/drawing/2014/main" id="{F18B04C0-AAFF-402F-9520-642BCACE5F82}"/>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2" name="直線コネクタ 651">
          <a:extLst>
            <a:ext uri="{FF2B5EF4-FFF2-40B4-BE49-F238E27FC236}">
              <a16:creationId xmlns:a16="http://schemas.microsoft.com/office/drawing/2014/main" id="{893A5AED-5F47-4791-8656-6B99F0185870}"/>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庁舎】&#10;有形固定資産減価償却率グラフ枠">
          <a:extLst>
            <a:ext uri="{FF2B5EF4-FFF2-40B4-BE49-F238E27FC236}">
              <a16:creationId xmlns:a16="http://schemas.microsoft.com/office/drawing/2014/main" id="{58F3A287-A1F6-4057-8B04-5AB9BE93E38F}"/>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54" name="直線コネクタ 653">
          <a:extLst>
            <a:ext uri="{FF2B5EF4-FFF2-40B4-BE49-F238E27FC236}">
              <a16:creationId xmlns:a16="http://schemas.microsoft.com/office/drawing/2014/main" id="{2B17E4C0-F643-4E3F-834D-49B4006B78B9}"/>
            </a:ext>
          </a:extLst>
        </xdr:cNvPr>
        <xdr:cNvCxnSpPr/>
      </xdr:nvCxnSpPr>
      <xdr:spPr>
        <a:xfrm flipV="1">
          <a:off x="14703424" y="17105811"/>
          <a:ext cx="0" cy="1597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55" name="【庁舎】&#10;有形固定資産減価償却率最小値テキスト">
          <a:extLst>
            <a:ext uri="{FF2B5EF4-FFF2-40B4-BE49-F238E27FC236}">
              <a16:creationId xmlns:a16="http://schemas.microsoft.com/office/drawing/2014/main" id="{A22CDD10-C261-4E7E-81F9-22C06B98C1AD}"/>
            </a:ext>
          </a:extLst>
        </xdr:cNvPr>
        <xdr:cNvSpPr txBox="1"/>
      </xdr:nvSpPr>
      <xdr:spPr>
        <a:xfrm>
          <a:off x="14742160" y="187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56" name="直線コネクタ 655">
          <a:extLst>
            <a:ext uri="{FF2B5EF4-FFF2-40B4-BE49-F238E27FC236}">
              <a16:creationId xmlns:a16="http://schemas.microsoft.com/office/drawing/2014/main" id="{3B993E6D-2E39-4CEF-9500-B1F7E7051FD1}"/>
            </a:ext>
          </a:extLst>
        </xdr:cNvPr>
        <xdr:cNvCxnSpPr/>
      </xdr:nvCxnSpPr>
      <xdr:spPr>
        <a:xfrm>
          <a:off x="14611350" y="18703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57" name="【庁舎】&#10;有形固定資産減価償却率最大値テキスト">
          <a:extLst>
            <a:ext uri="{FF2B5EF4-FFF2-40B4-BE49-F238E27FC236}">
              <a16:creationId xmlns:a16="http://schemas.microsoft.com/office/drawing/2014/main" id="{0AFDCE32-907E-40D2-8CDF-873C3C3E86F6}"/>
            </a:ext>
          </a:extLst>
        </xdr:cNvPr>
        <xdr:cNvSpPr txBox="1"/>
      </xdr:nvSpPr>
      <xdr:spPr>
        <a:xfrm>
          <a:off x="1474216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58" name="直線コネクタ 657">
          <a:extLst>
            <a:ext uri="{FF2B5EF4-FFF2-40B4-BE49-F238E27FC236}">
              <a16:creationId xmlns:a16="http://schemas.microsoft.com/office/drawing/2014/main" id="{9487F272-01F5-4E00-8938-0FBDE7D88258}"/>
            </a:ext>
          </a:extLst>
        </xdr:cNvPr>
        <xdr:cNvCxnSpPr/>
      </xdr:nvCxnSpPr>
      <xdr:spPr>
        <a:xfrm>
          <a:off x="14611350" y="17105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659" name="【庁舎】&#10;有形固定資産減価償却率平均値テキスト">
          <a:extLst>
            <a:ext uri="{FF2B5EF4-FFF2-40B4-BE49-F238E27FC236}">
              <a16:creationId xmlns:a16="http://schemas.microsoft.com/office/drawing/2014/main" id="{54521ABE-C578-4113-9159-7F6D9879A0C7}"/>
            </a:ext>
          </a:extLst>
        </xdr:cNvPr>
        <xdr:cNvSpPr txBox="1"/>
      </xdr:nvSpPr>
      <xdr:spPr>
        <a:xfrm>
          <a:off x="1474216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60" name="フローチャート: 判断 659">
          <a:extLst>
            <a:ext uri="{FF2B5EF4-FFF2-40B4-BE49-F238E27FC236}">
              <a16:creationId xmlns:a16="http://schemas.microsoft.com/office/drawing/2014/main" id="{01810675-23E7-43D0-9EC9-C114CB404B97}"/>
            </a:ext>
          </a:extLst>
        </xdr:cNvPr>
        <xdr:cNvSpPr/>
      </xdr:nvSpPr>
      <xdr:spPr>
        <a:xfrm>
          <a:off x="14649450" y="179612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61" name="フローチャート: 判断 660">
          <a:extLst>
            <a:ext uri="{FF2B5EF4-FFF2-40B4-BE49-F238E27FC236}">
              <a16:creationId xmlns:a16="http://schemas.microsoft.com/office/drawing/2014/main" id="{351DE103-5135-4995-A0B8-9D2C6B6675FF}"/>
            </a:ext>
          </a:extLst>
        </xdr:cNvPr>
        <xdr:cNvSpPr/>
      </xdr:nvSpPr>
      <xdr:spPr>
        <a:xfrm>
          <a:off x="13887450" y="1800832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62" name="フローチャート: 判断 661">
          <a:extLst>
            <a:ext uri="{FF2B5EF4-FFF2-40B4-BE49-F238E27FC236}">
              <a16:creationId xmlns:a16="http://schemas.microsoft.com/office/drawing/2014/main" id="{3FD0E40A-1182-49D9-A67A-DB2D0F2C4F51}"/>
            </a:ext>
          </a:extLst>
        </xdr:cNvPr>
        <xdr:cNvSpPr/>
      </xdr:nvSpPr>
      <xdr:spPr>
        <a:xfrm>
          <a:off x="13089890" y="1797349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63" name="フローチャート: 判断 662">
          <a:extLst>
            <a:ext uri="{FF2B5EF4-FFF2-40B4-BE49-F238E27FC236}">
              <a16:creationId xmlns:a16="http://schemas.microsoft.com/office/drawing/2014/main" id="{2560EC25-A608-4A29-AA85-C849F545C301}"/>
            </a:ext>
          </a:extLst>
        </xdr:cNvPr>
        <xdr:cNvSpPr/>
      </xdr:nvSpPr>
      <xdr:spPr>
        <a:xfrm>
          <a:off x="12303760" y="1796179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90714</xdr:rowOff>
    </xdr:from>
    <xdr:to>
      <xdr:col>67</xdr:col>
      <xdr:colOff>101600</xdr:colOff>
      <xdr:row>105</xdr:row>
      <xdr:rowOff>20864</xdr:rowOff>
    </xdr:to>
    <xdr:sp macro="" textlink="">
      <xdr:nvSpPr>
        <xdr:cNvPr id="664" name="フローチャート: 判断 663">
          <a:extLst>
            <a:ext uri="{FF2B5EF4-FFF2-40B4-BE49-F238E27FC236}">
              <a16:creationId xmlns:a16="http://schemas.microsoft.com/office/drawing/2014/main" id="{5FB7452B-6235-4F97-92F6-65556AF9CD5E}"/>
            </a:ext>
          </a:extLst>
        </xdr:cNvPr>
        <xdr:cNvSpPr/>
      </xdr:nvSpPr>
      <xdr:spPr>
        <a:xfrm>
          <a:off x="11487150" y="1792532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5" name="テキスト ボックス 664">
          <a:extLst>
            <a:ext uri="{FF2B5EF4-FFF2-40B4-BE49-F238E27FC236}">
              <a16:creationId xmlns:a16="http://schemas.microsoft.com/office/drawing/2014/main" id="{459DB885-9B7E-4E06-8F80-04DAFC8BC3DD}"/>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4B8379CB-B7DF-410A-9406-8893C6EAA98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294CB084-B817-4120-892E-EA88E8E1EB39}"/>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78B27197-2F0C-44C4-A780-AB9F38A3A321}"/>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D82D84C1-9F5E-4E2D-9B1B-04DE35EF5D01}"/>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79284</xdr:rowOff>
    </xdr:from>
    <xdr:to>
      <xdr:col>85</xdr:col>
      <xdr:colOff>177800</xdr:colOff>
      <xdr:row>108</xdr:row>
      <xdr:rowOff>9434</xdr:rowOff>
    </xdr:to>
    <xdr:sp macro="" textlink="">
      <xdr:nvSpPr>
        <xdr:cNvPr id="670" name="楕円 669">
          <a:extLst>
            <a:ext uri="{FF2B5EF4-FFF2-40B4-BE49-F238E27FC236}">
              <a16:creationId xmlns:a16="http://schemas.microsoft.com/office/drawing/2014/main" id="{5347E175-14F7-46AD-A9AA-29D456FC0EB7}"/>
            </a:ext>
          </a:extLst>
        </xdr:cNvPr>
        <xdr:cNvSpPr/>
      </xdr:nvSpPr>
      <xdr:spPr>
        <a:xfrm>
          <a:off x="14649450" y="184244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57711</xdr:rowOff>
    </xdr:from>
    <xdr:ext cx="405111" cy="259045"/>
    <xdr:sp macro="" textlink="">
      <xdr:nvSpPr>
        <xdr:cNvPr id="671" name="【庁舎】&#10;有形固定資産減価償却率該当値テキスト">
          <a:extLst>
            <a:ext uri="{FF2B5EF4-FFF2-40B4-BE49-F238E27FC236}">
              <a16:creationId xmlns:a16="http://schemas.microsoft.com/office/drawing/2014/main" id="{4544D9AC-7255-436F-9031-2843FEF48FE7}"/>
            </a:ext>
          </a:extLst>
        </xdr:cNvPr>
        <xdr:cNvSpPr txBox="1"/>
      </xdr:nvSpPr>
      <xdr:spPr>
        <a:xfrm>
          <a:off x="14742160" y="1839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51526</xdr:rowOff>
    </xdr:from>
    <xdr:to>
      <xdr:col>81</xdr:col>
      <xdr:colOff>101600</xdr:colOff>
      <xdr:row>107</xdr:row>
      <xdr:rowOff>153126</xdr:rowOff>
    </xdr:to>
    <xdr:sp macro="" textlink="">
      <xdr:nvSpPr>
        <xdr:cNvPr id="672" name="楕円 671">
          <a:extLst>
            <a:ext uri="{FF2B5EF4-FFF2-40B4-BE49-F238E27FC236}">
              <a16:creationId xmlns:a16="http://schemas.microsoft.com/office/drawing/2014/main" id="{248D81F5-E006-4B57-AF13-FC482DFD5346}"/>
            </a:ext>
          </a:extLst>
        </xdr:cNvPr>
        <xdr:cNvSpPr/>
      </xdr:nvSpPr>
      <xdr:spPr>
        <a:xfrm>
          <a:off x="13887450" y="184004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102326</xdr:rowOff>
    </xdr:from>
    <xdr:to>
      <xdr:col>85</xdr:col>
      <xdr:colOff>127000</xdr:colOff>
      <xdr:row>107</xdr:row>
      <xdr:rowOff>130084</xdr:rowOff>
    </xdr:to>
    <xdr:cxnSp macro="">
      <xdr:nvCxnSpPr>
        <xdr:cNvPr id="673" name="直線コネクタ 672">
          <a:extLst>
            <a:ext uri="{FF2B5EF4-FFF2-40B4-BE49-F238E27FC236}">
              <a16:creationId xmlns:a16="http://schemas.microsoft.com/office/drawing/2014/main" id="{4CC0847B-AFA2-47B8-9CA9-13F6D770071E}"/>
            </a:ext>
          </a:extLst>
        </xdr:cNvPr>
        <xdr:cNvCxnSpPr/>
      </xdr:nvCxnSpPr>
      <xdr:spPr>
        <a:xfrm>
          <a:off x="13942060" y="18443666"/>
          <a:ext cx="762000" cy="3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23768</xdr:rowOff>
    </xdr:from>
    <xdr:to>
      <xdr:col>76</xdr:col>
      <xdr:colOff>165100</xdr:colOff>
      <xdr:row>107</xdr:row>
      <xdr:rowOff>125368</xdr:rowOff>
    </xdr:to>
    <xdr:sp macro="" textlink="">
      <xdr:nvSpPr>
        <xdr:cNvPr id="674" name="楕円 673">
          <a:extLst>
            <a:ext uri="{FF2B5EF4-FFF2-40B4-BE49-F238E27FC236}">
              <a16:creationId xmlns:a16="http://schemas.microsoft.com/office/drawing/2014/main" id="{699A515E-BADE-4B4E-A18F-E757E034C891}"/>
            </a:ext>
          </a:extLst>
        </xdr:cNvPr>
        <xdr:cNvSpPr/>
      </xdr:nvSpPr>
      <xdr:spPr>
        <a:xfrm>
          <a:off x="13089890" y="1836510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74568</xdr:rowOff>
    </xdr:from>
    <xdr:to>
      <xdr:col>81</xdr:col>
      <xdr:colOff>50800</xdr:colOff>
      <xdr:row>107</xdr:row>
      <xdr:rowOff>102326</xdr:rowOff>
    </xdr:to>
    <xdr:cxnSp macro="">
      <xdr:nvCxnSpPr>
        <xdr:cNvPr id="675" name="直線コネクタ 674">
          <a:extLst>
            <a:ext uri="{FF2B5EF4-FFF2-40B4-BE49-F238E27FC236}">
              <a16:creationId xmlns:a16="http://schemas.microsoft.com/office/drawing/2014/main" id="{8089296E-7409-4649-A085-CC3F17E0FEED}"/>
            </a:ext>
          </a:extLst>
        </xdr:cNvPr>
        <xdr:cNvCxnSpPr/>
      </xdr:nvCxnSpPr>
      <xdr:spPr>
        <a:xfrm>
          <a:off x="13144500" y="18419718"/>
          <a:ext cx="79756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13970</xdr:rowOff>
    </xdr:from>
    <xdr:to>
      <xdr:col>72</xdr:col>
      <xdr:colOff>38100</xdr:colOff>
      <xdr:row>107</xdr:row>
      <xdr:rowOff>115570</xdr:rowOff>
    </xdr:to>
    <xdr:sp macro="" textlink="">
      <xdr:nvSpPr>
        <xdr:cNvPr id="676" name="楕円 675">
          <a:extLst>
            <a:ext uri="{FF2B5EF4-FFF2-40B4-BE49-F238E27FC236}">
              <a16:creationId xmlns:a16="http://schemas.microsoft.com/office/drawing/2014/main" id="{97C9ECDF-6F1D-466D-A137-2DBC421733C4}"/>
            </a:ext>
          </a:extLst>
        </xdr:cNvPr>
        <xdr:cNvSpPr/>
      </xdr:nvSpPr>
      <xdr:spPr>
        <a:xfrm>
          <a:off x="12303760" y="183629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64770</xdr:rowOff>
    </xdr:from>
    <xdr:to>
      <xdr:col>76</xdr:col>
      <xdr:colOff>114300</xdr:colOff>
      <xdr:row>107</xdr:row>
      <xdr:rowOff>74568</xdr:rowOff>
    </xdr:to>
    <xdr:cxnSp macro="">
      <xdr:nvCxnSpPr>
        <xdr:cNvPr id="677" name="直線コネクタ 676">
          <a:extLst>
            <a:ext uri="{FF2B5EF4-FFF2-40B4-BE49-F238E27FC236}">
              <a16:creationId xmlns:a16="http://schemas.microsoft.com/office/drawing/2014/main" id="{0EB8450F-D841-4AEF-9F8A-80C28B5D9AEC}"/>
            </a:ext>
          </a:extLst>
        </xdr:cNvPr>
        <xdr:cNvCxnSpPr/>
      </xdr:nvCxnSpPr>
      <xdr:spPr>
        <a:xfrm>
          <a:off x="12346940" y="18408015"/>
          <a:ext cx="797560" cy="1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62956</xdr:rowOff>
    </xdr:from>
    <xdr:to>
      <xdr:col>67</xdr:col>
      <xdr:colOff>101600</xdr:colOff>
      <xdr:row>107</xdr:row>
      <xdr:rowOff>164556</xdr:rowOff>
    </xdr:to>
    <xdr:sp macro="" textlink="">
      <xdr:nvSpPr>
        <xdr:cNvPr id="678" name="楕円 677">
          <a:extLst>
            <a:ext uri="{FF2B5EF4-FFF2-40B4-BE49-F238E27FC236}">
              <a16:creationId xmlns:a16="http://schemas.microsoft.com/office/drawing/2014/main" id="{8CCF4FEF-0E04-44E3-88F6-5C8DD1BB9F4F}"/>
            </a:ext>
          </a:extLst>
        </xdr:cNvPr>
        <xdr:cNvSpPr/>
      </xdr:nvSpPr>
      <xdr:spPr>
        <a:xfrm>
          <a:off x="11487150" y="1840429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64770</xdr:rowOff>
    </xdr:from>
    <xdr:to>
      <xdr:col>71</xdr:col>
      <xdr:colOff>177800</xdr:colOff>
      <xdr:row>107</xdr:row>
      <xdr:rowOff>113756</xdr:rowOff>
    </xdr:to>
    <xdr:cxnSp macro="">
      <xdr:nvCxnSpPr>
        <xdr:cNvPr id="679" name="直線コネクタ 678">
          <a:extLst>
            <a:ext uri="{FF2B5EF4-FFF2-40B4-BE49-F238E27FC236}">
              <a16:creationId xmlns:a16="http://schemas.microsoft.com/office/drawing/2014/main" id="{AADD72B1-A842-42FF-9EFA-883234D93B01}"/>
            </a:ext>
          </a:extLst>
        </xdr:cNvPr>
        <xdr:cNvCxnSpPr/>
      </xdr:nvCxnSpPr>
      <xdr:spPr>
        <a:xfrm flipV="1">
          <a:off x="11541760" y="18408015"/>
          <a:ext cx="805180" cy="5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680" name="n_1aveValue【庁舎】&#10;有形固定資産減価償却率">
          <a:extLst>
            <a:ext uri="{FF2B5EF4-FFF2-40B4-BE49-F238E27FC236}">
              <a16:creationId xmlns:a16="http://schemas.microsoft.com/office/drawing/2014/main" id="{F8474FE8-1DF8-4DDC-9AFF-7B48F3EE8511}"/>
            </a:ext>
          </a:extLst>
        </xdr:cNvPr>
        <xdr:cNvSpPr txBox="1"/>
      </xdr:nvSpPr>
      <xdr:spPr>
        <a:xfrm>
          <a:off x="13738234" y="1778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681" name="n_2aveValue【庁舎】&#10;有形固定資産減価償却率">
          <a:extLst>
            <a:ext uri="{FF2B5EF4-FFF2-40B4-BE49-F238E27FC236}">
              <a16:creationId xmlns:a16="http://schemas.microsoft.com/office/drawing/2014/main" id="{3E748035-35DC-40B5-A3F7-59BEA73AFA52}"/>
            </a:ext>
          </a:extLst>
        </xdr:cNvPr>
        <xdr:cNvSpPr txBox="1"/>
      </xdr:nvSpPr>
      <xdr:spPr>
        <a:xfrm>
          <a:off x="12957184" y="17754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682" name="n_3aveValue【庁舎】&#10;有形固定資産減価償却率">
          <a:extLst>
            <a:ext uri="{FF2B5EF4-FFF2-40B4-BE49-F238E27FC236}">
              <a16:creationId xmlns:a16="http://schemas.microsoft.com/office/drawing/2014/main" id="{D0E3D2FC-E181-4CD6-94D2-7E1CD49FD1EA}"/>
            </a:ext>
          </a:extLst>
        </xdr:cNvPr>
        <xdr:cNvSpPr txBox="1"/>
      </xdr:nvSpPr>
      <xdr:spPr>
        <a:xfrm>
          <a:off x="12171054" y="17742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37391</xdr:rowOff>
    </xdr:from>
    <xdr:ext cx="405111" cy="259045"/>
    <xdr:sp macro="" textlink="">
      <xdr:nvSpPr>
        <xdr:cNvPr id="683" name="n_4aveValue【庁舎】&#10;有形固定資産減価償却率">
          <a:extLst>
            <a:ext uri="{FF2B5EF4-FFF2-40B4-BE49-F238E27FC236}">
              <a16:creationId xmlns:a16="http://schemas.microsoft.com/office/drawing/2014/main" id="{AC050055-2E23-484B-B60A-83E6523B3BCF}"/>
            </a:ext>
          </a:extLst>
        </xdr:cNvPr>
        <xdr:cNvSpPr txBox="1"/>
      </xdr:nvSpPr>
      <xdr:spPr>
        <a:xfrm>
          <a:off x="113544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144253</xdr:rowOff>
    </xdr:from>
    <xdr:ext cx="405111" cy="259045"/>
    <xdr:sp macro="" textlink="">
      <xdr:nvSpPr>
        <xdr:cNvPr id="684" name="n_1mainValue【庁舎】&#10;有形固定資産減価償却率">
          <a:extLst>
            <a:ext uri="{FF2B5EF4-FFF2-40B4-BE49-F238E27FC236}">
              <a16:creationId xmlns:a16="http://schemas.microsoft.com/office/drawing/2014/main" id="{CC9F03CE-4852-4543-A26C-A868EB427CDB}"/>
            </a:ext>
          </a:extLst>
        </xdr:cNvPr>
        <xdr:cNvSpPr txBox="1"/>
      </xdr:nvSpPr>
      <xdr:spPr>
        <a:xfrm>
          <a:off x="13738234" y="18487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116495</xdr:rowOff>
    </xdr:from>
    <xdr:ext cx="405111" cy="259045"/>
    <xdr:sp macro="" textlink="">
      <xdr:nvSpPr>
        <xdr:cNvPr id="685" name="n_2mainValue【庁舎】&#10;有形固定資産減価償却率">
          <a:extLst>
            <a:ext uri="{FF2B5EF4-FFF2-40B4-BE49-F238E27FC236}">
              <a16:creationId xmlns:a16="http://schemas.microsoft.com/office/drawing/2014/main" id="{119396FA-DE1B-48C1-999A-973922CB0D8B}"/>
            </a:ext>
          </a:extLst>
        </xdr:cNvPr>
        <xdr:cNvSpPr txBox="1"/>
      </xdr:nvSpPr>
      <xdr:spPr>
        <a:xfrm>
          <a:off x="12957184" y="1846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106697</xdr:rowOff>
    </xdr:from>
    <xdr:ext cx="405111" cy="259045"/>
    <xdr:sp macro="" textlink="">
      <xdr:nvSpPr>
        <xdr:cNvPr id="686" name="n_3mainValue【庁舎】&#10;有形固定資産減価償却率">
          <a:extLst>
            <a:ext uri="{FF2B5EF4-FFF2-40B4-BE49-F238E27FC236}">
              <a16:creationId xmlns:a16="http://schemas.microsoft.com/office/drawing/2014/main" id="{B793EC04-E78C-4E93-8D78-3947B4FA9B76}"/>
            </a:ext>
          </a:extLst>
        </xdr:cNvPr>
        <xdr:cNvSpPr txBox="1"/>
      </xdr:nvSpPr>
      <xdr:spPr>
        <a:xfrm>
          <a:off x="12171054" y="184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155683</xdr:rowOff>
    </xdr:from>
    <xdr:ext cx="405111" cy="259045"/>
    <xdr:sp macro="" textlink="">
      <xdr:nvSpPr>
        <xdr:cNvPr id="687" name="n_4mainValue【庁舎】&#10;有形固定資産減価償却率">
          <a:extLst>
            <a:ext uri="{FF2B5EF4-FFF2-40B4-BE49-F238E27FC236}">
              <a16:creationId xmlns:a16="http://schemas.microsoft.com/office/drawing/2014/main" id="{2BCB9941-93A4-42EB-A691-F22668B173E8}"/>
            </a:ext>
          </a:extLst>
        </xdr:cNvPr>
        <xdr:cNvSpPr txBox="1"/>
      </xdr:nvSpPr>
      <xdr:spPr>
        <a:xfrm>
          <a:off x="11354444" y="1850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8" name="正方形/長方形 687">
          <a:extLst>
            <a:ext uri="{FF2B5EF4-FFF2-40B4-BE49-F238E27FC236}">
              <a16:creationId xmlns:a16="http://schemas.microsoft.com/office/drawing/2014/main" id="{B20BACD6-6AD3-457E-8A9D-BD9DF29F71F9}"/>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9" name="正方形/長方形 688">
          <a:extLst>
            <a:ext uri="{FF2B5EF4-FFF2-40B4-BE49-F238E27FC236}">
              <a16:creationId xmlns:a16="http://schemas.microsoft.com/office/drawing/2014/main" id="{253F376D-A448-4E2E-BABA-812DDBC3264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0" name="正方形/長方形 689">
          <a:extLst>
            <a:ext uri="{FF2B5EF4-FFF2-40B4-BE49-F238E27FC236}">
              <a16:creationId xmlns:a16="http://schemas.microsoft.com/office/drawing/2014/main" id="{58BE9C66-3443-45E8-B180-616E068D9D6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1" name="正方形/長方形 690">
          <a:extLst>
            <a:ext uri="{FF2B5EF4-FFF2-40B4-BE49-F238E27FC236}">
              <a16:creationId xmlns:a16="http://schemas.microsoft.com/office/drawing/2014/main" id="{D40E3335-076D-433E-AB6A-2BADE9B8EECA}"/>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2" name="正方形/長方形 691">
          <a:extLst>
            <a:ext uri="{FF2B5EF4-FFF2-40B4-BE49-F238E27FC236}">
              <a16:creationId xmlns:a16="http://schemas.microsoft.com/office/drawing/2014/main" id="{DCAB763B-212F-4EFA-8CD5-04CA66E814B5}"/>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3" name="正方形/長方形 692">
          <a:extLst>
            <a:ext uri="{FF2B5EF4-FFF2-40B4-BE49-F238E27FC236}">
              <a16:creationId xmlns:a16="http://schemas.microsoft.com/office/drawing/2014/main" id="{48E8A76C-7EBD-42BB-9178-755FAF1AB5FE}"/>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4" name="正方形/長方形 693">
          <a:extLst>
            <a:ext uri="{FF2B5EF4-FFF2-40B4-BE49-F238E27FC236}">
              <a16:creationId xmlns:a16="http://schemas.microsoft.com/office/drawing/2014/main" id="{0229ACCA-4D52-4A4B-B84F-EFC064E3D556}"/>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5" name="正方形/長方形 694">
          <a:extLst>
            <a:ext uri="{FF2B5EF4-FFF2-40B4-BE49-F238E27FC236}">
              <a16:creationId xmlns:a16="http://schemas.microsoft.com/office/drawing/2014/main" id="{5DF1E86F-01CA-4822-AC16-91027B7FE1ED}"/>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6" name="テキスト ボックス 695">
          <a:extLst>
            <a:ext uri="{FF2B5EF4-FFF2-40B4-BE49-F238E27FC236}">
              <a16:creationId xmlns:a16="http://schemas.microsoft.com/office/drawing/2014/main" id="{3F0C1C6A-53CF-4487-9F83-7D469A08D04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7" name="直線コネクタ 696">
          <a:extLst>
            <a:ext uri="{FF2B5EF4-FFF2-40B4-BE49-F238E27FC236}">
              <a16:creationId xmlns:a16="http://schemas.microsoft.com/office/drawing/2014/main" id="{B4901806-AE02-4872-8B4E-F367352B7E50}"/>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8" name="直線コネクタ 697">
          <a:extLst>
            <a:ext uri="{FF2B5EF4-FFF2-40B4-BE49-F238E27FC236}">
              <a16:creationId xmlns:a16="http://schemas.microsoft.com/office/drawing/2014/main" id="{141E0903-C0CF-4CF3-95B3-6DFF10536D43}"/>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99" name="テキスト ボックス 698">
          <a:extLst>
            <a:ext uri="{FF2B5EF4-FFF2-40B4-BE49-F238E27FC236}">
              <a16:creationId xmlns:a16="http://schemas.microsoft.com/office/drawing/2014/main" id="{837915BA-BD0B-4996-809A-83E7BBEF384F}"/>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0" name="直線コネクタ 699">
          <a:extLst>
            <a:ext uri="{FF2B5EF4-FFF2-40B4-BE49-F238E27FC236}">
              <a16:creationId xmlns:a16="http://schemas.microsoft.com/office/drawing/2014/main" id="{D7668A56-2FE2-4E96-8162-1242E94EED83}"/>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1" name="テキスト ボックス 700">
          <a:extLst>
            <a:ext uri="{FF2B5EF4-FFF2-40B4-BE49-F238E27FC236}">
              <a16:creationId xmlns:a16="http://schemas.microsoft.com/office/drawing/2014/main" id="{F4634D49-16F5-4AF7-AC5E-018FAE77E884}"/>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2" name="直線コネクタ 701">
          <a:extLst>
            <a:ext uri="{FF2B5EF4-FFF2-40B4-BE49-F238E27FC236}">
              <a16:creationId xmlns:a16="http://schemas.microsoft.com/office/drawing/2014/main" id="{604B022D-C842-4B76-9F6E-7CDCD7C249F4}"/>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3" name="テキスト ボックス 702">
          <a:extLst>
            <a:ext uri="{FF2B5EF4-FFF2-40B4-BE49-F238E27FC236}">
              <a16:creationId xmlns:a16="http://schemas.microsoft.com/office/drawing/2014/main" id="{EFBF5F6F-F740-45DD-BF35-5B81CB851A50}"/>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4" name="直線コネクタ 703">
          <a:extLst>
            <a:ext uri="{FF2B5EF4-FFF2-40B4-BE49-F238E27FC236}">
              <a16:creationId xmlns:a16="http://schemas.microsoft.com/office/drawing/2014/main" id="{9A9FF124-7F7B-4995-86AE-47B1C4E9D50D}"/>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5" name="テキスト ボックス 704">
          <a:extLst>
            <a:ext uri="{FF2B5EF4-FFF2-40B4-BE49-F238E27FC236}">
              <a16:creationId xmlns:a16="http://schemas.microsoft.com/office/drawing/2014/main" id="{7393B60D-E2B5-46AB-9394-FE614A95BF92}"/>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6" name="直線コネクタ 705">
          <a:extLst>
            <a:ext uri="{FF2B5EF4-FFF2-40B4-BE49-F238E27FC236}">
              <a16:creationId xmlns:a16="http://schemas.microsoft.com/office/drawing/2014/main" id="{5C361E80-BF81-4F35-8CAE-D4859BB1EC3B}"/>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7" name="テキスト ボックス 706">
          <a:extLst>
            <a:ext uri="{FF2B5EF4-FFF2-40B4-BE49-F238E27FC236}">
              <a16:creationId xmlns:a16="http://schemas.microsoft.com/office/drawing/2014/main" id="{1E56B7DB-155E-41E6-B625-31B812238DD3}"/>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8" name="直線コネクタ 707">
          <a:extLst>
            <a:ext uri="{FF2B5EF4-FFF2-40B4-BE49-F238E27FC236}">
              <a16:creationId xmlns:a16="http://schemas.microsoft.com/office/drawing/2014/main" id="{E9F828B6-1B43-4571-A0BC-80041A67415A}"/>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09" name="テキスト ボックス 708">
          <a:extLst>
            <a:ext uri="{FF2B5EF4-FFF2-40B4-BE49-F238E27FC236}">
              <a16:creationId xmlns:a16="http://schemas.microsoft.com/office/drawing/2014/main" id="{D4D3FA3E-C2DA-4B14-BF2D-D816F07563B1}"/>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01D7BC1E-AB12-4F5D-8DA6-A7080545A480}"/>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1" name="テキスト ボックス 710">
          <a:extLst>
            <a:ext uri="{FF2B5EF4-FFF2-40B4-BE49-F238E27FC236}">
              <a16:creationId xmlns:a16="http://schemas.microsoft.com/office/drawing/2014/main" id="{E3AA2C26-B24E-4DAC-90F2-E82C400A7233}"/>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庁舎】&#10;一人当たり面積グラフ枠">
          <a:extLst>
            <a:ext uri="{FF2B5EF4-FFF2-40B4-BE49-F238E27FC236}">
              <a16:creationId xmlns:a16="http://schemas.microsoft.com/office/drawing/2014/main" id="{D70D0D3F-2C52-445D-82AA-855CD09C5F0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13" name="直線コネクタ 712">
          <a:extLst>
            <a:ext uri="{FF2B5EF4-FFF2-40B4-BE49-F238E27FC236}">
              <a16:creationId xmlns:a16="http://schemas.microsoft.com/office/drawing/2014/main" id="{FB10AEB6-CDA6-4DB3-BAE3-3217D786121A}"/>
            </a:ext>
          </a:extLst>
        </xdr:cNvPr>
        <xdr:cNvCxnSpPr/>
      </xdr:nvCxnSpPr>
      <xdr:spPr>
        <a:xfrm flipV="1">
          <a:off x="19947254" y="17153436"/>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14" name="【庁舎】&#10;一人当たり面積最小値テキスト">
          <a:extLst>
            <a:ext uri="{FF2B5EF4-FFF2-40B4-BE49-F238E27FC236}">
              <a16:creationId xmlns:a16="http://schemas.microsoft.com/office/drawing/2014/main" id="{449B95EA-044B-4F9F-A5E8-FAD386CBCECD}"/>
            </a:ext>
          </a:extLst>
        </xdr:cNvPr>
        <xdr:cNvSpPr txBox="1"/>
      </xdr:nvSpPr>
      <xdr:spPr>
        <a:xfrm>
          <a:off x="19985990" y="1850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15" name="直線コネクタ 714">
          <a:extLst>
            <a:ext uri="{FF2B5EF4-FFF2-40B4-BE49-F238E27FC236}">
              <a16:creationId xmlns:a16="http://schemas.microsoft.com/office/drawing/2014/main" id="{9B7FF2F3-E8C2-42E0-AC6D-25E3BDADAEF4}"/>
            </a:ext>
          </a:extLst>
        </xdr:cNvPr>
        <xdr:cNvCxnSpPr/>
      </xdr:nvCxnSpPr>
      <xdr:spPr>
        <a:xfrm>
          <a:off x="19885660" y="185002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16" name="【庁舎】&#10;一人当たり面積最大値テキスト">
          <a:extLst>
            <a:ext uri="{FF2B5EF4-FFF2-40B4-BE49-F238E27FC236}">
              <a16:creationId xmlns:a16="http://schemas.microsoft.com/office/drawing/2014/main" id="{7B479A03-FFD6-43DB-935E-992284D6774D}"/>
            </a:ext>
          </a:extLst>
        </xdr:cNvPr>
        <xdr:cNvSpPr txBox="1"/>
      </xdr:nvSpPr>
      <xdr:spPr>
        <a:xfrm>
          <a:off x="19985990" y="16928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17" name="直線コネクタ 716">
          <a:extLst>
            <a:ext uri="{FF2B5EF4-FFF2-40B4-BE49-F238E27FC236}">
              <a16:creationId xmlns:a16="http://schemas.microsoft.com/office/drawing/2014/main" id="{0B09A781-794D-4D67-A5C8-6BF4E2AB0268}"/>
            </a:ext>
          </a:extLst>
        </xdr:cNvPr>
        <xdr:cNvCxnSpPr/>
      </xdr:nvCxnSpPr>
      <xdr:spPr>
        <a:xfrm>
          <a:off x="19885660" y="17153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718" name="【庁舎】&#10;一人当たり面積平均値テキスト">
          <a:extLst>
            <a:ext uri="{FF2B5EF4-FFF2-40B4-BE49-F238E27FC236}">
              <a16:creationId xmlns:a16="http://schemas.microsoft.com/office/drawing/2014/main" id="{5F360CAD-E88E-4871-9742-B13E4ECE7049}"/>
            </a:ext>
          </a:extLst>
        </xdr:cNvPr>
        <xdr:cNvSpPr txBox="1"/>
      </xdr:nvSpPr>
      <xdr:spPr>
        <a:xfrm>
          <a:off x="19985990" y="178771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19" name="フローチャート: 判断 718">
          <a:extLst>
            <a:ext uri="{FF2B5EF4-FFF2-40B4-BE49-F238E27FC236}">
              <a16:creationId xmlns:a16="http://schemas.microsoft.com/office/drawing/2014/main" id="{B5C52E45-CA95-4966-BB1B-189ECA612AD1}"/>
            </a:ext>
          </a:extLst>
        </xdr:cNvPr>
        <xdr:cNvSpPr/>
      </xdr:nvSpPr>
      <xdr:spPr>
        <a:xfrm>
          <a:off x="19904710" y="180200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20" name="フローチャート: 判断 719">
          <a:extLst>
            <a:ext uri="{FF2B5EF4-FFF2-40B4-BE49-F238E27FC236}">
              <a16:creationId xmlns:a16="http://schemas.microsoft.com/office/drawing/2014/main" id="{288D644F-D058-4433-A6B0-9756CE34246B}"/>
            </a:ext>
          </a:extLst>
        </xdr:cNvPr>
        <xdr:cNvSpPr/>
      </xdr:nvSpPr>
      <xdr:spPr>
        <a:xfrm>
          <a:off x="19161760" y="1803173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21" name="フローチャート: 判断 720">
          <a:extLst>
            <a:ext uri="{FF2B5EF4-FFF2-40B4-BE49-F238E27FC236}">
              <a16:creationId xmlns:a16="http://schemas.microsoft.com/office/drawing/2014/main" id="{DD20518C-08CE-4EC3-B533-069D9168C9A3}"/>
            </a:ext>
          </a:extLst>
        </xdr:cNvPr>
        <xdr:cNvSpPr/>
      </xdr:nvSpPr>
      <xdr:spPr>
        <a:xfrm>
          <a:off x="18345150" y="180518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22" name="フローチャート: 判断 721">
          <a:extLst>
            <a:ext uri="{FF2B5EF4-FFF2-40B4-BE49-F238E27FC236}">
              <a16:creationId xmlns:a16="http://schemas.microsoft.com/office/drawing/2014/main" id="{EEE0AAC9-AD2D-4F3D-98DA-422534CA5693}"/>
            </a:ext>
          </a:extLst>
        </xdr:cNvPr>
        <xdr:cNvSpPr/>
      </xdr:nvSpPr>
      <xdr:spPr>
        <a:xfrm>
          <a:off x="175475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123371</xdr:rowOff>
    </xdr:from>
    <xdr:to>
      <xdr:col>98</xdr:col>
      <xdr:colOff>38100</xdr:colOff>
      <xdr:row>105</xdr:row>
      <xdr:rowOff>53521</xdr:rowOff>
    </xdr:to>
    <xdr:sp macro="" textlink="">
      <xdr:nvSpPr>
        <xdr:cNvPr id="723" name="フローチャート: 判断 722">
          <a:extLst>
            <a:ext uri="{FF2B5EF4-FFF2-40B4-BE49-F238E27FC236}">
              <a16:creationId xmlns:a16="http://schemas.microsoft.com/office/drawing/2014/main" id="{FF3EC59D-AF99-400A-B027-DFB289A98783}"/>
            </a:ext>
          </a:extLst>
        </xdr:cNvPr>
        <xdr:cNvSpPr/>
      </xdr:nvSpPr>
      <xdr:spPr>
        <a:xfrm>
          <a:off x="16761460" y="179560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658653DC-0CA7-4156-BAC0-73A1BCAAF282}"/>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928934A-9341-416C-B09C-44BA94305846}"/>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97E7D8F0-C1C1-4E8D-A821-8BD53B9CD81E}"/>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45EE22E8-721F-4899-9C3F-77F98DEC1D28}"/>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777B3994-FCDB-4EFC-A4FD-EEA8BAB58AC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98334</xdr:rowOff>
    </xdr:from>
    <xdr:to>
      <xdr:col>116</xdr:col>
      <xdr:colOff>114300</xdr:colOff>
      <xdr:row>107</xdr:row>
      <xdr:rowOff>28484</xdr:rowOff>
    </xdr:to>
    <xdr:sp macro="" textlink="">
      <xdr:nvSpPr>
        <xdr:cNvPr id="729" name="楕円 728">
          <a:extLst>
            <a:ext uri="{FF2B5EF4-FFF2-40B4-BE49-F238E27FC236}">
              <a16:creationId xmlns:a16="http://schemas.microsoft.com/office/drawing/2014/main" id="{D03F46D2-9FEC-4DC9-9D14-E0FDD859216C}"/>
            </a:ext>
          </a:extLst>
        </xdr:cNvPr>
        <xdr:cNvSpPr/>
      </xdr:nvSpPr>
      <xdr:spPr>
        <a:xfrm>
          <a:off x="19904710" y="1826822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76761</xdr:rowOff>
    </xdr:from>
    <xdr:ext cx="469744" cy="259045"/>
    <xdr:sp macro="" textlink="">
      <xdr:nvSpPr>
        <xdr:cNvPr id="730" name="【庁舎】&#10;一人当たり面積該当値テキスト">
          <a:extLst>
            <a:ext uri="{FF2B5EF4-FFF2-40B4-BE49-F238E27FC236}">
              <a16:creationId xmlns:a16="http://schemas.microsoft.com/office/drawing/2014/main" id="{076B784B-3D5B-445F-A00E-68F7D8A454ED}"/>
            </a:ext>
          </a:extLst>
        </xdr:cNvPr>
        <xdr:cNvSpPr txBox="1"/>
      </xdr:nvSpPr>
      <xdr:spPr>
        <a:xfrm>
          <a:off x="19985990" y="18250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37919</xdr:rowOff>
    </xdr:from>
    <xdr:to>
      <xdr:col>112</xdr:col>
      <xdr:colOff>38100</xdr:colOff>
      <xdr:row>107</xdr:row>
      <xdr:rowOff>139519</xdr:rowOff>
    </xdr:to>
    <xdr:sp macro="" textlink="">
      <xdr:nvSpPr>
        <xdr:cNvPr id="731" name="楕円 730">
          <a:extLst>
            <a:ext uri="{FF2B5EF4-FFF2-40B4-BE49-F238E27FC236}">
              <a16:creationId xmlns:a16="http://schemas.microsoft.com/office/drawing/2014/main" id="{328A77C1-E371-423B-925C-37F8A6B30174}"/>
            </a:ext>
          </a:extLst>
        </xdr:cNvPr>
        <xdr:cNvSpPr/>
      </xdr:nvSpPr>
      <xdr:spPr>
        <a:xfrm>
          <a:off x="19161760" y="183830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149134</xdr:rowOff>
    </xdr:from>
    <xdr:to>
      <xdr:col>116</xdr:col>
      <xdr:colOff>63500</xdr:colOff>
      <xdr:row>107</xdr:row>
      <xdr:rowOff>88719</xdr:rowOff>
    </xdr:to>
    <xdr:cxnSp macro="">
      <xdr:nvCxnSpPr>
        <xdr:cNvPr id="732" name="直線コネクタ 731">
          <a:extLst>
            <a:ext uri="{FF2B5EF4-FFF2-40B4-BE49-F238E27FC236}">
              <a16:creationId xmlns:a16="http://schemas.microsoft.com/office/drawing/2014/main" id="{0B59C245-F511-432C-A56A-C406DA1A4C72}"/>
            </a:ext>
          </a:extLst>
        </xdr:cNvPr>
        <xdr:cNvCxnSpPr/>
      </xdr:nvCxnSpPr>
      <xdr:spPr>
        <a:xfrm flipV="1">
          <a:off x="19204940" y="18322834"/>
          <a:ext cx="742950" cy="11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43362</xdr:rowOff>
    </xdr:from>
    <xdr:to>
      <xdr:col>107</xdr:col>
      <xdr:colOff>101600</xdr:colOff>
      <xdr:row>107</xdr:row>
      <xdr:rowOff>144962</xdr:rowOff>
    </xdr:to>
    <xdr:sp macro="" textlink="">
      <xdr:nvSpPr>
        <xdr:cNvPr id="733" name="楕円 732">
          <a:extLst>
            <a:ext uri="{FF2B5EF4-FFF2-40B4-BE49-F238E27FC236}">
              <a16:creationId xmlns:a16="http://schemas.microsoft.com/office/drawing/2014/main" id="{1B1624F6-966A-4918-B14C-C9FB48EB80F0}"/>
            </a:ext>
          </a:extLst>
        </xdr:cNvPr>
        <xdr:cNvSpPr/>
      </xdr:nvSpPr>
      <xdr:spPr>
        <a:xfrm>
          <a:off x="18345150" y="183904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88719</xdr:rowOff>
    </xdr:from>
    <xdr:to>
      <xdr:col>111</xdr:col>
      <xdr:colOff>177800</xdr:colOff>
      <xdr:row>107</xdr:row>
      <xdr:rowOff>94162</xdr:rowOff>
    </xdr:to>
    <xdr:cxnSp macro="">
      <xdr:nvCxnSpPr>
        <xdr:cNvPr id="734" name="直線コネクタ 733">
          <a:extLst>
            <a:ext uri="{FF2B5EF4-FFF2-40B4-BE49-F238E27FC236}">
              <a16:creationId xmlns:a16="http://schemas.microsoft.com/office/drawing/2014/main" id="{0E97EF89-5EBA-4447-9E28-FA7EEC64913E}"/>
            </a:ext>
          </a:extLst>
        </xdr:cNvPr>
        <xdr:cNvCxnSpPr/>
      </xdr:nvCxnSpPr>
      <xdr:spPr>
        <a:xfrm flipV="1">
          <a:off x="18399760" y="18437679"/>
          <a:ext cx="80518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47716</xdr:rowOff>
    </xdr:from>
    <xdr:to>
      <xdr:col>102</xdr:col>
      <xdr:colOff>165100</xdr:colOff>
      <xdr:row>107</xdr:row>
      <xdr:rowOff>149316</xdr:rowOff>
    </xdr:to>
    <xdr:sp macro="" textlink="">
      <xdr:nvSpPr>
        <xdr:cNvPr id="735" name="楕円 734">
          <a:extLst>
            <a:ext uri="{FF2B5EF4-FFF2-40B4-BE49-F238E27FC236}">
              <a16:creationId xmlns:a16="http://schemas.microsoft.com/office/drawing/2014/main" id="{1B4F6073-4900-4516-9A12-9B39BA340D99}"/>
            </a:ext>
          </a:extLst>
        </xdr:cNvPr>
        <xdr:cNvSpPr/>
      </xdr:nvSpPr>
      <xdr:spPr>
        <a:xfrm>
          <a:off x="17547590" y="1839477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94162</xdr:rowOff>
    </xdr:from>
    <xdr:to>
      <xdr:col>107</xdr:col>
      <xdr:colOff>50800</xdr:colOff>
      <xdr:row>107</xdr:row>
      <xdr:rowOff>98516</xdr:rowOff>
    </xdr:to>
    <xdr:cxnSp macro="">
      <xdr:nvCxnSpPr>
        <xdr:cNvPr id="736" name="直線コネクタ 735">
          <a:extLst>
            <a:ext uri="{FF2B5EF4-FFF2-40B4-BE49-F238E27FC236}">
              <a16:creationId xmlns:a16="http://schemas.microsoft.com/office/drawing/2014/main" id="{AD2823B8-2000-4639-B914-E44EA9BED3A6}"/>
            </a:ext>
          </a:extLst>
        </xdr:cNvPr>
        <xdr:cNvCxnSpPr/>
      </xdr:nvCxnSpPr>
      <xdr:spPr>
        <a:xfrm flipV="1">
          <a:off x="17602200" y="1844312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53158</xdr:rowOff>
    </xdr:from>
    <xdr:to>
      <xdr:col>98</xdr:col>
      <xdr:colOff>38100</xdr:colOff>
      <xdr:row>107</xdr:row>
      <xdr:rowOff>154758</xdr:rowOff>
    </xdr:to>
    <xdr:sp macro="" textlink="">
      <xdr:nvSpPr>
        <xdr:cNvPr id="737" name="楕円 736">
          <a:extLst>
            <a:ext uri="{FF2B5EF4-FFF2-40B4-BE49-F238E27FC236}">
              <a16:creationId xmlns:a16="http://schemas.microsoft.com/office/drawing/2014/main" id="{893D3DAC-205D-4174-8342-D18CB65CC020}"/>
            </a:ext>
          </a:extLst>
        </xdr:cNvPr>
        <xdr:cNvSpPr/>
      </xdr:nvSpPr>
      <xdr:spPr>
        <a:xfrm>
          <a:off x="16761460" y="184021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98516</xdr:rowOff>
    </xdr:from>
    <xdr:to>
      <xdr:col>102</xdr:col>
      <xdr:colOff>114300</xdr:colOff>
      <xdr:row>107</xdr:row>
      <xdr:rowOff>103958</xdr:rowOff>
    </xdr:to>
    <xdr:cxnSp macro="">
      <xdr:nvCxnSpPr>
        <xdr:cNvPr id="738" name="直線コネクタ 737">
          <a:extLst>
            <a:ext uri="{FF2B5EF4-FFF2-40B4-BE49-F238E27FC236}">
              <a16:creationId xmlns:a16="http://schemas.microsoft.com/office/drawing/2014/main" id="{4960458A-75CD-46C8-AC06-49616362E9A6}"/>
            </a:ext>
          </a:extLst>
        </xdr:cNvPr>
        <xdr:cNvCxnSpPr/>
      </xdr:nvCxnSpPr>
      <xdr:spPr>
        <a:xfrm flipV="1">
          <a:off x="16804640" y="18439856"/>
          <a:ext cx="797560" cy="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739" name="n_1aveValue【庁舎】&#10;一人当たり面積">
          <a:extLst>
            <a:ext uri="{FF2B5EF4-FFF2-40B4-BE49-F238E27FC236}">
              <a16:creationId xmlns:a16="http://schemas.microsoft.com/office/drawing/2014/main" id="{C8DCA45D-486F-48DF-BE65-7358B94AF57F}"/>
            </a:ext>
          </a:extLst>
        </xdr:cNvPr>
        <xdr:cNvSpPr txBox="1"/>
      </xdr:nvSpPr>
      <xdr:spPr>
        <a:xfrm>
          <a:off x="18982132"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740" name="n_2aveValue【庁舎】&#10;一人当たり面積">
          <a:extLst>
            <a:ext uri="{FF2B5EF4-FFF2-40B4-BE49-F238E27FC236}">
              <a16:creationId xmlns:a16="http://schemas.microsoft.com/office/drawing/2014/main" id="{69B27FBB-1437-492D-83AE-31B072A56AC8}"/>
            </a:ext>
          </a:extLst>
        </xdr:cNvPr>
        <xdr:cNvSpPr txBox="1"/>
      </xdr:nvSpPr>
      <xdr:spPr>
        <a:xfrm>
          <a:off x="18182032" y="1782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741" name="n_3aveValue【庁舎】&#10;一人当たり面積">
          <a:extLst>
            <a:ext uri="{FF2B5EF4-FFF2-40B4-BE49-F238E27FC236}">
              <a16:creationId xmlns:a16="http://schemas.microsoft.com/office/drawing/2014/main" id="{99ACC6DE-2B1A-4BF8-9546-BE52C0957874}"/>
            </a:ext>
          </a:extLst>
        </xdr:cNvPr>
        <xdr:cNvSpPr txBox="1"/>
      </xdr:nvSpPr>
      <xdr:spPr>
        <a:xfrm>
          <a:off x="1738447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70048</xdr:rowOff>
    </xdr:from>
    <xdr:ext cx="469744" cy="259045"/>
    <xdr:sp macro="" textlink="">
      <xdr:nvSpPr>
        <xdr:cNvPr id="742" name="n_4aveValue【庁舎】&#10;一人当たり面積">
          <a:extLst>
            <a:ext uri="{FF2B5EF4-FFF2-40B4-BE49-F238E27FC236}">
              <a16:creationId xmlns:a16="http://schemas.microsoft.com/office/drawing/2014/main" id="{AE3AB0D2-6AD6-43B2-B827-3190A7CD8061}"/>
            </a:ext>
          </a:extLst>
        </xdr:cNvPr>
        <xdr:cNvSpPr txBox="1"/>
      </xdr:nvSpPr>
      <xdr:spPr>
        <a:xfrm>
          <a:off x="16588817" y="1772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130646</xdr:rowOff>
    </xdr:from>
    <xdr:ext cx="469744" cy="259045"/>
    <xdr:sp macro="" textlink="">
      <xdr:nvSpPr>
        <xdr:cNvPr id="743" name="n_1mainValue【庁舎】&#10;一人当たり面積">
          <a:extLst>
            <a:ext uri="{FF2B5EF4-FFF2-40B4-BE49-F238E27FC236}">
              <a16:creationId xmlns:a16="http://schemas.microsoft.com/office/drawing/2014/main" id="{AF378D4F-DAA9-40D4-8EF1-F8D6299C7496}"/>
            </a:ext>
          </a:extLst>
        </xdr:cNvPr>
        <xdr:cNvSpPr txBox="1"/>
      </xdr:nvSpPr>
      <xdr:spPr>
        <a:xfrm>
          <a:off x="18982132" y="1847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136089</xdr:rowOff>
    </xdr:from>
    <xdr:ext cx="469744" cy="259045"/>
    <xdr:sp macro="" textlink="">
      <xdr:nvSpPr>
        <xdr:cNvPr id="744" name="n_2mainValue【庁舎】&#10;一人当たり面積">
          <a:extLst>
            <a:ext uri="{FF2B5EF4-FFF2-40B4-BE49-F238E27FC236}">
              <a16:creationId xmlns:a16="http://schemas.microsoft.com/office/drawing/2014/main" id="{C00DBEC0-1D58-4AFF-A802-C55DDEA89221}"/>
            </a:ext>
          </a:extLst>
        </xdr:cNvPr>
        <xdr:cNvSpPr txBox="1"/>
      </xdr:nvSpPr>
      <xdr:spPr>
        <a:xfrm>
          <a:off x="18182032" y="1847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140443</xdr:rowOff>
    </xdr:from>
    <xdr:ext cx="469744" cy="259045"/>
    <xdr:sp macro="" textlink="">
      <xdr:nvSpPr>
        <xdr:cNvPr id="745" name="n_3mainValue【庁舎】&#10;一人当たり面積">
          <a:extLst>
            <a:ext uri="{FF2B5EF4-FFF2-40B4-BE49-F238E27FC236}">
              <a16:creationId xmlns:a16="http://schemas.microsoft.com/office/drawing/2014/main" id="{12119879-6341-4586-825C-EAF04988ADBE}"/>
            </a:ext>
          </a:extLst>
        </xdr:cNvPr>
        <xdr:cNvSpPr txBox="1"/>
      </xdr:nvSpPr>
      <xdr:spPr>
        <a:xfrm>
          <a:off x="17384472" y="1848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145885</xdr:rowOff>
    </xdr:from>
    <xdr:ext cx="469744" cy="259045"/>
    <xdr:sp macro="" textlink="">
      <xdr:nvSpPr>
        <xdr:cNvPr id="746" name="n_4mainValue【庁舎】&#10;一人当たり面積">
          <a:extLst>
            <a:ext uri="{FF2B5EF4-FFF2-40B4-BE49-F238E27FC236}">
              <a16:creationId xmlns:a16="http://schemas.microsoft.com/office/drawing/2014/main" id="{7F13CCB1-A14D-4873-B250-E70E6DB3C496}"/>
            </a:ext>
          </a:extLst>
        </xdr:cNvPr>
        <xdr:cNvSpPr txBox="1"/>
      </xdr:nvSpPr>
      <xdr:spPr>
        <a:xfrm>
          <a:off x="16588817" y="1848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BEFE3110-8090-40B3-BB56-4AB37CCDADCB}"/>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18A197E0-8762-4E6F-BFC9-4BBFD956CD38}"/>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DA1689B8-6594-4452-8DB4-F448A87423C8}"/>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類似団体内平均値より有形固定資産減価償却率が高い水準にあるのは、「庁舎」、「一般廃棄物処理施設」である。「庁舎」については、本庁舎が建築後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年以上経過し、老朽化が進んでいることから建替え等について検討する必要がある。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一方、類似団体内平均値と比較し、有形固定資産減価償却率が同等あるいは、低い水準にあるのは</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「保健センター・保健所」、「体育館・プール」、「保健センター・保健所」、「福祉施設」、「消防施設」である。それらについては、平成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年度に個別施設計画を策定しており、同計画に基づき施設の適正管理を行っていく。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415" t="s">
        <v>77</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3"/>
      <c r="DK1" s="163"/>
      <c r="DL1" s="163"/>
      <c r="DM1" s="163"/>
      <c r="DN1" s="163"/>
      <c r="DO1" s="163"/>
    </row>
    <row r="2" spans="1:119" ht="24" thickBot="1" x14ac:dyDescent="0.25">
      <c r="B2" s="164" t="s">
        <v>78</v>
      </c>
      <c r="C2" s="164"/>
      <c r="D2" s="165"/>
    </row>
    <row r="3" spans="1:119" ht="18.75" customHeight="1" thickBot="1" x14ac:dyDescent="0.25">
      <c r="A3" s="163"/>
      <c r="B3" s="416" t="s">
        <v>79</v>
      </c>
      <c r="C3" s="417"/>
      <c r="D3" s="417"/>
      <c r="E3" s="418"/>
      <c r="F3" s="418"/>
      <c r="G3" s="418"/>
      <c r="H3" s="418"/>
      <c r="I3" s="418"/>
      <c r="J3" s="418"/>
      <c r="K3" s="418"/>
      <c r="L3" s="418" t="s">
        <v>80</v>
      </c>
      <c r="M3" s="418"/>
      <c r="N3" s="418"/>
      <c r="O3" s="418"/>
      <c r="P3" s="418"/>
      <c r="Q3" s="418"/>
      <c r="R3" s="425"/>
      <c r="S3" s="425"/>
      <c r="T3" s="425"/>
      <c r="U3" s="425"/>
      <c r="V3" s="426"/>
      <c r="W3" s="400" t="s">
        <v>81</v>
      </c>
      <c r="X3" s="401"/>
      <c r="Y3" s="401"/>
      <c r="Z3" s="401"/>
      <c r="AA3" s="401"/>
      <c r="AB3" s="417"/>
      <c r="AC3" s="425" t="s">
        <v>82</v>
      </c>
      <c r="AD3" s="401"/>
      <c r="AE3" s="401"/>
      <c r="AF3" s="401"/>
      <c r="AG3" s="401"/>
      <c r="AH3" s="401"/>
      <c r="AI3" s="401"/>
      <c r="AJ3" s="401"/>
      <c r="AK3" s="401"/>
      <c r="AL3" s="402"/>
      <c r="AM3" s="400" t="s">
        <v>83</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84</v>
      </c>
      <c r="BO3" s="401"/>
      <c r="BP3" s="401"/>
      <c r="BQ3" s="401"/>
      <c r="BR3" s="401"/>
      <c r="BS3" s="401"/>
      <c r="BT3" s="401"/>
      <c r="BU3" s="402"/>
      <c r="BV3" s="400" t="s">
        <v>85</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86</v>
      </c>
      <c r="CU3" s="401"/>
      <c r="CV3" s="401"/>
      <c r="CW3" s="401"/>
      <c r="CX3" s="401"/>
      <c r="CY3" s="401"/>
      <c r="CZ3" s="401"/>
      <c r="DA3" s="402"/>
      <c r="DB3" s="400" t="s">
        <v>87</v>
      </c>
      <c r="DC3" s="401"/>
      <c r="DD3" s="401"/>
      <c r="DE3" s="401"/>
      <c r="DF3" s="401"/>
      <c r="DG3" s="401"/>
      <c r="DH3" s="401"/>
      <c r="DI3" s="402"/>
    </row>
    <row r="4" spans="1:119" ht="18.75" customHeight="1" x14ac:dyDescent="0.2">
      <c r="A4" s="163"/>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88</v>
      </c>
      <c r="AZ4" s="404"/>
      <c r="BA4" s="404"/>
      <c r="BB4" s="404"/>
      <c r="BC4" s="404"/>
      <c r="BD4" s="404"/>
      <c r="BE4" s="404"/>
      <c r="BF4" s="404"/>
      <c r="BG4" s="404"/>
      <c r="BH4" s="404"/>
      <c r="BI4" s="404"/>
      <c r="BJ4" s="404"/>
      <c r="BK4" s="404"/>
      <c r="BL4" s="404"/>
      <c r="BM4" s="405"/>
      <c r="BN4" s="406">
        <v>4915169</v>
      </c>
      <c r="BO4" s="407"/>
      <c r="BP4" s="407"/>
      <c r="BQ4" s="407"/>
      <c r="BR4" s="407"/>
      <c r="BS4" s="407"/>
      <c r="BT4" s="407"/>
      <c r="BU4" s="408"/>
      <c r="BV4" s="406">
        <v>5346671</v>
      </c>
      <c r="BW4" s="407"/>
      <c r="BX4" s="407"/>
      <c r="BY4" s="407"/>
      <c r="BZ4" s="407"/>
      <c r="CA4" s="407"/>
      <c r="CB4" s="407"/>
      <c r="CC4" s="408"/>
      <c r="CD4" s="409" t="s">
        <v>89</v>
      </c>
      <c r="CE4" s="410"/>
      <c r="CF4" s="410"/>
      <c r="CG4" s="410"/>
      <c r="CH4" s="410"/>
      <c r="CI4" s="410"/>
      <c r="CJ4" s="410"/>
      <c r="CK4" s="410"/>
      <c r="CL4" s="410"/>
      <c r="CM4" s="410"/>
      <c r="CN4" s="410"/>
      <c r="CO4" s="410"/>
      <c r="CP4" s="410"/>
      <c r="CQ4" s="410"/>
      <c r="CR4" s="410"/>
      <c r="CS4" s="411"/>
      <c r="CT4" s="412">
        <v>9.9</v>
      </c>
      <c r="CU4" s="413"/>
      <c r="CV4" s="413"/>
      <c r="CW4" s="413"/>
      <c r="CX4" s="413"/>
      <c r="CY4" s="413"/>
      <c r="CZ4" s="413"/>
      <c r="DA4" s="414"/>
      <c r="DB4" s="412">
        <v>13</v>
      </c>
      <c r="DC4" s="413"/>
      <c r="DD4" s="413"/>
      <c r="DE4" s="413"/>
      <c r="DF4" s="413"/>
      <c r="DG4" s="413"/>
      <c r="DH4" s="413"/>
      <c r="DI4" s="414"/>
    </row>
    <row r="5" spans="1:119" ht="18.75" customHeight="1" x14ac:dyDescent="0.2">
      <c r="A5" s="163"/>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90</v>
      </c>
      <c r="AN5" s="473"/>
      <c r="AO5" s="473"/>
      <c r="AP5" s="473"/>
      <c r="AQ5" s="473"/>
      <c r="AR5" s="473"/>
      <c r="AS5" s="473"/>
      <c r="AT5" s="474"/>
      <c r="AU5" s="475" t="s">
        <v>91</v>
      </c>
      <c r="AV5" s="476"/>
      <c r="AW5" s="476"/>
      <c r="AX5" s="476"/>
      <c r="AY5" s="477" t="s">
        <v>92</v>
      </c>
      <c r="AZ5" s="478"/>
      <c r="BA5" s="478"/>
      <c r="BB5" s="478"/>
      <c r="BC5" s="478"/>
      <c r="BD5" s="478"/>
      <c r="BE5" s="478"/>
      <c r="BF5" s="478"/>
      <c r="BG5" s="478"/>
      <c r="BH5" s="478"/>
      <c r="BI5" s="478"/>
      <c r="BJ5" s="478"/>
      <c r="BK5" s="478"/>
      <c r="BL5" s="478"/>
      <c r="BM5" s="479"/>
      <c r="BN5" s="443">
        <v>4584099</v>
      </c>
      <c r="BO5" s="444"/>
      <c r="BP5" s="444"/>
      <c r="BQ5" s="444"/>
      <c r="BR5" s="444"/>
      <c r="BS5" s="444"/>
      <c r="BT5" s="444"/>
      <c r="BU5" s="445"/>
      <c r="BV5" s="443">
        <v>4976701</v>
      </c>
      <c r="BW5" s="444"/>
      <c r="BX5" s="444"/>
      <c r="BY5" s="444"/>
      <c r="BZ5" s="444"/>
      <c r="CA5" s="444"/>
      <c r="CB5" s="444"/>
      <c r="CC5" s="445"/>
      <c r="CD5" s="446" t="s">
        <v>93</v>
      </c>
      <c r="CE5" s="447"/>
      <c r="CF5" s="447"/>
      <c r="CG5" s="447"/>
      <c r="CH5" s="447"/>
      <c r="CI5" s="447"/>
      <c r="CJ5" s="447"/>
      <c r="CK5" s="447"/>
      <c r="CL5" s="447"/>
      <c r="CM5" s="447"/>
      <c r="CN5" s="447"/>
      <c r="CO5" s="447"/>
      <c r="CP5" s="447"/>
      <c r="CQ5" s="447"/>
      <c r="CR5" s="447"/>
      <c r="CS5" s="448"/>
      <c r="CT5" s="440">
        <v>95.4</v>
      </c>
      <c r="CU5" s="441"/>
      <c r="CV5" s="441"/>
      <c r="CW5" s="441"/>
      <c r="CX5" s="441"/>
      <c r="CY5" s="441"/>
      <c r="CZ5" s="441"/>
      <c r="DA5" s="442"/>
      <c r="DB5" s="440">
        <v>96</v>
      </c>
      <c r="DC5" s="441"/>
      <c r="DD5" s="441"/>
      <c r="DE5" s="441"/>
      <c r="DF5" s="441"/>
      <c r="DG5" s="441"/>
      <c r="DH5" s="441"/>
      <c r="DI5" s="442"/>
    </row>
    <row r="6" spans="1:119" ht="18.75" customHeight="1" x14ac:dyDescent="0.2">
      <c r="A6" s="163"/>
      <c r="B6" s="449" t="s">
        <v>94</v>
      </c>
      <c r="C6" s="450"/>
      <c r="D6" s="450"/>
      <c r="E6" s="451"/>
      <c r="F6" s="451"/>
      <c r="G6" s="451"/>
      <c r="H6" s="451"/>
      <c r="I6" s="451"/>
      <c r="J6" s="451"/>
      <c r="K6" s="451"/>
      <c r="L6" s="451" t="s">
        <v>95</v>
      </c>
      <c r="M6" s="451"/>
      <c r="N6" s="451"/>
      <c r="O6" s="451"/>
      <c r="P6" s="451"/>
      <c r="Q6" s="451"/>
      <c r="R6" s="455"/>
      <c r="S6" s="455"/>
      <c r="T6" s="455"/>
      <c r="U6" s="455"/>
      <c r="V6" s="456"/>
      <c r="W6" s="459" t="s">
        <v>96</v>
      </c>
      <c r="X6" s="460"/>
      <c r="Y6" s="460"/>
      <c r="Z6" s="460"/>
      <c r="AA6" s="460"/>
      <c r="AB6" s="450"/>
      <c r="AC6" s="463" t="s">
        <v>97</v>
      </c>
      <c r="AD6" s="464"/>
      <c r="AE6" s="464"/>
      <c r="AF6" s="464"/>
      <c r="AG6" s="464"/>
      <c r="AH6" s="464"/>
      <c r="AI6" s="464"/>
      <c r="AJ6" s="464"/>
      <c r="AK6" s="464"/>
      <c r="AL6" s="465"/>
      <c r="AM6" s="472" t="s">
        <v>98</v>
      </c>
      <c r="AN6" s="473"/>
      <c r="AO6" s="473"/>
      <c r="AP6" s="473"/>
      <c r="AQ6" s="473"/>
      <c r="AR6" s="473"/>
      <c r="AS6" s="473"/>
      <c r="AT6" s="474"/>
      <c r="AU6" s="475" t="s">
        <v>91</v>
      </c>
      <c r="AV6" s="476"/>
      <c r="AW6" s="476"/>
      <c r="AX6" s="476"/>
      <c r="AY6" s="477" t="s">
        <v>99</v>
      </c>
      <c r="AZ6" s="478"/>
      <c r="BA6" s="478"/>
      <c r="BB6" s="478"/>
      <c r="BC6" s="478"/>
      <c r="BD6" s="478"/>
      <c r="BE6" s="478"/>
      <c r="BF6" s="478"/>
      <c r="BG6" s="478"/>
      <c r="BH6" s="478"/>
      <c r="BI6" s="478"/>
      <c r="BJ6" s="478"/>
      <c r="BK6" s="478"/>
      <c r="BL6" s="478"/>
      <c r="BM6" s="479"/>
      <c r="BN6" s="443">
        <v>331070</v>
      </c>
      <c r="BO6" s="444"/>
      <c r="BP6" s="444"/>
      <c r="BQ6" s="444"/>
      <c r="BR6" s="444"/>
      <c r="BS6" s="444"/>
      <c r="BT6" s="444"/>
      <c r="BU6" s="445"/>
      <c r="BV6" s="443">
        <v>369970</v>
      </c>
      <c r="BW6" s="444"/>
      <c r="BX6" s="444"/>
      <c r="BY6" s="444"/>
      <c r="BZ6" s="444"/>
      <c r="CA6" s="444"/>
      <c r="CB6" s="444"/>
      <c r="CC6" s="445"/>
      <c r="CD6" s="446" t="s">
        <v>100</v>
      </c>
      <c r="CE6" s="447"/>
      <c r="CF6" s="447"/>
      <c r="CG6" s="447"/>
      <c r="CH6" s="447"/>
      <c r="CI6" s="447"/>
      <c r="CJ6" s="447"/>
      <c r="CK6" s="447"/>
      <c r="CL6" s="447"/>
      <c r="CM6" s="447"/>
      <c r="CN6" s="447"/>
      <c r="CO6" s="447"/>
      <c r="CP6" s="447"/>
      <c r="CQ6" s="447"/>
      <c r="CR6" s="447"/>
      <c r="CS6" s="448"/>
      <c r="CT6" s="480">
        <v>95.7</v>
      </c>
      <c r="CU6" s="481"/>
      <c r="CV6" s="481"/>
      <c r="CW6" s="481"/>
      <c r="CX6" s="481"/>
      <c r="CY6" s="481"/>
      <c r="CZ6" s="481"/>
      <c r="DA6" s="482"/>
      <c r="DB6" s="480">
        <v>96.6</v>
      </c>
      <c r="DC6" s="481"/>
      <c r="DD6" s="481"/>
      <c r="DE6" s="481"/>
      <c r="DF6" s="481"/>
      <c r="DG6" s="481"/>
      <c r="DH6" s="481"/>
      <c r="DI6" s="482"/>
    </row>
    <row r="7" spans="1:119" ht="18.75" customHeight="1" x14ac:dyDescent="0.2">
      <c r="A7" s="163"/>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101</v>
      </c>
      <c r="AN7" s="473"/>
      <c r="AO7" s="473"/>
      <c r="AP7" s="473"/>
      <c r="AQ7" s="473"/>
      <c r="AR7" s="473"/>
      <c r="AS7" s="473"/>
      <c r="AT7" s="474"/>
      <c r="AU7" s="475" t="s">
        <v>91</v>
      </c>
      <c r="AV7" s="476"/>
      <c r="AW7" s="476"/>
      <c r="AX7" s="476"/>
      <c r="AY7" s="477" t="s">
        <v>102</v>
      </c>
      <c r="AZ7" s="478"/>
      <c r="BA7" s="478"/>
      <c r="BB7" s="478"/>
      <c r="BC7" s="478"/>
      <c r="BD7" s="478"/>
      <c r="BE7" s="478"/>
      <c r="BF7" s="478"/>
      <c r="BG7" s="478"/>
      <c r="BH7" s="478"/>
      <c r="BI7" s="478"/>
      <c r="BJ7" s="478"/>
      <c r="BK7" s="478"/>
      <c r="BL7" s="478"/>
      <c r="BM7" s="479"/>
      <c r="BN7" s="443">
        <v>70386</v>
      </c>
      <c r="BO7" s="444"/>
      <c r="BP7" s="444"/>
      <c r="BQ7" s="444"/>
      <c r="BR7" s="444"/>
      <c r="BS7" s="444"/>
      <c r="BT7" s="444"/>
      <c r="BU7" s="445"/>
      <c r="BV7" s="443">
        <v>35944</v>
      </c>
      <c r="BW7" s="444"/>
      <c r="BX7" s="444"/>
      <c r="BY7" s="444"/>
      <c r="BZ7" s="444"/>
      <c r="CA7" s="444"/>
      <c r="CB7" s="444"/>
      <c r="CC7" s="445"/>
      <c r="CD7" s="446" t="s">
        <v>103</v>
      </c>
      <c r="CE7" s="447"/>
      <c r="CF7" s="447"/>
      <c r="CG7" s="447"/>
      <c r="CH7" s="447"/>
      <c r="CI7" s="447"/>
      <c r="CJ7" s="447"/>
      <c r="CK7" s="447"/>
      <c r="CL7" s="447"/>
      <c r="CM7" s="447"/>
      <c r="CN7" s="447"/>
      <c r="CO7" s="447"/>
      <c r="CP7" s="447"/>
      <c r="CQ7" s="447"/>
      <c r="CR7" s="447"/>
      <c r="CS7" s="448"/>
      <c r="CT7" s="443">
        <v>2623771</v>
      </c>
      <c r="CU7" s="444"/>
      <c r="CV7" s="444"/>
      <c r="CW7" s="444"/>
      <c r="CX7" s="444"/>
      <c r="CY7" s="444"/>
      <c r="CZ7" s="444"/>
      <c r="DA7" s="445"/>
      <c r="DB7" s="443">
        <v>2566880</v>
      </c>
      <c r="DC7" s="444"/>
      <c r="DD7" s="444"/>
      <c r="DE7" s="444"/>
      <c r="DF7" s="444"/>
      <c r="DG7" s="444"/>
      <c r="DH7" s="444"/>
      <c r="DI7" s="445"/>
    </row>
    <row r="8" spans="1:119" ht="18.75" customHeight="1" thickBot="1" x14ac:dyDescent="0.25">
      <c r="A8" s="163"/>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104</v>
      </c>
      <c r="AN8" s="473"/>
      <c r="AO8" s="473"/>
      <c r="AP8" s="473"/>
      <c r="AQ8" s="473"/>
      <c r="AR8" s="473"/>
      <c r="AS8" s="473"/>
      <c r="AT8" s="474"/>
      <c r="AU8" s="475" t="s">
        <v>91</v>
      </c>
      <c r="AV8" s="476"/>
      <c r="AW8" s="476"/>
      <c r="AX8" s="476"/>
      <c r="AY8" s="477" t="s">
        <v>105</v>
      </c>
      <c r="AZ8" s="478"/>
      <c r="BA8" s="478"/>
      <c r="BB8" s="478"/>
      <c r="BC8" s="478"/>
      <c r="BD8" s="478"/>
      <c r="BE8" s="478"/>
      <c r="BF8" s="478"/>
      <c r="BG8" s="478"/>
      <c r="BH8" s="478"/>
      <c r="BI8" s="478"/>
      <c r="BJ8" s="478"/>
      <c r="BK8" s="478"/>
      <c r="BL8" s="478"/>
      <c r="BM8" s="479"/>
      <c r="BN8" s="443">
        <v>260684</v>
      </c>
      <c r="BO8" s="444"/>
      <c r="BP8" s="444"/>
      <c r="BQ8" s="444"/>
      <c r="BR8" s="444"/>
      <c r="BS8" s="444"/>
      <c r="BT8" s="444"/>
      <c r="BU8" s="445"/>
      <c r="BV8" s="443">
        <v>334026</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0.34</v>
      </c>
      <c r="CU8" s="484"/>
      <c r="CV8" s="484"/>
      <c r="CW8" s="484"/>
      <c r="CX8" s="484"/>
      <c r="CY8" s="484"/>
      <c r="CZ8" s="484"/>
      <c r="DA8" s="485"/>
      <c r="DB8" s="483">
        <v>0.34</v>
      </c>
      <c r="DC8" s="484"/>
      <c r="DD8" s="484"/>
      <c r="DE8" s="484"/>
      <c r="DF8" s="484"/>
      <c r="DG8" s="484"/>
      <c r="DH8" s="484"/>
      <c r="DI8" s="485"/>
    </row>
    <row r="9" spans="1:119" ht="18.75" customHeight="1" thickBot="1" x14ac:dyDescent="0.25">
      <c r="A9" s="163"/>
      <c r="B9" s="437" t="s">
        <v>107</v>
      </c>
      <c r="C9" s="438"/>
      <c r="D9" s="438"/>
      <c r="E9" s="438"/>
      <c r="F9" s="438"/>
      <c r="G9" s="438"/>
      <c r="H9" s="438"/>
      <c r="I9" s="438"/>
      <c r="J9" s="438"/>
      <c r="K9" s="486"/>
      <c r="L9" s="487" t="s">
        <v>108</v>
      </c>
      <c r="M9" s="488"/>
      <c r="N9" s="488"/>
      <c r="O9" s="488"/>
      <c r="P9" s="488"/>
      <c r="Q9" s="489"/>
      <c r="R9" s="490">
        <v>6392</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91</v>
      </c>
      <c r="AV9" s="476"/>
      <c r="AW9" s="476"/>
      <c r="AX9" s="476"/>
      <c r="AY9" s="477" t="s">
        <v>111</v>
      </c>
      <c r="AZ9" s="478"/>
      <c r="BA9" s="478"/>
      <c r="BB9" s="478"/>
      <c r="BC9" s="478"/>
      <c r="BD9" s="478"/>
      <c r="BE9" s="478"/>
      <c r="BF9" s="478"/>
      <c r="BG9" s="478"/>
      <c r="BH9" s="478"/>
      <c r="BI9" s="478"/>
      <c r="BJ9" s="478"/>
      <c r="BK9" s="478"/>
      <c r="BL9" s="478"/>
      <c r="BM9" s="479"/>
      <c r="BN9" s="443">
        <v>-73342</v>
      </c>
      <c r="BO9" s="444"/>
      <c r="BP9" s="444"/>
      <c r="BQ9" s="444"/>
      <c r="BR9" s="444"/>
      <c r="BS9" s="444"/>
      <c r="BT9" s="444"/>
      <c r="BU9" s="445"/>
      <c r="BV9" s="443">
        <v>-881</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10.6</v>
      </c>
      <c r="CU9" s="441"/>
      <c r="CV9" s="441"/>
      <c r="CW9" s="441"/>
      <c r="CX9" s="441"/>
      <c r="CY9" s="441"/>
      <c r="CZ9" s="441"/>
      <c r="DA9" s="442"/>
      <c r="DB9" s="440">
        <v>11</v>
      </c>
      <c r="DC9" s="441"/>
      <c r="DD9" s="441"/>
      <c r="DE9" s="441"/>
      <c r="DF9" s="441"/>
      <c r="DG9" s="441"/>
      <c r="DH9" s="441"/>
      <c r="DI9" s="442"/>
    </row>
    <row r="10" spans="1:119" ht="18.75" customHeight="1" thickBot="1" x14ac:dyDescent="0.25">
      <c r="A10" s="163"/>
      <c r="B10" s="437"/>
      <c r="C10" s="438"/>
      <c r="D10" s="438"/>
      <c r="E10" s="438"/>
      <c r="F10" s="438"/>
      <c r="G10" s="438"/>
      <c r="H10" s="438"/>
      <c r="I10" s="438"/>
      <c r="J10" s="438"/>
      <c r="K10" s="486"/>
      <c r="L10" s="493" t="s">
        <v>113</v>
      </c>
      <c r="M10" s="473"/>
      <c r="N10" s="473"/>
      <c r="O10" s="473"/>
      <c r="P10" s="473"/>
      <c r="Q10" s="474"/>
      <c r="R10" s="494">
        <v>6777</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91</v>
      </c>
      <c r="AV10" s="476"/>
      <c r="AW10" s="476"/>
      <c r="AX10" s="476"/>
      <c r="AY10" s="477" t="s">
        <v>115</v>
      </c>
      <c r="AZ10" s="478"/>
      <c r="BA10" s="478"/>
      <c r="BB10" s="478"/>
      <c r="BC10" s="478"/>
      <c r="BD10" s="478"/>
      <c r="BE10" s="478"/>
      <c r="BF10" s="478"/>
      <c r="BG10" s="478"/>
      <c r="BH10" s="478"/>
      <c r="BI10" s="478"/>
      <c r="BJ10" s="478"/>
      <c r="BK10" s="478"/>
      <c r="BL10" s="478"/>
      <c r="BM10" s="479"/>
      <c r="BN10" s="443">
        <v>167075</v>
      </c>
      <c r="BO10" s="444"/>
      <c r="BP10" s="444"/>
      <c r="BQ10" s="444"/>
      <c r="BR10" s="444"/>
      <c r="BS10" s="444"/>
      <c r="BT10" s="444"/>
      <c r="BU10" s="445"/>
      <c r="BV10" s="443">
        <v>167531</v>
      </c>
      <c r="BW10" s="444"/>
      <c r="BX10" s="444"/>
      <c r="BY10" s="444"/>
      <c r="BZ10" s="444"/>
      <c r="CA10" s="444"/>
      <c r="CB10" s="444"/>
      <c r="CC10" s="445"/>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91</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3"/>
      <c r="B12" s="503" t="s">
        <v>123</v>
      </c>
      <c r="C12" s="504"/>
      <c r="D12" s="504"/>
      <c r="E12" s="504"/>
      <c r="F12" s="504"/>
      <c r="G12" s="504"/>
      <c r="H12" s="504"/>
      <c r="I12" s="504"/>
      <c r="J12" s="504"/>
      <c r="K12" s="505"/>
      <c r="L12" s="512" t="s">
        <v>124</v>
      </c>
      <c r="M12" s="513"/>
      <c r="N12" s="513"/>
      <c r="O12" s="513"/>
      <c r="P12" s="513"/>
      <c r="Q12" s="514"/>
      <c r="R12" s="515">
        <v>6050</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91</v>
      </c>
      <c r="AV12" s="476"/>
      <c r="AW12" s="476"/>
      <c r="AX12" s="476"/>
      <c r="AY12" s="477" t="s">
        <v>128</v>
      </c>
      <c r="AZ12" s="478"/>
      <c r="BA12" s="478"/>
      <c r="BB12" s="478"/>
      <c r="BC12" s="478"/>
      <c r="BD12" s="478"/>
      <c r="BE12" s="478"/>
      <c r="BF12" s="478"/>
      <c r="BG12" s="478"/>
      <c r="BH12" s="478"/>
      <c r="BI12" s="478"/>
      <c r="BJ12" s="478"/>
      <c r="BK12" s="478"/>
      <c r="BL12" s="478"/>
      <c r="BM12" s="479"/>
      <c r="BN12" s="443">
        <v>285470</v>
      </c>
      <c r="BO12" s="444"/>
      <c r="BP12" s="444"/>
      <c r="BQ12" s="444"/>
      <c r="BR12" s="444"/>
      <c r="BS12" s="444"/>
      <c r="BT12" s="444"/>
      <c r="BU12" s="445"/>
      <c r="BV12" s="443">
        <v>221428</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3"/>
      <c r="B13" s="506"/>
      <c r="C13" s="507"/>
      <c r="D13" s="507"/>
      <c r="E13" s="507"/>
      <c r="F13" s="507"/>
      <c r="G13" s="507"/>
      <c r="H13" s="507"/>
      <c r="I13" s="507"/>
      <c r="J13" s="507"/>
      <c r="K13" s="508"/>
      <c r="L13" s="172"/>
      <c r="M13" s="534" t="s">
        <v>130</v>
      </c>
      <c r="N13" s="535"/>
      <c r="O13" s="535"/>
      <c r="P13" s="535"/>
      <c r="Q13" s="536"/>
      <c r="R13" s="527">
        <v>5986</v>
      </c>
      <c r="S13" s="528"/>
      <c r="T13" s="528"/>
      <c r="U13" s="528"/>
      <c r="V13" s="529"/>
      <c r="W13" s="459" t="s">
        <v>131</v>
      </c>
      <c r="X13" s="460"/>
      <c r="Y13" s="460"/>
      <c r="Z13" s="460"/>
      <c r="AA13" s="460"/>
      <c r="AB13" s="450"/>
      <c r="AC13" s="494">
        <v>471</v>
      </c>
      <c r="AD13" s="495"/>
      <c r="AE13" s="495"/>
      <c r="AF13" s="495"/>
      <c r="AG13" s="537"/>
      <c r="AH13" s="494">
        <v>424</v>
      </c>
      <c r="AI13" s="495"/>
      <c r="AJ13" s="495"/>
      <c r="AK13" s="495"/>
      <c r="AL13" s="496"/>
      <c r="AM13" s="472" t="s">
        <v>132</v>
      </c>
      <c r="AN13" s="473"/>
      <c r="AO13" s="473"/>
      <c r="AP13" s="473"/>
      <c r="AQ13" s="473"/>
      <c r="AR13" s="473"/>
      <c r="AS13" s="473"/>
      <c r="AT13" s="474"/>
      <c r="AU13" s="475" t="s">
        <v>133</v>
      </c>
      <c r="AV13" s="476"/>
      <c r="AW13" s="476"/>
      <c r="AX13" s="476"/>
      <c r="AY13" s="477" t="s">
        <v>134</v>
      </c>
      <c r="AZ13" s="478"/>
      <c r="BA13" s="478"/>
      <c r="BB13" s="478"/>
      <c r="BC13" s="478"/>
      <c r="BD13" s="478"/>
      <c r="BE13" s="478"/>
      <c r="BF13" s="478"/>
      <c r="BG13" s="478"/>
      <c r="BH13" s="478"/>
      <c r="BI13" s="478"/>
      <c r="BJ13" s="478"/>
      <c r="BK13" s="478"/>
      <c r="BL13" s="478"/>
      <c r="BM13" s="479"/>
      <c r="BN13" s="443">
        <v>-191737</v>
      </c>
      <c r="BO13" s="444"/>
      <c r="BP13" s="444"/>
      <c r="BQ13" s="444"/>
      <c r="BR13" s="444"/>
      <c r="BS13" s="444"/>
      <c r="BT13" s="444"/>
      <c r="BU13" s="445"/>
      <c r="BV13" s="443">
        <v>-54778</v>
      </c>
      <c r="BW13" s="444"/>
      <c r="BX13" s="444"/>
      <c r="BY13" s="444"/>
      <c r="BZ13" s="444"/>
      <c r="CA13" s="444"/>
      <c r="CB13" s="444"/>
      <c r="CC13" s="445"/>
      <c r="CD13" s="446" t="s">
        <v>135</v>
      </c>
      <c r="CE13" s="447"/>
      <c r="CF13" s="447"/>
      <c r="CG13" s="447"/>
      <c r="CH13" s="447"/>
      <c r="CI13" s="447"/>
      <c r="CJ13" s="447"/>
      <c r="CK13" s="447"/>
      <c r="CL13" s="447"/>
      <c r="CM13" s="447"/>
      <c r="CN13" s="447"/>
      <c r="CO13" s="447"/>
      <c r="CP13" s="447"/>
      <c r="CQ13" s="447"/>
      <c r="CR13" s="447"/>
      <c r="CS13" s="448"/>
      <c r="CT13" s="440">
        <v>12</v>
      </c>
      <c r="CU13" s="441"/>
      <c r="CV13" s="441"/>
      <c r="CW13" s="441"/>
      <c r="CX13" s="441"/>
      <c r="CY13" s="441"/>
      <c r="CZ13" s="441"/>
      <c r="DA13" s="442"/>
      <c r="DB13" s="440">
        <v>11.5</v>
      </c>
      <c r="DC13" s="441"/>
      <c r="DD13" s="441"/>
      <c r="DE13" s="441"/>
      <c r="DF13" s="441"/>
      <c r="DG13" s="441"/>
      <c r="DH13" s="441"/>
      <c r="DI13" s="442"/>
    </row>
    <row r="14" spans="1:119" ht="18.75" customHeight="1" thickBot="1" x14ac:dyDescent="0.25">
      <c r="A14" s="163"/>
      <c r="B14" s="506"/>
      <c r="C14" s="507"/>
      <c r="D14" s="507"/>
      <c r="E14" s="507"/>
      <c r="F14" s="507"/>
      <c r="G14" s="507"/>
      <c r="H14" s="507"/>
      <c r="I14" s="507"/>
      <c r="J14" s="507"/>
      <c r="K14" s="508"/>
      <c r="L14" s="524" t="s">
        <v>136</v>
      </c>
      <c r="M14" s="525"/>
      <c r="N14" s="525"/>
      <c r="O14" s="525"/>
      <c r="P14" s="525"/>
      <c r="Q14" s="526"/>
      <c r="R14" s="527">
        <v>6191</v>
      </c>
      <c r="S14" s="528"/>
      <c r="T14" s="528"/>
      <c r="U14" s="528"/>
      <c r="V14" s="529"/>
      <c r="W14" s="433"/>
      <c r="X14" s="434"/>
      <c r="Y14" s="434"/>
      <c r="Z14" s="434"/>
      <c r="AA14" s="434"/>
      <c r="AB14" s="423"/>
      <c r="AC14" s="530">
        <v>14.1</v>
      </c>
      <c r="AD14" s="531"/>
      <c r="AE14" s="531"/>
      <c r="AF14" s="531"/>
      <c r="AG14" s="532"/>
      <c r="AH14" s="530">
        <v>12.4</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137</v>
      </c>
      <c r="CE14" s="539"/>
      <c r="CF14" s="539"/>
      <c r="CG14" s="539"/>
      <c r="CH14" s="539"/>
      <c r="CI14" s="539"/>
      <c r="CJ14" s="539"/>
      <c r="CK14" s="539"/>
      <c r="CL14" s="539"/>
      <c r="CM14" s="539"/>
      <c r="CN14" s="539"/>
      <c r="CO14" s="539"/>
      <c r="CP14" s="539"/>
      <c r="CQ14" s="539"/>
      <c r="CR14" s="539"/>
      <c r="CS14" s="540"/>
      <c r="CT14" s="541">
        <v>119.9</v>
      </c>
      <c r="CU14" s="542"/>
      <c r="CV14" s="542"/>
      <c r="CW14" s="542"/>
      <c r="CX14" s="542"/>
      <c r="CY14" s="542"/>
      <c r="CZ14" s="542"/>
      <c r="DA14" s="543"/>
      <c r="DB14" s="541">
        <v>82.5</v>
      </c>
      <c r="DC14" s="542"/>
      <c r="DD14" s="542"/>
      <c r="DE14" s="542"/>
      <c r="DF14" s="542"/>
      <c r="DG14" s="542"/>
      <c r="DH14" s="542"/>
      <c r="DI14" s="543"/>
    </row>
    <row r="15" spans="1:119" ht="18.75" customHeight="1" x14ac:dyDescent="0.2">
      <c r="A15" s="163"/>
      <c r="B15" s="506"/>
      <c r="C15" s="507"/>
      <c r="D15" s="507"/>
      <c r="E15" s="507"/>
      <c r="F15" s="507"/>
      <c r="G15" s="507"/>
      <c r="H15" s="507"/>
      <c r="I15" s="507"/>
      <c r="J15" s="507"/>
      <c r="K15" s="508"/>
      <c r="L15" s="172"/>
      <c r="M15" s="534" t="s">
        <v>130</v>
      </c>
      <c r="N15" s="535"/>
      <c r="O15" s="535"/>
      <c r="P15" s="535"/>
      <c r="Q15" s="536"/>
      <c r="R15" s="527">
        <v>6135</v>
      </c>
      <c r="S15" s="528"/>
      <c r="T15" s="528"/>
      <c r="U15" s="528"/>
      <c r="V15" s="529"/>
      <c r="W15" s="459" t="s">
        <v>138</v>
      </c>
      <c r="X15" s="460"/>
      <c r="Y15" s="460"/>
      <c r="Z15" s="460"/>
      <c r="AA15" s="460"/>
      <c r="AB15" s="450"/>
      <c r="AC15" s="494">
        <v>1347</v>
      </c>
      <c r="AD15" s="495"/>
      <c r="AE15" s="495"/>
      <c r="AF15" s="495"/>
      <c r="AG15" s="537"/>
      <c r="AH15" s="494">
        <v>1416</v>
      </c>
      <c r="AI15" s="495"/>
      <c r="AJ15" s="495"/>
      <c r="AK15" s="495"/>
      <c r="AL15" s="496"/>
      <c r="AM15" s="472"/>
      <c r="AN15" s="473"/>
      <c r="AO15" s="473"/>
      <c r="AP15" s="473"/>
      <c r="AQ15" s="473"/>
      <c r="AR15" s="473"/>
      <c r="AS15" s="473"/>
      <c r="AT15" s="474"/>
      <c r="AU15" s="475"/>
      <c r="AV15" s="476"/>
      <c r="AW15" s="476"/>
      <c r="AX15" s="476"/>
      <c r="AY15" s="403" t="s">
        <v>139</v>
      </c>
      <c r="AZ15" s="404"/>
      <c r="BA15" s="404"/>
      <c r="BB15" s="404"/>
      <c r="BC15" s="404"/>
      <c r="BD15" s="404"/>
      <c r="BE15" s="404"/>
      <c r="BF15" s="404"/>
      <c r="BG15" s="404"/>
      <c r="BH15" s="404"/>
      <c r="BI15" s="404"/>
      <c r="BJ15" s="404"/>
      <c r="BK15" s="404"/>
      <c r="BL15" s="404"/>
      <c r="BM15" s="405"/>
      <c r="BN15" s="406">
        <v>789978</v>
      </c>
      <c r="BO15" s="407"/>
      <c r="BP15" s="407"/>
      <c r="BQ15" s="407"/>
      <c r="BR15" s="407"/>
      <c r="BS15" s="407"/>
      <c r="BT15" s="407"/>
      <c r="BU15" s="408"/>
      <c r="BV15" s="406">
        <v>804634</v>
      </c>
      <c r="BW15" s="407"/>
      <c r="BX15" s="407"/>
      <c r="BY15" s="407"/>
      <c r="BZ15" s="407"/>
      <c r="CA15" s="407"/>
      <c r="CB15" s="407"/>
      <c r="CC15" s="408"/>
      <c r="CD15" s="544" t="s">
        <v>140</v>
      </c>
      <c r="CE15" s="545"/>
      <c r="CF15" s="545"/>
      <c r="CG15" s="545"/>
      <c r="CH15" s="545"/>
      <c r="CI15" s="545"/>
      <c r="CJ15" s="545"/>
      <c r="CK15" s="545"/>
      <c r="CL15" s="545"/>
      <c r="CM15" s="545"/>
      <c r="CN15" s="545"/>
      <c r="CO15" s="545"/>
      <c r="CP15" s="545"/>
      <c r="CQ15" s="545"/>
      <c r="CR15" s="545"/>
      <c r="CS15" s="54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6"/>
      <c r="C16" s="507"/>
      <c r="D16" s="507"/>
      <c r="E16" s="507"/>
      <c r="F16" s="507"/>
      <c r="G16" s="507"/>
      <c r="H16" s="507"/>
      <c r="I16" s="507"/>
      <c r="J16" s="507"/>
      <c r="K16" s="508"/>
      <c r="L16" s="524" t="s">
        <v>141</v>
      </c>
      <c r="M16" s="547"/>
      <c r="N16" s="547"/>
      <c r="O16" s="547"/>
      <c r="P16" s="547"/>
      <c r="Q16" s="548"/>
      <c r="R16" s="549" t="s">
        <v>142</v>
      </c>
      <c r="S16" s="550"/>
      <c r="T16" s="550"/>
      <c r="U16" s="550"/>
      <c r="V16" s="551"/>
      <c r="W16" s="433"/>
      <c r="X16" s="434"/>
      <c r="Y16" s="434"/>
      <c r="Z16" s="434"/>
      <c r="AA16" s="434"/>
      <c r="AB16" s="423"/>
      <c r="AC16" s="530">
        <v>40.4</v>
      </c>
      <c r="AD16" s="531"/>
      <c r="AE16" s="531"/>
      <c r="AF16" s="531"/>
      <c r="AG16" s="532"/>
      <c r="AH16" s="530">
        <v>41.3</v>
      </c>
      <c r="AI16" s="531"/>
      <c r="AJ16" s="531"/>
      <c r="AK16" s="531"/>
      <c r="AL16" s="533"/>
      <c r="AM16" s="472"/>
      <c r="AN16" s="473"/>
      <c r="AO16" s="473"/>
      <c r="AP16" s="473"/>
      <c r="AQ16" s="473"/>
      <c r="AR16" s="473"/>
      <c r="AS16" s="473"/>
      <c r="AT16" s="474"/>
      <c r="AU16" s="475"/>
      <c r="AV16" s="476"/>
      <c r="AW16" s="476"/>
      <c r="AX16" s="476"/>
      <c r="AY16" s="477" t="s">
        <v>143</v>
      </c>
      <c r="AZ16" s="478"/>
      <c r="BA16" s="478"/>
      <c r="BB16" s="478"/>
      <c r="BC16" s="478"/>
      <c r="BD16" s="478"/>
      <c r="BE16" s="478"/>
      <c r="BF16" s="478"/>
      <c r="BG16" s="478"/>
      <c r="BH16" s="478"/>
      <c r="BI16" s="478"/>
      <c r="BJ16" s="478"/>
      <c r="BK16" s="478"/>
      <c r="BL16" s="478"/>
      <c r="BM16" s="479"/>
      <c r="BN16" s="443">
        <v>2423306</v>
      </c>
      <c r="BO16" s="444"/>
      <c r="BP16" s="444"/>
      <c r="BQ16" s="444"/>
      <c r="BR16" s="444"/>
      <c r="BS16" s="444"/>
      <c r="BT16" s="444"/>
      <c r="BU16" s="445"/>
      <c r="BV16" s="443">
        <v>2351711</v>
      </c>
      <c r="BW16" s="444"/>
      <c r="BX16" s="444"/>
      <c r="BY16" s="444"/>
      <c r="BZ16" s="444"/>
      <c r="CA16" s="444"/>
      <c r="CB16" s="444"/>
      <c r="CC16" s="445"/>
      <c r="CD16" s="176"/>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3"/>
      <c r="B17" s="509"/>
      <c r="C17" s="510"/>
      <c r="D17" s="510"/>
      <c r="E17" s="510"/>
      <c r="F17" s="510"/>
      <c r="G17" s="510"/>
      <c r="H17" s="510"/>
      <c r="I17" s="510"/>
      <c r="J17" s="510"/>
      <c r="K17" s="511"/>
      <c r="L17" s="177"/>
      <c r="M17" s="554" t="s">
        <v>144</v>
      </c>
      <c r="N17" s="555"/>
      <c r="O17" s="555"/>
      <c r="P17" s="555"/>
      <c r="Q17" s="556"/>
      <c r="R17" s="549" t="s">
        <v>145</v>
      </c>
      <c r="S17" s="550"/>
      <c r="T17" s="550"/>
      <c r="U17" s="550"/>
      <c r="V17" s="551"/>
      <c r="W17" s="459" t="s">
        <v>146</v>
      </c>
      <c r="X17" s="460"/>
      <c r="Y17" s="460"/>
      <c r="Z17" s="460"/>
      <c r="AA17" s="460"/>
      <c r="AB17" s="450"/>
      <c r="AC17" s="494">
        <v>1517</v>
      </c>
      <c r="AD17" s="495"/>
      <c r="AE17" s="495"/>
      <c r="AF17" s="495"/>
      <c r="AG17" s="537"/>
      <c r="AH17" s="494">
        <v>1592</v>
      </c>
      <c r="AI17" s="495"/>
      <c r="AJ17" s="495"/>
      <c r="AK17" s="495"/>
      <c r="AL17" s="496"/>
      <c r="AM17" s="472"/>
      <c r="AN17" s="473"/>
      <c r="AO17" s="473"/>
      <c r="AP17" s="473"/>
      <c r="AQ17" s="473"/>
      <c r="AR17" s="473"/>
      <c r="AS17" s="473"/>
      <c r="AT17" s="474"/>
      <c r="AU17" s="475"/>
      <c r="AV17" s="476"/>
      <c r="AW17" s="476"/>
      <c r="AX17" s="476"/>
      <c r="AY17" s="477" t="s">
        <v>147</v>
      </c>
      <c r="AZ17" s="478"/>
      <c r="BA17" s="478"/>
      <c r="BB17" s="478"/>
      <c r="BC17" s="478"/>
      <c r="BD17" s="478"/>
      <c r="BE17" s="478"/>
      <c r="BF17" s="478"/>
      <c r="BG17" s="478"/>
      <c r="BH17" s="478"/>
      <c r="BI17" s="478"/>
      <c r="BJ17" s="478"/>
      <c r="BK17" s="478"/>
      <c r="BL17" s="478"/>
      <c r="BM17" s="479"/>
      <c r="BN17" s="443">
        <v>983482</v>
      </c>
      <c r="BO17" s="444"/>
      <c r="BP17" s="444"/>
      <c r="BQ17" s="444"/>
      <c r="BR17" s="444"/>
      <c r="BS17" s="444"/>
      <c r="BT17" s="444"/>
      <c r="BU17" s="445"/>
      <c r="BV17" s="443">
        <v>1001001</v>
      </c>
      <c r="BW17" s="444"/>
      <c r="BX17" s="444"/>
      <c r="BY17" s="444"/>
      <c r="BZ17" s="444"/>
      <c r="CA17" s="444"/>
      <c r="CB17" s="444"/>
      <c r="CC17" s="445"/>
      <c r="CD17" s="176"/>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3"/>
      <c r="B18" s="565" t="s">
        <v>148</v>
      </c>
      <c r="C18" s="486"/>
      <c r="D18" s="486"/>
      <c r="E18" s="566"/>
      <c r="F18" s="566"/>
      <c r="G18" s="566"/>
      <c r="H18" s="566"/>
      <c r="I18" s="566"/>
      <c r="J18" s="566"/>
      <c r="K18" s="566"/>
      <c r="L18" s="567">
        <v>46.67</v>
      </c>
      <c r="M18" s="567"/>
      <c r="N18" s="567"/>
      <c r="O18" s="567"/>
      <c r="P18" s="567"/>
      <c r="Q18" s="567"/>
      <c r="R18" s="568"/>
      <c r="S18" s="568"/>
      <c r="T18" s="568"/>
      <c r="U18" s="568"/>
      <c r="V18" s="569"/>
      <c r="W18" s="461"/>
      <c r="X18" s="462"/>
      <c r="Y18" s="462"/>
      <c r="Z18" s="462"/>
      <c r="AA18" s="462"/>
      <c r="AB18" s="453"/>
      <c r="AC18" s="570">
        <v>45.5</v>
      </c>
      <c r="AD18" s="571"/>
      <c r="AE18" s="571"/>
      <c r="AF18" s="571"/>
      <c r="AG18" s="572"/>
      <c r="AH18" s="570">
        <v>46.4</v>
      </c>
      <c r="AI18" s="571"/>
      <c r="AJ18" s="571"/>
      <c r="AK18" s="571"/>
      <c r="AL18" s="573"/>
      <c r="AM18" s="472"/>
      <c r="AN18" s="473"/>
      <c r="AO18" s="473"/>
      <c r="AP18" s="473"/>
      <c r="AQ18" s="473"/>
      <c r="AR18" s="473"/>
      <c r="AS18" s="473"/>
      <c r="AT18" s="474"/>
      <c r="AU18" s="475"/>
      <c r="AV18" s="476"/>
      <c r="AW18" s="476"/>
      <c r="AX18" s="476"/>
      <c r="AY18" s="477" t="s">
        <v>149</v>
      </c>
      <c r="AZ18" s="478"/>
      <c r="BA18" s="478"/>
      <c r="BB18" s="478"/>
      <c r="BC18" s="478"/>
      <c r="BD18" s="478"/>
      <c r="BE18" s="478"/>
      <c r="BF18" s="478"/>
      <c r="BG18" s="478"/>
      <c r="BH18" s="478"/>
      <c r="BI18" s="478"/>
      <c r="BJ18" s="478"/>
      <c r="BK18" s="478"/>
      <c r="BL18" s="478"/>
      <c r="BM18" s="479"/>
      <c r="BN18" s="443">
        <v>2525130</v>
      </c>
      <c r="BO18" s="444"/>
      <c r="BP18" s="444"/>
      <c r="BQ18" s="444"/>
      <c r="BR18" s="444"/>
      <c r="BS18" s="444"/>
      <c r="BT18" s="444"/>
      <c r="BU18" s="445"/>
      <c r="BV18" s="443">
        <v>2468115</v>
      </c>
      <c r="BW18" s="444"/>
      <c r="BX18" s="444"/>
      <c r="BY18" s="444"/>
      <c r="BZ18" s="444"/>
      <c r="CA18" s="444"/>
      <c r="CB18" s="444"/>
      <c r="CC18" s="445"/>
      <c r="CD18" s="176"/>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3"/>
      <c r="B19" s="565" t="s">
        <v>150</v>
      </c>
      <c r="C19" s="486"/>
      <c r="D19" s="486"/>
      <c r="E19" s="566"/>
      <c r="F19" s="566"/>
      <c r="G19" s="566"/>
      <c r="H19" s="566"/>
      <c r="I19" s="566"/>
      <c r="J19" s="566"/>
      <c r="K19" s="566"/>
      <c r="L19" s="574">
        <v>137</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151</v>
      </c>
      <c r="AZ19" s="478"/>
      <c r="BA19" s="478"/>
      <c r="BB19" s="478"/>
      <c r="BC19" s="478"/>
      <c r="BD19" s="478"/>
      <c r="BE19" s="478"/>
      <c r="BF19" s="478"/>
      <c r="BG19" s="478"/>
      <c r="BH19" s="478"/>
      <c r="BI19" s="478"/>
      <c r="BJ19" s="478"/>
      <c r="BK19" s="478"/>
      <c r="BL19" s="478"/>
      <c r="BM19" s="479"/>
      <c r="BN19" s="443">
        <v>3670232</v>
      </c>
      <c r="BO19" s="444"/>
      <c r="BP19" s="444"/>
      <c r="BQ19" s="444"/>
      <c r="BR19" s="444"/>
      <c r="BS19" s="444"/>
      <c r="BT19" s="444"/>
      <c r="BU19" s="445"/>
      <c r="BV19" s="443">
        <v>3607174</v>
      </c>
      <c r="BW19" s="444"/>
      <c r="BX19" s="444"/>
      <c r="BY19" s="444"/>
      <c r="BZ19" s="444"/>
      <c r="CA19" s="444"/>
      <c r="CB19" s="444"/>
      <c r="CC19" s="445"/>
      <c r="CD19" s="176"/>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3"/>
      <c r="B20" s="565" t="s">
        <v>152</v>
      </c>
      <c r="C20" s="486"/>
      <c r="D20" s="486"/>
      <c r="E20" s="566"/>
      <c r="F20" s="566"/>
      <c r="G20" s="566"/>
      <c r="H20" s="566"/>
      <c r="I20" s="566"/>
      <c r="J20" s="566"/>
      <c r="K20" s="566"/>
      <c r="L20" s="574">
        <v>1980</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76"/>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3"/>
      <c r="B21" s="583" t="s">
        <v>153</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76"/>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3"/>
      <c r="B22" s="613" t="s">
        <v>154</v>
      </c>
      <c r="C22" s="587"/>
      <c r="D22" s="588"/>
      <c r="E22" s="455" t="s">
        <v>1</v>
      </c>
      <c r="F22" s="460"/>
      <c r="G22" s="460"/>
      <c r="H22" s="460"/>
      <c r="I22" s="460"/>
      <c r="J22" s="460"/>
      <c r="K22" s="450"/>
      <c r="L22" s="455" t="s">
        <v>155</v>
      </c>
      <c r="M22" s="460"/>
      <c r="N22" s="460"/>
      <c r="O22" s="460"/>
      <c r="P22" s="450"/>
      <c r="Q22" s="618" t="s">
        <v>156</v>
      </c>
      <c r="R22" s="619"/>
      <c r="S22" s="619"/>
      <c r="T22" s="619"/>
      <c r="U22" s="619"/>
      <c r="V22" s="620"/>
      <c r="W22" s="586" t="s">
        <v>157</v>
      </c>
      <c r="X22" s="587"/>
      <c r="Y22" s="588"/>
      <c r="Z22" s="455" t="s">
        <v>1</v>
      </c>
      <c r="AA22" s="460"/>
      <c r="AB22" s="460"/>
      <c r="AC22" s="460"/>
      <c r="AD22" s="460"/>
      <c r="AE22" s="460"/>
      <c r="AF22" s="460"/>
      <c r="AG22" s="450"/>
      <c r="AH22" s="624" t="s">
        <v>158</v>
      </c>
      <c r="AI22" s="460"/>
      <c r="AJ22" s="460"/>
      <c r="AK22" s="460"/>
      <c r="AL22" s="450"/>
      <c r="AM22" s="624" t="s">
        <v>159</v>
      </c>
      <c r="AN22" s="625"/>
      <c r="AO22" s="625"/>
      <c r="AP22" s="625"/>
      <c r="AQ22" s="625"/>
      <c r="AR22" s="626"/>
      <c r="AS22" s="618" t="s">
        <v>156</v>
      </c>
      <c r="AT22" s="619"/>
      <c r="AU22" s="619"/>
      <c r="AV22" s="619"/>
      <c r="AW22" s="619"/>
      <c r="AX22" s="630"/>
      <c r="AY22" s="403" t="s">
        <v>160</v>
      </c>
      <c r="AZ22" s="404"/>
      <c r="BA22" s="404"/>
      <c r="BB22" s="404"/>
      <c r="BC22" s="404"/>
      <c r="BD22" s="404"/>
      <c r="BE22" s="404"/>
      <c r="BF22" s="404"/>
      <c r="BG22" s="404"/>
      <c r="BH22" s="404"/>
      <c r="BI22" s="404"/>
      <c r="BJ22" s="404"/>
      <c r="BK22" s="404"/>
      <c r="BL22" s="404"/>
      <c r="BM22" s="405"/>
      <c r="BN22" s="406">
        <v>3322490</v>
      </c>
      <c r="BO22" s="407"/>
      <c r="BP22" s="407"/>
      <c r="BQ22" s="407"/>
      <c r="BR22" s="407"/>
      <c r="BS22" s="407"/>
      <c r="BT22" s="407"/>
      <c r="BU22" s="408"/>
      <c r="BV22" s="406">
        <v>3455949</v>
      </c>
      <c r="BW22" s="407"/>
      <c r="BX22" s="407"/>
      <c r="BY22" s="407"/>
      <c r="BZ22" s="407"/>
      <c r="CA22" s="407"/>
      <c r="CB22" s="407"/>
      <c r="CC22" s="408"/>
      <c r="CD22" s="176"/>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3"/>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161</v>
      </c>
      <c r="AZ23" s="478"/>
      <c r="BA23" s="478"/>
      <c r="BB23" s="478"/>
      <c r="BC23" s="478"/>
      <c r="BD23" s="478"/>
      <c r="BE23" s="478"/>
      <c r="BF23" s="478"/>
      <c r="BG23" s="478"/>
      <c r="BH23" s="478"/>
      <c r="BI23" s="478"/>
      <c r="BJ23" s="478"/>
      <c r="BK23" s="478"/>
      <c r="BL23" s="478"/>
      <c r="BM23" s="479"/>
      <c r="BN23" s="443">
        <v>2632621</v>
      </c>
      <c r="BO23" s="444"/>
      <c r="BP23" s="444"/>
      <c r="BQ23" s="444"/>
      <c r="BR23" s="444"/>
      <c r="BS23" s="444"/>
      <c r="BT23" s="444"/>
      <c r="BU23" s="445"/>
      <c r="BV23" s="443">
        <v>2752445</v>
      </c>
      <c r="BW23" s="444"/>
      <c r="BX23" s="444"/>
      <c r="BY23" s="444"/>
      <c r="BZ23" s="444"/>
      <c r="CA23" s="444"/>
      <c r="CB23" s="444"/>
      <c r="CC23" s="445"/>
      <c r="CD23" s="176"/>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3"/>
      <c r="B24" s="614"/>
      <c r="C24" s="590"/>
      <c r="D24" s="591"/>
      <c r="E24" s="493" t="s">
        <v>162</v>
      </c>
      <c r="F24" s="473"/>
      <c r="G24" s="473"/>
      <c r="H24" s="473"/>
      <c r="I24" s="473"/>
      <c r="J24" s="473"/>
      <c r="K24" s="474"/>
      <c r="L24" s="494">
        <v>1</v>
      </c>
      <c r="M24" s="495"/>
      <c r="N24" s="495"/>
      <c r="O24" s="495"/>
      <c r="P24" s="537"/>
      <c r="Q24" s="494">
        <v>7580</v>
      </c>
      <c r="R24" s="495"/>
      <c r="S24" s="495"/>
      <c r="T24" s="495"/>
      <c r="U24" s="495"/>
      <c r="V24" s="537"/>
      <c r="W24" s="589"/>
      <c r="X24" s="590"/>
      <c r="Y24" s="591"/>
      <c r="Z24" s="493" t="s">
        <v>163</v>
      </c>
      <c r="AA24" s="473"/>
      <c r="AB24" s="473"/>
      <c r="AC24" s="473"/>
      <c r="AD24" s="473"/>
      <c r="AE24" s="473"/>
      <c r="AF24" s="473"/>
      <c r="AG24" s="474"/>
      <c r="AH24" s="494">
        <v>61</v>
      </c>
      <c r="AI24" s="495"/>
      <c r="AJ24" s="495"/>
      <c r="AK24" s="495"/>
      <c r="AL24" s="537"/>
      <c r="AM24" s="494">
        <v>188307</v>
      </c>
      <c r="AN24" s="495"/>
      <c r="AO24" s="495"/>
      <c r="AP24" s="495"/>
      <c r="AQ24" s="495"/>
      <c r="AR24" s="537"/>
      <c r="AS24" s="494">
        <v>3087</v>
      </c>
      <c r="AT24" s="495"/>
      <c r="AU24" s="495"/>
      <c r="AV24" s="495"/>
      <c r="AW24" s="495"/>
      <c r="AX24" s="496"/>
      <c r="AY24" s="559" t="s">
        <v>164</v>
      </c>
      <c r="AZ24" s="560"/>
      <c r="BA24" s="560"/>
      <c r="BB24" s="560"/>
      <c r="BC24" s="560"/>
      <c r="BD24" s="560"/>
      <c r="BE24" s="560"/>
      <c r="BF24" s="560"/>
      <c r="BG24" s="560"/>
      <c r="BH24" s="560"/>
      <c r="BI24" s="560"/>
      <c r="BJ24" s="560"/>
      <c r="BK24" s="560"/>
      <c r="BL24" s="560"/>
      <c r="BM24" s="561"/>
      <c r="BN24" s="443">
        <v>2144093</v>
      </c>
      <c r="BO24" s="444"/>
      <c r="BP24" s="444"/>
      <c r="BQ24" s="444"/>
      <c r="BR24" s="444"/>
      <c r="BS24" s="444"/>
      <c r="BT24" s="444"/>
      <c r="BU24" s="445"/>
      <c r="BV24" s="443">
        <v>2134897</v>
      </c>
      <c r="BW24" s="444"/>
      <c r="BX24" s="444"/>
      <c r="BY24" s="444"/>
      <c r="BZ24" s="444"/>
      <c r="CA24" s="444"/>
      <c r="CB24" s="444"/>
      <c r="CC24" s="445"/>
      <c r="CD24" s="176"/>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3"/>
      <c r="B25" s="614"/>
      <c r="C25" s="590"/>
      <c r="D25" s="591"/>
      <c r="E25" s="493" t="s">
        <v>165</v>
      </c>
      <c r="F25" s="473"/>
      <c r="G25" s="473"/>
      <c r="H25" s="473"/>
      <c r="I25" s="473"/>
      <c r="J25" s="473"/>
      <c r="K25" s="474"/>
      <c r="L25" s="494">
        <v>1</v>
      </c>
      <c r="M25" s="495"/>
      <c r="N25" s="495"/>
      <c r="O25" s="495"/>
      <c r="P25" s="537"/>
      <c r="Q25" s="494">
        <v>6070</v>
      </c>
      <c r="R25" s="495"/>
      <c r="S25" s="495"/>
      <c r="T25" s="495"/>
      <c r="U25" s="495"/>
      <c r="V25" s="537"/>
      <c r="W25" s="589"/>
      <c r="X25" s="590"/>
      <c r="Y25" s="591"/>
      <c r="Z25" s="493" t="s">
        <v>166</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167</v>
      </c>
      <c r="AZ25" s="404"/>
      <c r="BA25" s="404"/>
      <c r="BB25" s="404"/>
      <c r="BC25" s="404"/>
      <c r="BD25" s="404"/>
      <c r="BE25" s="404"/>
      <c r="BF25" s="404"/>
      <c r="BG25" s="404"/>
      <c r="BH25" s="404"/>
      <c r="BI25" s="404"/>
      <c r="BJ25" s="404"/>
      <c r="BK25" s="404"/>
      <c r="BL25" s="404"/>
      <c r="BM25" s="405"/>
      <c r="BN25" s="406">
        <v>382500</v>
      </c>
      <c r="BO25" s="407"/>
      <c r="BP25" s="407"/>
      <c r="BQ25" s="407"/>
      <c r="BR25" s="407"/>
      <c r="BS25" s="407"/>
      <c r="BT25" s="407"/>
      <c r="BU25" s="408"/>
      <c r="BV25" s="406">
        <v>350000</v>
      </c>
      <c r="BW25" s="407"/>
      <c r="BX25" s="407"/>
      <c r="BY25" s="407"/>
      <c r="BZ25" s="407"/>
      <c r="CA25" s="407"/>
      <c r="CB25" s="407"/>
      <c r="CC25" s="408"/>
      <c r="CD25" s="176"/>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3"/>
      <c r="B26" s="614"/>
      <c r="C26" s="590"/>
      <c r="D26" s="591"/>
      <c r="E26" s="493" t="s">
        <v>168</v>
      </c>
      <c r="F26" s="473"/>
      <c r="G26" s="473"/>
      <c r="H26" s="473"/>
      <c r="I26" s="473"/>
      <c r="J26" s="473"/>
      <c r="K26" s="474"/>
      <c r="L26" s="494">
        <v>1</v>
      </c>
      <c r="M26" s="495"/>
      <c r="N26" s="495"/>
      <c r="O26" s="495"/>
      <c r="P26" s="537"/>
      <c r="Q26" s="494">
        <v>5680</v>
      </c>
      <c r="R26" s="495"/>
      <c r="S26" s="495"/>
      <c r="T26" s="495"/>
      <c r="U26" s="495"/>
      <c r="V26" s="537"/>
      <c r="W26" s="589"/>
      <c r="X26" s="590"/>
      <c r="Y26" s="591"/>
      <c r="Z26" s="493" t="s">
        <v>169</v>
      </c>
      <c r="AA26" s="595"/>
      <c r="AB26" s="595"/>
      <c r="AC26" s="595"/>
      <c r="AD26" s="595"/>
      <c r="AE26" s="595"/>
      <c r="AF26" s="595"/>
      <c r="AG26" s="596"/>
      <c r="AH26" s="494" t="s">
        <v>122</v>
      </c>
      <c r="AI26" s="495"/>
      <c r="AJ26" s="495"/>
      <c r="AK26" s="495"/>
      <c r="AL26" s="537"/>
      <c r="AM26" s="494" t="s">
        <v>122</v>
      </c>
      <c r="AN26" s="495"/>
      <c r="AO26" s="495"/>
      <c r="AP26" s="495"/>
      <c r="AQ26" s="495"/>
      <c r="AR26" s="537"/>
      <c r="AS26" s="494" t="s">
        <v>122</v>
      </c>
      <c r="AT26" s="495"/>
      <c r="AU26" s="495"/>
      <c r="AV26" s="495"/>
      <c r="AW26" s="495"/>
      <c r="AX26" s="496"/>
      <c r="AY26" s="446" t="s">
        <v>170</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76"/>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3"/>
      <c r="B27" s="614"/>
      <c r="C27" s="590"/>
      <c r="D27" s="591"/>
      <c r="E27" s="493" t="s">
        <v>171</v>
      </c>
      <c r="F27" s="473"/>
      <c r="G27" s="473"/>
      <c r="H27" s="473"/>
      <c r="I27" s="473"/>
      <c r="J27" s="473"/>
      <c r="K27" s="474"/>
      <c r="L27" s="494">
        <v>1</v>
      </c>
      <c r="M27" s="495"/>
      <c r="N27" s="495"/>
      <c r="O27" s="495"/>
      <c r="P27" s="537"/>
      <c r="Q27" s="494">
        <v>3040</v>
      </c>
      <c r="R27" s="495"/>
      <c r="S27" s="495"/>
      <c r="T27" s="495"/>
      <c r="U27" s="495"/>
      <c r="V27" s="537"/>
      <c r="W27" s="589"/>
      <c r="X27" s="590"/>
      <c r="Y27" s="591"/>
      <c r="Z27" s="493" t="s">
        <v>172</v>
      </c>
      <c r="AA27" s="473"/>
      <c r="AB27" s="473"/>
      <c r="AC27" s="473"/>
      <c r="AD27" s="473"/>
      <c r="AE27" s="473"/>
      <c r="AF27" s="473"/>
      <c r="AG27" s="474"/>
      <c r="AH27" s="494">
        <v>3</v>
      </c>
      <c r="AI27" s="495"/>
      <c r="AJ27" s="495"/>
      <c r="AK27" s="495"/>
      <c r="AL27" s="537"/>
      <c r="AM27" s="494">
        <v>10569</v>
      </c>
      <c r="AN27" s="495"/>
      <c r="AO27" s="495"/>
      <c r="AP27" s="495"/>
      <c r="AQ27" s="495"/>
      <c r="AR27" s="537"/>
      <c r="AS27" s="494">
        <v>3523</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v>101862</v>
      </c>
      <c r="BO27" s="563"/>
      <c r="BP27" s="563"/>
      <c r="BQ27" s="563"/>
      <c r="BR27" s="563"/>
      <c r="BS27" s="563"/>
      <c r="BT27" s="563"/>
      <c r="BU27" s="564"/>
      <c r="BV27" s="562">
        <v>101859</v>
      </c>
      <c r="BW27" s="563"/>
      <c r="BX27" s="563"/>
      <c r="BY27" s="563"/>
      <c r="BZ27" s="563"/>
      <c r="CA27" s="563"/>
      <c r="CB27" s="563"/>
      <c r="CC27" s="564"/>
      <c r="CD27" s="178"/>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3"/>
      <c r="B28" s="614"/>
      <c r="C28" s="590"/>
      <c r="D28" s="591"/>
      <c r="E28" s="493" t="s">
        <v>174</v>
      </c>
      <c r="F28" s="473"/>
      <c r="G28" s="473"/>
      <c r="H28" s="473"/>
      <c r="I28" s="473"/>
      <c r="J28" s="473"/>
      <c r="K28" s="474"/>
      <c r="L28" s="494">
        <v>1</v>
      </c>
      <c r="M28" s="495"/>
      <c r="N28" s="495"/>
      <c r="O28" s="495"/>
      <c r="P28" s="537"/>
      <c r="Q28" s="494">
        <v>2390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783624</v>
      </c>
      <c r="BO28" s="407"/>
      <c r="BP28" s="407"/>
      <c r="BQ28" s="407"/>
      <c r="BR28" s="407"/>
      <c r="BS28" s="407"/>
      <c r="BT28" s="407"/>
      <c r="BU28" s="408"/>
      <c r="BV28" s="406">
        <v>902019</v>
      </c>
      <c r="BW28" s="407"/>
      <c r="BX28" s="407"/>
      <c r="BY28" s="407"/>
      <c r="BZ28" s="407"/>
      <c r="CA28" s="407"/>
      <c r="CB28" s="407"/>
      <c r="CC28" s="408"/>
      <c r="CD28" s="176"/>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3"/>
      <c r="B29" s="614"/>
      <c r="C29" s="590"/>
      <c r="D29" s="591"/>
      <c r="E29" s="493" t="s">
        <v>177</v>
      </c>
      <c r="F29" s="473"/>
      <c r="G29" s="473"/>
      <c r="H29" s="473"/>
      <c r="I29" s="473"/>
      <c r="J29" s="473"/>
      <c r="K29" s="474"/>
      <c r="L29" s="494">
        <v>10</v>
      </c>
      <c r="M29" s="495"/>
      <c r="N29" s="495"/>
      <c r="O29" s="495"/>
      <c r="P29" s="537"/>
      <c r="Q29" s="494">
        <v>2230</v>
      </c>
      <c r="R29" s="495"/>
      <c r="S29" s="495"/>
      <c r="T29" s="495"/>
      <c r="U29" s="495"/>
      <c r="V29" s="537"/>
      <c r="W29" s="592"/>
      <c r="X29" s="593"/>
      <c r="Y29" s="594"/>
      <c r="Z29" s="493" t="s">
        <v>178</v>
      </c>
      <c r="AA29" s="473"/>
      <c r="AB29" s="473"/>
      <c r="AC29" s="473"/>
      <c r="AD29" s="473"/>
      <c r="AE29" s="473"/>
      <c r="AF29" s="473"/>
      <c r="AG29" s="474"/>
      <c r="AH29" s="494">
        <v>64</v>
      </c>
      <c r="AI29" s="495"/>
      <c r="AJ29" s="495"/>
      <c r="AK29" s="495"/>
      <c r="AL29" s="537"/>
      <c r="AM29" s="494">
        <v>198876</v>
      </c>
      <c r="AN29" s="495"/>
      <c r="AO29" s="495"/>
      <c r="AP29" s="495"/>
      <c r="AQ29" s="495"/>
      <c r="AR29" s="537"/>
      <c r="AS29" s="494">
        <v>3107</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3014</v>
      </c>
      <c r="BO29" s="444"/>
      <c r="BP29" s="444"/>
      <c r="BQ29" s="444"/>
      <c r="BR29" s="444"/>
      <c r="BS29" s="444"/>
      <c r="BT29" s="444"/>
      <c r="BU29" s="445"/>
      <c r="BV29" s="443">
        <v>3013</v>
      </c>
      <c r="BW29" s="444"/>
      <c r="BX29" s="444"/>
      <c r="BY29" s="444"/>
      <c r="BZ29" s="444"/>
      <c r="CA29" s="444"/>
      <c r="CB29" s="444"/>
      <c r="CC29" s="445"/>
      <c r="CD29" s="178"/>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3"/>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99.1</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681130</v>
      </c>
      <c r="BO30" s="563"/>
      <c r="BP30" s="563"/>
      <c r="BQ30" s="563"/>
      <c r="BR30" s="563"/>
      <c r="BS30" s="563"/>
      <c r="BT30" s="563"/>
      <c r="BU30" s="564"/>
      <c r="BV30" s="562">
        <v>750952</v>
      </c>
      <c r="BW30" s="563"/>
      <c r="BX30" s="563"/>
      <c r="BY30" s="563"/>
      <c r="BZ30" s="563"/>
      <c r="CA30" s="563"/>
      <c r="CB30" s="563"/>
      <c r="CC30" s="564"/>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86"/>
    </row>
    <row r="33" spans="1:113" ht="13.5" customHeight="1" x14ac:dyDescent="0.2">
      <c r="A33" s="163"/>
      <c r="B33" s="187"/>
      <c r="C33" s="467" t="s">
        <v>187</v>
      </c>
      <c r="D33" s="467"/>
      <c r="E33" s="432" t="s">
        <v>188</v>
      </c>
      <c r="F33" s="432"/>
      <c r="G33" s="432"/>
      <c r="H33" s="432"/>
      <c r="I33" s="432"/>
      <c r="J33" s="432"/>
      <c r="K33" s="432"/>
      <c r="L33" s="432"/>
      <c r="M33" s="432"/>
      <c r="N33" s="432"/>
      <c r="O33" s="432"/>
      <c r="P33" s="432"/>
      <c r="Q33" s="432"/>
      <c r="R33" s="432"/>
      <c r="S33" s="432"/>
      <c r="T33" s="188"/>
      <c r="U33" s="467" t="s">
        <v>187</v>
      </c>
      <c r="V33" s="467"/>
      <c r="W33" s="432" t="s">
        <v>188</v>
      </c>
      <c r="X33" s="432"/>
      <c r="Y33" s="432"/>
      <c r="Z33" s="432"/>
      <c r="AA33" s="432"/>
      <c r="AB33" s="432"/>
      <c r="AC33" s="432"/>
      <c r="AD33" s="432"/>
      <c r="AE33" s="432"/>
      <c r="AF33" s="432"/>
      <c r="AG33" s="432"/>
      <c r="AH33" s="432"/>
      <c r="AI33" s="432"/>
      <c r="AJ33" s="432"/>
      <c r="AK33" s="432"/>
      <c r="AL33" s="188"/>
      <c r="AM33" s="467" t="s">
        <v>187</v>
      </c>
      <c r="AN33" s="467"/>
      <c r="AO33" s="432" t="s">
        <v>188</v>
      </c>
      <c r="AP33" s="432"/>
      <c r="AQ33" s="432"/>
      <c r="AR33" s="432"/>
      <c r="AS33" s="432"/>
      <c r="AT33" s="432"/>
      <c r="AU33" s="432"/>
      <c r="AV33" s="432"/>
      <c r="AW33" s="432"/>
      <c r="AX33" s="432"/>
      <c r="AY33" s="432"/>
      <c r="AZ33" s="432"/>
      <c r="BA33" s="432"/>
      <c r="BB33" s="432"/>
      <c r="BC33" s="432"/>
      <c r="BD33" s="189"/>
      <c r="BE33" s="432" t="s">
        <v>189</v>
      </c>
      <c r="BF33" s="432"/>
      <c r="BG33" s="432" t="s">
        <v>190</v>
      </c>
      <c r="BH33" s="432"/>
      <c r="BI33" s="432"/>
      <c r="BJ33" s="432"/>
      <c r="BK33" s="432"/>
      <c r="BL33" s="432"/>
      <c r="BM33" s="432"/>
      <c r="BN33" s="432"/>
      <c r="BO33" s="432"/>
      <c r="BP33" s="432"/>
      <c r="BQ33" s="432"/>
      <c r="BR33" s="432"/>
      <c r="BS33" s="432"/>
      <c r="BT33" s="432"/>
      <c r="BU33" s="432"/>
      <c r="BV33" s="189"/>
      <c r="BW33" s="467" t="s">
        <v>189</v>
      </c>
      <c r="BX33" s="467"/>
      <c r="BY33" s="432" t="s">
        <v>191</v>
      </c>
      <c r="BZ33" s="432"/>
      <c r="CA33" s="432"/>
      <c r="CB33" s="432"/>
      <c r="CC33" s="432"/>
      <c r="CD33" s="432"/>
      <c r="CE33" s="432"/>
      <c r="CF33" s="432"/>
      <c r="CG33" s="432"/>
      <c r="CH33" s="432"/>
      <c r="CI33" s="432"/>
      <c r="CJ33" s="432"/>
      <c r="CK33" s="432"/>
      <c r="CL33" s="432"/>
      <c r="CM33" s="432"/>
      <c r="CN33" s="188"/>
      <c r="CO33" s="467" t="s">
        <v>187</v>
      </c>
      <c r="CP33" s="467"/>
      <c r="CQ33" s="432" t="s">
        <v>192</v>
      </c>
      <c r="CR33" s="432"/>
      <c r="CS33" s="432"/>
      <c r="CT33" s="432"/>
      <c r="CU33" s="432"/>
      <c r="CV33" s="432"/>
      <c r="CW33" s="432"/>
      <c r="CX33" s="432"/>
      <c r="CY33" s="432"/>
      <c r="CZ33" s="432"/>
      <c r="DA33" s="432"/>
      <c r="DB33" s="432"/>
      <c r="DC33" s="432"/>
      <c r="DD33" s="432"/>
      <c r="DE33" s="432"/>
      <c r="DF33" s="188"/>
      <c r="DG33" s="632" t="s">
        <v>193</v>
      </c>
      <c r="DH33" s="632"/>
      <c r="DI33" s="190"/>
    </row>
    <row r="34" spans="1:113" ht="32.25" customHeight="1" x14ac:dyDescent="0.2">
      <c r="A34" s="163"/>
      <c r="B34" s="187"/>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3"/>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3"/>
      <c r="AM34" s="633">
        <f>IF(AO34="","",MAX(C34:D43,U34:V43)+1)</f>
        <v>5</v>
      </c>
      <c r="AN34" s="633"/>
      <c r="AO34" s="634" t="str">
        <f>IF('各会計、関係団体の財政状況及び健全化判断比率'!B31="","",'各会計、関係団体の財政状況及び健全化判断比率'!B31)</f>
        <v>上水道事業会計</v>
      </c>
      <c r="AP34" s="634"/>
      <c r="AQ34" s="634"/>
      <c r="AR34" s="634"/>
      <c r="AS34" s="634"/>
      <c r="AT34" s="634"/>
      <c r="AU34" s="634"/>
      <c r="AV34" s="634"/>
      <c r="AW34" s="634"/>
      <c r="AX34" s="634"/>
      <c r="AY34" s="634"/>
      <c r="AZ34" s="634"/>
      <c r="BA34" s="634"/>
      <c r="BB34" s="634"/>
      <c r="BC34" s="634"/>
      <c r="BD34" s="163"/>
      <c r="BE34" s="633">
        <f>IF(BG34="","",MAX(C34:D43,U34:V43,AM34:AN43)+1)</f>
        <v>7</v>
      </c>
      <c r="BF34" s="633"/>
      <c r="BG34" s="634" t="str">
        <f>IF('各会計、関係団体の財政状況及び健全化判断比率'!B33="","",'各会計、関係団体の財政状況及び健全化判断比率'!B33)</f>
        <v>宅地造成事業特別会計</v>
      </c>
      <c r="BH34" s="634"/>
      <c r="BI34" s="634"/>
      <c r="BJ34" s="634"/>
      <c r="BK34" s="634"/>
      <c r="BL34" s="634"/>
      <c r="BM34" s="634"/>
      <c r="BN34" s="634"/>
      <c r="BO34" s="634"/>
      <c r="BP34" s="634"/>
      <c r="BQ34" s="634"/>
      <c r="BR34" s="634"/>
      <c r="BS34" s="634"/>
      <c r="BT34" s="634"/>
      <c r="BU34" s="634"/>
      <c r="BV34" s="163"/>
      <c r="BW34" s="633">
        <f>IF(BY34="","",MAX(C34:D43,U34:V43,AM34:AN43,BE34:BF43)+1)</f>
        <v>8</v>
      </c>
      <c r="BX34" s="633"/>
      <c r="BY34" s="634" t="str">
        <f>IF('各会計、関係団体の財政状況及び健全化判断比率'!B68="","",'各会計、関係団体の財政状況及び健全化判断比率'!B68)</f>
        <v>福島県後期高齢者医療広域連合一般会計</v>
      </c>
      <c r="BZ34" s="634"/>
      <c r="CA34" s="634"/>
      <c r="CB34" s="634"/>
      <c r="CC34" s="634"/>
      <c r="CD34" s="634"/>
      <c r="CE34" s="634"/>
      <c r="CF34" s="634"/>
      <c r="CG34" s="634"/>
      <c r="CH34" s="634"/>
      <c r="CI34" s="634"/>
      <c r="CJ34" s="634"/>
      <c r="CK34" s="634"/>
      <c r="CL34" s="634"/>
      <c r="CM34" s="634"/>
      <c r="CN34" s="163"/>
      <c r="CO34" s="633">
        <f>IF(CQ34="","",MAX(C34:D43,U34:V43,AM34:AN43,BE34:BF43,BW34:BX43)+1)</f>
        <v>18</v>
      </c>
      <c r="CP34" s="633"/>
      <c r="CQ34" s="634" t="str">
        <f>IF('各会計、関係団体の財政状況及び健全化判断比率'!BS7="","",'各会計、関係団体の財政状況及び健全化判断比率'!BS7)</f>
        <v>株式会社こぶしの里</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0"/>
    </row>
    <row r="35" spans="1:113" ht="32.25" customHeight="1" x14ac:dyDescent="0.2">
      <c r="A35" s="163"/>
      <c r="B35" s="187"/>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3"/>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3"/>
      <c r="AM35" s="633">
        <f t="shared" ref="AM35:AM43" si="0">IF(AO35="","",AM34+1)</f>
        <v>6</v>
      </c>
      <c r="AN35" s="633"/>
      <c r="AO35" s="634" t="str">
        <f>IF('各会計、関係団体の財政状況及び健全化判断比率'!B32="","",'各会計、関係団体の財政状況及び健全化判断比率'!B32)</f>
        <v>農業集落排水事業会計</v>
      </c>
      <c r="AP35" s="634"/>
      <c r="AQ35" s="634"/>
      <c r="AR35" s="634"/>
      <c r="AS35" s="634"/>
      <c r="AT35" s="634"/>
      <c r="AU35" s="634"/>
      <c r="AV35" s="634"/>
      <c r="AW35" s="634"/>
      <c r="AX35" s="634"/>
      <c r="AY35" s="634"/>
      <c r="AZ35" s="634"/>
      <c r="BA35" s="634"/>
      <c r="BB35" s="634"/>
      <c r="BC35" s="634"/>
      <c r="BD35" s="163"/>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3"/>
      <c r="BW35" s="633">
        <f t="shared" ref="BW35:BW43" si="2">IF(BY35="","",BW34+1)</f>
        <v>9</v>
      </c>
      <c r="BX35" s="633"/>
      <c r="BY35" s="634" t="str">
        <f>IF('各会計、関係団体の財政状況及び健全化判断比率'!B69="","",'各会計、関係団体の財政状況及び健全化判断比率'!B69)</f>
        <v>福島県後期高齢者医療広域連合後期高齢者医療特別会計</v>
      </c>
      <c r="BZ35" s="634"/>
      <c r="CA35" s="634"/>
      <c r="CB35" s="634"/>
      <c r="CC35" s="634"/>
      <c r="CD35" s="634"/>
      <c r="CE35" s="634"/>
      <c r="CF35" s="634"/>
      <c r="CG35" s="634"/>
      <c r="CH35" s="634"/>
      <c r="CI35" s="634"/>
      <c r="CJ35" s="634"/>
      <c r="CK35" s="634"/>
      <c r="CL35" s="634"/>
      <c r="CM35" s="634"/>
      <c r="CN35" s="163"/>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0"/>
    </row>
    <row r="36" spans="1:113" ht="32.25" customHeight="1" x14ac:dyDescent="0.2">
      <c r="A36" s="163"/>
      <c r="B36" s="187"/>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3"/>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3"/>
      <c r="AM36" s="633" t="str">
        <f t="shared" si="0"/>
        <v/>
      </c>
      <c r="AN36" s="633"/>
      <c r="AO36" s="634"/>
      <c r="AP36" s="634"/>
      <c r="AQ36" s="634"/>
      <c r="AR36" s="634"/>
      <c r="AS36" s="634"/>
      <c r="AT36" s="634"/>
      <c r="AU36" s="634"/>
      <c r="AV36" s="634"/>
      <c r="AW36" s="634"/>
      <c r="AX36" s="634"/>
      <c r="AY36" s="634"/>
      <c r="AZ36" s="634"/>
      <c r="BA36" s="634"/>
      <c r="BB36" s="634"/>
      <c r="BC36" s="634"/>
      <c r="BD36" s="163"/>
      <c r="BE36" s="633" t="str">
        <f t="shared" si="1"/>
        <v/>
      </c>
      <c r="BF36" s="633"/>
      <c r="BG36" s="634"/>
      <c r="BH36" s="634"/>
      <c r="BI36" s="634"/>
      <c r="BJ36" s="634"/>
      <c r="BK36" s="634"/>
      <c r="BL36" s="634"/>
      <c r="BM36" s="634"/>
      <c r="BN36" s="634"/>
      <c r="BO36" s="634"/>
      <c r="BP36" s="634"/>
      <c r="BQ36" s="634"/>
      <c r="BR36" s="634"/>
      <c r="BS36" s="634"/>
      <c r="BT36" s="634"/>
      <c r="BU36" s="634"/>
      <c r="BV36" s="163"/>
      <c r="BW36" s="633">
        <f t="shared" si="2"/>
        <v>10</v>
      </c>
      <c r="BX36" s="633"/>
      <c r="BY36" s="634" t="str">
        <f>IF('各会計、関係団体の財政状況及び健全化判断比率'!B70="","",'各会計、関係団体の財政状況及び健全化判断比率'!B70)</f>
        <v>福島県市町村総合事務組合一般会計</v>
      </c>
      <c r="BZ36" s="634"/>
      <c r="CA36" s="634"/>
      <c r="CB36" s="634"/>
      <c r="CC36" s="634"/>
      <c r="CD36" s="634"/>
      <c r="CE36" s="634"/>
      <c r="CF36" s="634"/>
      <c r="CG36" s="634"/>
      <c r="CH36" s="634"/>
      <c r="CI36" s="634"/>
      <c r="CJ36" s="634"/>
      <c r="CK36" s="634"/>
      <c r="CL36" s="634"/>
      <c r="CM36" s="634"/>
      <c r="CN36" s="163"/>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0"/>
    </row>
    <row r="37" spans="1:113" ht="32.25" customHeight="1" x14ac:dyDescent="0.2">
      <c r="A37" s="163"/>
      <c r="B37" s="187"/>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3"/>
      <c r="U37" s="633" t="str">
        <f t="shared" si="4"/>
        <v/>
      </c>
      <c r="V37" s="633"/>
      <c r="W37" s="634"/>
      <c r="X37" s="634"/>
      <c r="Y37" s="634"/>
      <c r="Z37" s="634"/>
      <c r="AA37" s="634"/>
      <c r="AB37" s="634"/>
      <c r="AC37" s="634"/>
      <c r="AD37" s="634"/>
      <c r="AE37" s="634"/>
      <c r="AF37" s="634"/>
      <c r="AG37" s="634"/>
      <c r="AH37" s="634"/>
      <c r="AI37" s="634"/>
      <c r="AJ37" s="634"/>
      <c r="AK37" s="634"/>
      <c r="AL37" s="163"/>
      <c r="AM37" s="633" t="str">
        <f t="shared" si="0"/>
        <v/>
      </c>
      <c r="AN37" s="633"/>
      <c r="AO37" s="634"/>
      <c r="AP37" s="634"/>
      <c r="AQ37" s="634"/>
      <c r="AR37" s="634"/>
      <c r="AS37" s="634"/>
      <c r="AT37" s="634"/>
      <c r="AU37" s="634"/>
      <c r="AV37" s="634"/>
      <c r="AW37" s="634"/>
      <c r="AX37" s="634"/>
      <c r="AY37" s="634"/>
      <c r="AZ37" s="634"/>
      <c r="BA37" s="634"/>
      <c r="BB37" s="634"/>
      <c r="BC37" s="634"/>
      <c r="BD37" s="163"/>
      <c r="BE37" s="633" t="str">
        <f t="shared" si="1"/>
        <v/>
      </c>
      <c r="BF37" s="633"/>
      <c r="BG37" s="634"/>
      <c r="BH37" s="634"/>
      <c r="BI37" s="634"/>
      <c r="BJ37" s="634"/>
      <c r="BK37" s="634"/>
      <c r="BL37" s="634"/>
      <c r="BM37" s="634"/>
      <c r="BN37" s="634"/>
      <c r="BO37" s="634"/>
      <c r="BP37" s="634"/>
      <c r="BQ37" s="634"/>
      <c r="BR37" s="634"/>
      <c r="BS37" s="634"/>
      <c r="BT37" s="634"/>
      <c r="BU37" s="634"/>
      <c r="BV37" s="163"/>
      <c r="BW37" s="633">
        <f t="shared" si="2"/>
        <v>11</v>
      </c>
      <c r="BX37" s="633"/>
      <c r="BY37" s="634" t="str">
        <f>IF('各会計、関係団体の財政状況及び健全化判断比率'!B71="","",'各会計、関係団体の財政状況及び健全化判断比率'!B71)</f>
        <v>福島県市町村総合事務組合消防補償等特別会計</v>
      </c>
      <c r="BZ37" s="634"/>
      <c r="CA37" s="634"/>
      <c r="CB37" s="634"/>
      <c r="CC37" s="634"/>
      <c r="CD37" s="634"/>
      <c r="CE37" s="634"/>
      <c r="CF37" s="634"/>
      <c r="CG37" s="634"/>
      <c r="CH37" s="634"/>
      <c r="CI37" s="634"/>
      <c r="CJ37" s="634"/>
      <c r="CK37" s="634"/>
      <c r="CL37" s="634"/>
      <c r="CM37" s="634"/>
      <c r="CN37" s="163"/>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0"/>
    </row>
    <row r="38" spans="1:113" ht="32.25" customHeight="1" x14ac:dyDescent="0.2">
      <c r="A38" s="163"/>
      <c r="B38" s="187"/>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3"/>
      <c r="U38" s="633" t="str">
        <f t="shared" si="4"/>
        <v/>
      </c>
      <c r="V38" s="633"/>
      <c r="W38" s="634"/>
      <c r="X38" s="634"/>
      <c r="Y38" s="634"/>
      <c r="Z38" s="634"/>
      <c r="AA38" s="634"/>
      <c r="AB38" s="634"/>
      <c r="AC38" s="634"/>
      <c r="AD38" s="634"/>
      <c r="AE38" s="634"/>
      <c r="AF38" s="634"/>
      <c r="AG38" s="634"/>
      <c r="AH38" s="634"/>
      <c r="AI38" s="634"/>
      <c r="AJ38" s="634"/>
      <c r="AK38" s="634"/>
      <c r="AL38" s="163"/>
      <c r="AM38" s="633" t="str">
        <f t="shared" si="0"/>
        <v/>
      </c>
      <c r="AN38" s="633"/>
      <c r="AO38" s="634"/>
      <c r="AP38" s="634"/>
      <c r="AQ38" s="634"/>
      <c r="AR38" s="634"/>
      <c r="AS38" s="634"/>
      <c r="AT38" s="634"/>
      <c r="AU38" s="634"/>
      <c r="AV38" s="634"/>
      <c r="AW38" s="634"/>
      <c r="AX38" s="634"/>
      <c r="AY38" s="634"/>
      <c r="AZ38" s="634"/>
      <c r="BA38" s="634"/>
      <c r="BB38" s="634"/>
      <c r="BC38" s="634"/>
      <c r="BD38" s="163"/>
      <c r="BE38" s="633" t="str">
        <f t="shared" si="1"/>
        <v/>
      </c>
      <c r="BF38" s="633"/>
      <c r="BG38" s="634"/>
      <c r="BH38" s="634"/>
      <c r="BI38" s="634"/>
      <c r="BJ38" s="634"/>
      <c r="BK38" s="634"/>
      <c r="BL38" s="634"/>
      <c r="BM38" s="634"/>
      <c r="BN38" s="634"/>
      <c r="BO38" s="634"/>
      <c r="BP38" s="634"/>
      <c r="BQ38" s="634"/>
      <c r="BR38" s="634"/>
      <c r="BS38" s="634"/>
      <c r="BT38" s="634"/>
      <c r="BU38" s="634"/>
      <c r="BV38" s="163"/>
      <c r="BW38" s="633">
        <f t="shared" si="2"/>
        <v>12</v>
      </c>
      <c r="BX38" s="633"/>
      <c r="BY38" s="634" t="str">
        <f>IF('各会計、関係団体の財政状況及び健全化判断比率'!B72="","",'各会計、関係団体の財政状況及び健全化判断比率'!B72)</f>
        <v>福島県市町村総合事務組合消防賞じゅつ金特別会計</v>
      </c>
      <c r="BZ38" s="634"/>
      <c r="CA38" s="634"/>
      <c r="CB38" s="634"/>
      <c r="CC38" s="634"/>
      <c r="CD38" s="634"/>
      <c r="CE38" s="634"/>
      <c r="CF38" s="634"/>
      <c r="CG38" s="634"/>
      <c r="CH38" s="634"/>
      <c r="CI38" s="634"/>
      <c r="CJ38" s="634"/>
      <c r="CK38" s="634"/>
      <c r="CL38" s="634"/>
      <c r="CM38" s="634"/>
      <c r="CN38" s="163"/>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0"/>
    </row>
    <row r="39" spans="1:113" ht="32.25" customHeight="1" x14ac:dyDescent="0.2">
      <c r="A39" s="163"/>
      <c r="B39" s="187"/>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3"/>
      <c r="U39" s="633" t="str">
        <f t="shared" si="4"/>
        <v/>
      </c>
      <c r="V39" s="633"/>
      <c r="W39" s="634"/>
      <c r="X39" s="634"/>
      <c r="Y39" s="634"/>
      <c r="Z39" s="634"/>
      <c r="AA39" s="634"/>
      <c r="AB39" s="634"/>
      <c r="AC39" s="634"/>
      <c r="AD39" s="634"/>
      <c r="AE39" s="634"/>
      <c r="AF39" s="634"/>
      <c r="AG39" s="634"/>
      <c r="AH39" s="634"/>
      <c r="AI39" s="634"/>
      <c r="AJ39" s="634"/>
      <c r="AK39" s="634"/>
      <c r="AL39" s="163"/>
      <c r="AM39" s="633" t="str">
        <f t="shared" si="0"/>
        <v/>
      </c>
      <c r="AN39" s="633"/>
      <c r="AO39" s="634"/>
      <c r="AP39" s="634"/>
      <c r="AQ39" s="634"/>
      <c r="AR39" s="634"/>
      <c r="AS39" s="634"/>
      <c r="AT39" s="634"/>
      <c r="AU39" s="634"/>
      <c r="AV39" s="634"/>
      <c r="AW39" s="634"/>
      <c r="AX39" s="634"/>
      <c r="AY39" s="634"/>
      <c r="AZ39" s="634"/>
      <c r="BA39" s="634"/>
      <c r="BB39" s="634"/>
      <c r="BC39" s="634"/>
      <c r="BD39" s="163"/>
      <c r="BE39" s="633" t="str">
        <f t="shared" si="1"/>
        <v/>
      </c>
      <c r="BF39" s="633"/>
      <c r="BG39" s="634"/>
      <c r="BH39" s="634"/>
      <c r="BI39" s="634"/>
      <c r="BJ39" s="634"/>
      <c r="BK39" s="634"/>
      <c r="BL39" s="634"/>
      <c r="BM39" s="634"/>
      <c r="BN39" s="634"/>
      <c r="BO39" s="634"/>
      <c r="BP39" s="634"/>
      <c r="BQ39" s="634"/>
      <c r="BR39" s="634"/>
      <c r="BS39" s="634"/>
      <c r="BT39" s="634"/>
      <c r="BU39" s="634"/>
      <c r="BV39" s="163"/>
      <c r="BW39" s="633">
        <f t="shared" si="2"/>
        <v>13</v>
      </c>
      <c r="BX39" s="633"/>
      <c r="BY39" s="634" t="str">
        <f>IF('各会計、関係団体の財政状況及び健全化判断比率'!B73="","",'各会計、関係団体の財政状況及び健全化判断比率'!B73)</f>
        <v>福島県市町村総合事務組合非常勤職員公務災害補償特別会計</v>
      </c>
      <c r="BZ39" s="634"/>
      <c r="CA39" s="634"/>
      <c r="CB39" s="634"/>
      <c r="CC39" s="634"/>
      <c r="CD39" s="634"/>
      <c r="CE39" s="634"/>
      <c r="CF39" s="634"/>
      <c r="CG39" s="634"/>
      <c r="CH39" s="634"/>
      <c r="CI39" s="634"/>
      <c r="CJ39" s="634"/>
      <c r="CK39" s="634"/>
      <c r="CL39" s="634"/>
      <c r="CM39" s="634"/>
      <c r="CN39" s="163"/>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0"/>
    </row>
    <row r="40" spans="1:113" ht="32.25" customHeight="1" x14ac:dyDescent="0.2">
      <c r="A40" s="163"/>
      <c r="B40" s="187"/>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3"/>
      <c r="U40" s="633" t="str">
        <f t="shared" si="4"/>
        <v/>
      </c>
      <c r="V40" s="633"/>
      <c r="W40" s="634"/>
      <c r="X40" s="634"/>
      <c r="Y40" s="634"/>
      <c r="Z40" s="634"/>
      <c r="AA40" s="634"/>
      <c r="AB40" s="634"/>
      <c r="AC40" s="634"/>
      <c r="AD40" s="634"/>
      <c r="AE40" s="634"/>
      <c r="AF40" s="634"/>
      <c r="AG40" s="634"/>
      <c r="AH40" s="634"/>
      <c r="AI40" s="634"/>
      <c r="AJ40" s="634"/>
      <c r="AK40" s="634"/>
      <c r="AL40" s="163"/>
      <c r="AM40" s="633" t="str">
        <f t="shared" si="0"/>
        <v/>
      </c>
      <c r="AN40" s="633"/>
      <c r="AO40" s="634"/>
      <c r="AP40" s="634"/>
      <c r="AQ40" s="634"/>
      <c r="AR40" s="634"/>
      <c r="AS40" s="634"/>
      <c r="AT40" s="634"/>
      <c r="AU40" s="634"/>
      <c r="AV40" s="634"/>
      <c r="AW40" s="634"/>
      <c r="AX40" s="634"/>
      <c r="AY40" s="634"/>
      <c r="AZ40" s="634"/>
      <c r="BA40" s="634"/>
      <c r="BB40" s="634"/>
      <c r="BC40" s="634"/>
      <c r="BD40" s="163"/>
      <c r="BE40" s="633" t="str">
        <f t="shared" si="1"/>
        <v/>
      </c>
      <c r="BF40" s="633"/>
      <c r="BG40" s="634"/>
      <c r="BH40" s="634"/>
      <c r="BI40" s="634"/>
      <c r="BJ40" s="634"/>
      <c r="BK40" s="634"/>
      <c r="BL40" s="634"/>
      <c r="BM40" s="634"/>
      <c r="BN40" s="634"/>
      <c r="BO40" s="634"/>
      <c r="BP40" s="634"/>
      <c r="BQ40" s="634"/>
      <c r="BR40" s="634"/>
      <c r="BS40" s="634"/>
      <c r="BT40" s="634"/>
      <c r="BU40" s="634"/>
      <c r="BV40" s="163"/>
      <c r="BW40" s="633">
        <f t="shared" si="2"/>
        <v>14</v>
      </c>
      <c r="BX40" s="633"/>
      <c r="BY40" s="634" t="str">
        <f>IF('各会計、関係団体の財政状況及び健全化判断比率'!B74="","",'各会計、関係団体の財政状況及び健全化判断比率'!B74)</f>
        <v>福島県市町村総合事務組合自治会館管理特別会計</v>
      </c>
      <c r="BZ40" s="634"/>
      <c r="CA40" s="634"/>
      <c r="CB40" s="634"/>
      <c r="CC40" s="634"/>
      <c r="CD40" s="634"/>
      <c r="CE40" s="634"/>
      <c r="CF40" s="634"/>
      <c r="CG40" s="634"/>
      <c r="CH40" s="634"/>
      <c r="CI40" s="634"/>
      <c r="CJ40" s="634"/>
      <c r="CK40" s="634"/>
      <c r="CL40" s="634"/>
      <c r="CM40" s="634"/>
      <c r="CN40" s="163"/>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0"/>
    </row>
    <row r="41" spans="1:113" ht="32.25" customHeight="1" x14ac:dyDescent="0.2">
      <c r="A41" s="163"/>
      <c r="B41" s="187"/>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3"/>
      <c r="U41" s="633" t="str">
        <f t="shared" si="4"/>
        <v/>
      </c>
      <c r="V41" s="633"/>
      <c r="W41" s="634"/>
      <c r="X41" s="634"/>
      <c r="Y41" s="634"/>
      <c r="Z41" s="634"/>
      <c r="AA41" s="634"/>
      <c r="AB41" s="634"/>
      <c r="AC41" s="634"/>
      <c r="AD41" s="634"/>
      <c r="AE41" s="634"/>
      <c r="AF41" s="634"/>
      <c r="AG41" s="634"/>
      <c r="AH41" s="634"/>
      <c r="AI41" s="634"/>
      <c r="AJ41" s="634"/>
      <c r="AK41" s="634"/>
      <c r="AL41" s="163"/>
      <c r="AM41" s="633" t="str">
        <f t="shared" si="0"/>
        <v/>
      </c>
      <c r="AN41" s="633"/>
      <c r="AO41" s="634"/>
      <c r="AP41" s="634"/>
      <c r="AQ41" s="634"/>
      <c r="AR41" s="634"/>
      <c r="AS41" s="634"/>
      <c r="AT41" s="634"/>
      <c r="AU41" s="634"/>
      <c r="AV41" s="634"/>
      <c r="AW41" s="634"/>
      <c r="AX41" s="634"/>
      <c r="AY41" s="634"/>
      <c r="AZ41" s="634"/>
      <c r="BA41" s="634"/>
      <c r="BB41" s="634"/>
      <c r="BC41" s="634"/>
      <c r="BD41" s="163"/>
      <c r="BE41" s="633" t="str">
        <f t="shared" si="1"/>
        <v/>
      </c>
      <c r="BF41" s="633"/>
      <c r="BG41" s="634"/>
      <c r="BH41" s="634"/>
      <c r="BI41" s="634"/>
      <c r="BJ41" s="634"/>
      <c r="BK41" s="634"/>
      <c r="BL41" s="634"/>
      <c r="BM41" s="634"/>
      <c r="BN41" s="634"/>
      <c r="BO41" s="634"/>
      <c r="BP41" s="634"/>
      <c r="BQ41" s="634"/>
      <c r="BR41" s="634"/>
      <c r="BS41" s="634"/>
      <c r="BT41" s="634"/>
      <c r="BU41" s="634"/>
      <c r="BV41" s="163"/>
      <c r="BW41" s="633">
        <f t="shared" si="2"/>
        <v>15</v>
      </c>
      <c r="BX41" s="633"/>
      <c r="BY41" s="634" t="str">
        <f>IF('各会計、関係団体の財政状況及び健全化判断比率'!B75="","",'各会計、関係団体の財政状況及び健全化判断比率'!B75)</f>
        <v>須賀川地方広域消防組合一般会計</v>
      </c>
      <c r="BZ41" s="634"/>
      <c r="CA41" s="634"/>
      <c r="CB41" s="634"/>
      <c r="CC41" s="634"/>
      <c r="CD41" s="634"/>
      <c r="CE41" s="634"/>
      <c r="CF41" s="634"/>
      <c r="CG41" s="634"/>
      <c r="CH41" s="634"/>
      <c r="CI41" s="634"/>
      <c r="CJ41" s="634"/>
      <c r="CK41" s="634"/>
      <c r="CL41" s="634"/>
      <c r="CM41" s="634"/>
      <c r="CN41" s="163"/>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0"/>
    </row>
    <row r="42" spans="1:113" ht="32.25" customHeight="1" x14ac:dyDescent="0.2">
      <c r="B42" s="187"/>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3"/>
      <c r="U42" s="633" t="str">
        <f t="shared" si="4"/>
        <v/>
      </c>
      <c r="V42" s="633"/>
      <c r="W42" s="634"/>
      <c r="X42" s="634"/>
      <c r="Y42" s="634"/>
      <c r="Z42" s="634"/>
      <c r="AA42" s="634"/>
      <c r="AB42" s="634"/>
      <c r="AC42" s="634"/>
      <c r="AD42" s="634"/>
      <c r="AE42" s="634"/>
      <c r="AF42" s="634"/>
      <c r="AG42" s="634"/>
      <c r="AH42" s="634"/>
      <c r="AI42" s="634"/>
      <c r="AJ42" s="634"/>
      <c r="AK42" s="634"/>
      <c r="AL42" s="163"/>
      <c r="AM42" s="633" t="str">
        <f t="shared" si="0"/>
        <v/>
      </c>
      <c r="AN42" s="633"/>
      <c r="AO42" s="634"/>
      <c r="AP42" s="634"/>
      <c r="AQ42" s="634"/>
      <c r="AR42" s="634"/>
      <c r="AS42" s="634"/>
      <c r="AT42" s="634"/>
      <c r="AU42" s="634"/>
      <c r="AV42" s="634"/>
      <c r="AW42" s="634"/>
      <c r="AX42" s="634"/>
      <c r="AY42" s="634"/>
      <c r="AZ42" s="634"/>
      <c r="BA42" s="634"/>
      <c r="BB42" s="634"/>
      <c r="BC42" s="634"/>
      <c r="BD42" s="163"/>
      <c r="BE42" s="633" t="str">
        <f t="shared" si="1"/>
        <v/>
      </c>
      <c r="BF42" s="633"/>
      <c r="BG42" s="634"/>
      <c r="BH42" s="634"/>
      <c r="BI42" s="634"/>
      <c r="BJ42" s="634"/>
      <c r="BK42" s="634"/>
      <c r="BL42" s="634"/>
      <c r="BM42" s="634"/>
      <c r="BN42" s="634"/>
      <c r="BO42" s="634"/>
      <c r="BP42" s="634"/>
      <c r="BQ42" s="634"/>
      <c r="BR42" s="634"/>
      <c r="BS42" s="634"/>
      <c r="BT42" s="634"/>
      <c r="BU42" s="634"/>
      <c r="BV42" s="163"/>
      <c r="BW42" s="633">
        <f t="shared" si="2"/>
        <v>16</v>
      </c>
      <c r="BX42" s="633"/>
      <c r="BY42" s="634" t="str">
        <f>IF('各会計、関係団体の財政状況及び健全化判断比率'!B76="","",'各会計、関係団体の財政状況及び健全化判断比率'!B76)</f>
        <v>石川地方生活環境施設組合</v>
      </c>
      <c r="BZ42" s="634"/>
      <c r="CA42" s="634"/>
      <c r="CB42" s="634"/>
      <c r="CC42" s="634"/>
      <c r="CD42" s="634"/>
      <c r="CE42" s="634"/>
      <c r="CF42" s="634"/>
      <c r="CG42" s="634"/>
      <c r="CH42" s="634"/>
      <c r="CI42" s="634"/>
      <c r="CJ42" s="634"/>
      <c r="CK42" s="634"/>
      <c r="CL42" s="634"/>
      <c r="CM42" s="634"/>
      <c r="CN42" s="163"/>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0"/>
    </row>
    <row r="43" spans="1:113" ht="32.25" customHeight="1" x14ac:dyDescent="0.2">
      <c r="B43" s="187"/>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3"/>
      <c r="U43" s="633" t="str">
        <f t="shared" si="4"/>
        <v/>
      </c>
      <c r="V43" s="633"/>
      <c r="W43" s="634"/>
      <c r="X43" s="634"/>
      <c r="Y43" s="634"/>
      <c r="Z43" s="634"/>
      <c r="AA43" s="634"/>
      <c r="AB43" s="634"/>
      <c r="AC43" s="634"/>
      <c r="AD43" s="634"/>
      <c r="AE43" s="634"/>
      <c r="AF43" s="634"/>
      <c r="AG43" s="634"/>
      <c r="AH43" s="634"/>
      <c r="AI43" s="634"/>
      <c r="AJ43" s="634"/>
      <c r="AK43" s="634"/>
      <c r="AL43" s="163"/>
      <c r="AM43" s="633" t="str">
        <f t="shared" si="0"/>
        <v/>
      </c>
      <c r="AN43" s="633"/>
      <c r="AO43" s="634"/>
      <c r="AP43" s="634"/>
      <c r="AQ43" s="634"/>
      <c r="AR43" s="634"/>
      <c r="AS43" s="634"/>
      <c r="AT43" s="634"/>
      <c r="AU43" s="634"/>
      <c r="AV43" s="634"/>
      <c r="AW43" s="634"/>
      <c r="AX43" s="634"/>
      <c r="AY43" s="634"/>
      <c r="AZ43" s="634"/>
      <c r="BA43" s="634"/>
      <c r="BB43" s="634"/>
      <c r="BC43" s="634"/>
      <c r="BD43" s="163"/>
      <c r="BE43" s="633" t="str">
        <f t="shared" si="1"/>
        <v/>
      </c>
      <c r="BF43" s="633"/>
      <c r="BG43" s="634"/>
      <c r="BH43" s="634"/>
      <c r="BI43" s="634"/>
      <c r="BJ43" s="634"/>
      <c r="BK43" s="634"/>
      <c r="BL43" s="634"/>
      <c r="BM43" s="634"/>
      <c r="BN43" s="634"/>
      <c r="BO43" s="634"/>
      <c r="BP43" s="634"/>
      <c r="BQ43" s="634"/>
      <c r="BR43" s="634"/>
      <c r="BS43" s="634"/>
      <c r="BT43" s="634"/>
      <c r="BU43" s="634"/>
      <c r="BV43" s="163"/>
      <c r="BW43" s="633">
        <f t="shared" si="2"/>
        <v>17</v>
      </c>
      <c r="BX43" s="633"/>
      <c r="BY43" s="634" t="str">
        <f>IF('各会計、関係団体の財政状況及び健全化判断比率'!B77="","",'各会計、関係団体の財政状況及び健全化判断比率'!B77)</f>
        <v>公立岩瀬病院企業団</v>
      </c>
      <c r="BZ43" s="634"/>
      <c r="CA43" s="634"/>
      <c r="CB43" s="634"/>
      <c r="CC43" s="634"/>
      <c r="CD43" s="634"/>
      <c r="CE43" s="634"/>
      <c r="CF43" s="634"/>
      <c r="CG43" s="634"/>
      <c r="CH43" s="634"/>
      <c r="CI43" s="634"/>
      <c r="CJ43" s="634"/>
      <c r="CK43" s="634"/>
      <c r="CL43" s="634"/>
      <c r="CM43" s="634"/>
      <c r="CN43" s="163"/>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MFV9tXaJGn7rWAUL4Kc/hsBvJhm0i0VMw/opUMTNNC3gs5ZrpZWHCu54rkOL0cP4Dgeo2FBj5d8Mxvad1A9J9w==" saltValue="pFtEIsiA4fO4PLm1IhedD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8" t="s">
        <v>203</v>
      </c>
      <c r="DI1" s="639"/>
      <c r="DJ1" s="639"/>
      <c r="DK1" s="639"/>
      <c r="DL1" s="639"/>
      <c r="DM1" s="639"/>
      <c r="DN1" s="640"/>
      <c r="DO1" s="196"/>
      <c r="DP1" s="638" t="s">
        <v>204</v>
      </c>
      <c r="DQ1" s="639"/>
      <c r="DR1" s="639"/>
      <c r="DS1" s="639"/>
      <c r="DT1" s="639"/>
      <c r="DU1" s="639"/>
      <c r="DV1" s="639"/>
      <c r="DW1" s="639"/>
      <c r="DX1" s="639"/>
      <c r="DY1" s="639"/>
      <c r="DZ1" s="639"/>
      <c r="EA1" s="639"/>
      <c r="EB1" s="639"/>
      <c r="EC1" s="640"/>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216</v>
      </c>
      <c r="C5" s="646"/>
      <c r="D5" s="646"/>
      <c r="E5" s="646"/>
      <c r="F5" s="646"/>
      <c r="G5" s="646"/>
      <c r="H5" s="646"/>
      <c r="I5" s="646"/>
      <c r="J5" s="646"/>
      <c r="K5" s="646"/>
      <c r="L5" s="646"/>
      <c r="M5" s="646"/>
      <c r="N5" s="646"/>
      <c r="O5" s="646"/>
      <c r="P5" s="646"/>
      <c r="Q5" s="647"/>
      <c r="R5" s="648">
        <v>716013</v>
      </c>
      <c r="S5" s="649"/>
      <c r="T5" s="649"/>
      <c r="U5" s="649"/>
      <c r="V5" s="649"/>
      <c r="W5" s="649"/>
      <c r="X5" s="649"/>
      <c r="Y5" s="650"/>
      <c r="Z5" s="651">
        <v>14.6</v>
      </c>
      <c r="AA5" s="651"/>
      <c r="AB5" s="651"/>
      <c r="AC5" s="651"/>
      <c r="AD5" s="652">
        <v>716013</v>
      </c>
      <c r="AE5" s="652"/>
      <c r="AF5" s="652"/>
      <c r="AG5" s="652"/>
      <c r="AH5" s="652"/>
      <c r="AI5" s="652"/>
      <c r="AJ5" s="652"/>
      <c r="AK5" s="652"/>
      <c r="AL5" s="653">
        <v>27.1</v>
      </c>
      <c r="AM5" s="654"/>
      <c r="AN5" s="654"/>
      <c r="AO5" s="655"/>
      <c r="AP5" s="645" t="s">
        <v>217</v>
      </c>
      <c r="AQ5" s="646"/>
      <c r="AR5" s="646"/>
      <c r="AS5" s="646"/>
      <c r="AT5" s="646"/>
      <c r="AU5" s="646"/>
      <c r="AV5" s="646"/>
      <c r="AW5" s="646"/>
      <c r="AX5" s="646"/>
      <c r="AY5" s="646"/>
      <c r="AZ5" s="646"/>
      <c r="BA5" s="646"/>
      <c r="BB5" s="646"/>
      <c r="BC5" s="646"/>
      <c r="BD5" s="646"/>
      <c r="BE5" s="646"/>
      <c r="BF5" s="647"/>
      <c r="BG5" s="659">
        <v>715861</v>
      </c>
      <c r="BH5" s="660"/>
      <c r="BI5" s="660"/>
      <c r="BJ5" s="660"/>
      <c r="BK5" s="660"/>
      <c r="BL5" s="660"/>
      <c r="BM5" s="660"/>
      <c r="BN5" s="661"/>
      <c r="BO5" s="662">
        <v>100</v>
      </c>
      <c r="BP5" s="662"/>
      <c r="BQ5" s="662"/>
      <c r="BR5" s="662"/>
      <c r="BS5" s="663" t="s">
        <v>122</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2">
      <c r="B6" s="656" t="s">
        <v>221</v>
      </c>
      <c r="C6" s="657"/>
      <c r="D6" s="657"/>
      <c r="E6" s="657"/>
      <c r="F6" s="657"/>
      <c r="G6" s="657"/>
      <c r="H6" s="657"/>
      <c r="I6" s="657"/>
      <c r="J6" s="657"/>
      <c r="K6" s="657"/>
      <c r="L6" s="657"/>
      <c r="M6" s="657"/>
      <c r="N6" s="657"/>
      <c r="O6" s="657"/>
      <c r="P6" s="657"/>
      <c r="Q6" s="658"/>
      <c r="R6" s="659">
        <v>56137</v>
      </c>
      <c r="S6" s="660"/>
      <c r="T6" s="660"/>
      <c r="U6" s="660"/>
      <c r="V6" s="660"/>
      <c r="W6" s="660"/>
      <c r="X6" s="660"/>
      <c r="Y6" s="661"/>
      <c r="Z6" s="662">
        <v>1.1000000000000001</v>
      </c>
      <c r="AA6" s="662"/>
      <c r="AB6" s="662"/>
      <c r="AC6" s="662"/>
      <c r="AD6" s="663">
        <v>56137</v>
      </c>
      <c r="AE6" s="663"/>
      <c r="AF6" s="663"/>
      <c r="AG6" s="663"/>
      <c r="AH6" s="663"/>
      <c r="AI6" s="663"/>
      <c r="AJ6" s="663"/>
      <c r="AK6" s="663"/>
      <c r="AL6" s="664">
        <v>2.1</v>
      </c>
      <c r="AM6" s="665"/>
      <c r="AN6" s="665"/>
      <c r="AO6" s="666"/>
      <c r="AP6" s="656" t="s">
        <v>222</v>
      </c>
      <c r="AQ6" s="657"/>
      <c r="AR6" s="657"/>
      <c r="AS6" s="657"/>
      <c r="AT6" s="657"/>
      <c r="AU6" s="657"/>
      <c r="AV6" s="657"/>
      <c r="AW6" s="657"/>
      <c r="AX6" s="657"/>
      <c r="AY6" s="657"/>
      <c r="AZ6" s="657"/>
      <c r="BA6" s="657"/>
      <c r="BB6" s="657"/>
      <c r="BC6" s="657"/>
      <c r="BD6" s="657"/>
      <c r="BE6" s="657"/>
      <c r="BF6" s="658"/>
      <c r="BG6" s="659">
        <v>715861</v>
      </c>
      <c r="BH6" s="660"/>
      <c r="BI6" s="660"/>
      <c r="BJ6" s="660"/>
      <c r="BK6" s="660"/>
      <c r="BL6" s="660"/>
      <c r="BM6" s="660"/>
      <c r="BN6" s="661"/>
      <c r="BO6" s="662">
        <v>100</v>
      </c>
      <c r="BP6" s="662"/>
      <c r="BQ6" s="662"/>
      <c r="BR6" s="662"/>
      <c r="BS6" s="663" t="s">
        <v>122</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70255</v>
      </c>
      <c r="CS6" s="660"/>
      <c r="CT6" s="660"/>
      <c r="CU6" s="660"/>
      <c r="CV6" s="660"/>
      <c r="CW6" s="660"/>
      <c r="CX6" s="660"/>
      <c r="CY6" s="661"/>
      <c r="CZ6" s="653">
        <v>1.5</v>
      </c>
      <c r="DA6" s="654"/>
      <c r="DB6" s="654"/>
      <c r="DC6" s="670"/>
      <c r="DD6" s="668" t="s">
        <v>122</v>
      </c>
      <c r="DE6" s="660"/>
      <c r="DF6" s="660"/>
      <c r="DG6" s="660"/>
      <c r="DH6" s="660"/>
      <c r="DI6" s="660"/>
      <c r="DJ6" s="660"/>
      <c r="DK6" s="660"/>
      <c r="DL6" s="660"/>
      <c r="DM6" s="660"/>
      <c r="DN6" s="660"/>
      <c r="DO6" s="660"/>
      <c r="DP6" s="661"/>
      <c r="DQ6" s="668">
        <v>70255</v>
      </c>
      <c r="DR6" s="660"/>
      <c r="DS6" s="660"/>
      <c r="DT6" s="660"/>
      <c r="DU6" s="660"/>
      <c r="DV6" s="660"/>
      <c r="DW6" s="660"/>
      <c r="DX6" s="660"/>
      <c r="DY6" s="660"/>
      <c r="DZ6" s="660"/>
      <c r="EA6" s="660"/>
      <c r="EB6" s="660"/>
      <c r="EC6" s="669"/>
    </row>
    <row r="7" spans="2:143" ht="11.25" customHeight="1" x14ac:dyDescent="0.2">
      <c r="B7" s="656" t="s">
        <v>224</v>
      </c>
      <c r="C7" s="657"/>
      <c r="D7" s="657"/>
      <c r="E7" s="657"/>
      <c r="F7" s="657"/>
      <c r="G7" s="657"/>
      <c r="H7" s="657"/>
      <c r="I7" s="657"/>
      <c r="J7" s="657"/>
      <c r="K7" s="657"/>
      <c r="L7" s="657"/>
      <c r="M7" s="657"/>
      <c r="N7" s="657"/>
      <c r="O7" s="657"/>
      <c r="P7" s="657"/>
      <c r="Q7" s="658"/>
      <c r="R7" s="659">
        <v>239</v>
      </c>
      <c r="S7" s="660"/>
      <c r="T7" s="660"/>
      <c r="U7" s="660"/>
      <c r="V7" s="660"/>
      <c r="W7" s="660"/>
      <c r="X7" s="660"/>
      <c r="Y7" s="661"/>
      <c r="Z7" s="662">
        <v>0</v>
      </c>
      <c r="AA7" s="662"/>
      <c r="AB7" s="662"/>
      <c r="AC7" s="662"/>
      <c r="AD7" s="663">
        <v>239</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242175</v>
      </c>
      <c r="BH7" s="660"/>
      <c r="BI7" s="660"/>
      <c r="BJ7" s="660"/>
      <c r="BK7" s="660"/>
      <c r="BL7" s="660"/>
      <c r="BM7" s="660"/>
      <c r="BN7" s="661"/>
      <c r="BO7" s="662">
        <v>33.799999999999997</v>
      </c>
      <c r="BP7" s="662"/>
      <c r="BQ7" s="662"/>
      <c r="BR7" s="662"/>
      <c r="BS7" s="663" t="s">
        <v>122</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976910</v>
      </c>
      <c r="CS7" s="660"/>
      <c r="CT7" s="660"/>
      <c r="CU7" s="660"/>
      <c r="CV7" s="660"/>
      <c r="CW7" s="660"/>
      <c r="CX7" s="660"/>
      <c r="CY7" s="661"/>
      <c r="CZ7" s="662">
        <v>21.3</v>
      </c>
      <c r="DA7" s="662"/>
      <c r="DB7" s="662"/>
      <c r="DC7" s="662"/>
      <c r="DD7" s="668">
        <v>43340</v>
      </c>
      <c r="DE7" s="660"/>
      <c r="DF7" s="660"/>
      <c r="DG7" s="660"/>
      <c r="DH7" s="660"/>
      <c r="DI7" s="660"/>
      <c r="DJ7" s="660"/>
      <c r="DK7" s="660"/>
      <c r="DL7" s="660"/>
      <c r="DM7" s="660"/>
      <c r="DN7" s="660"/>
      <c r="DO7" s="660"/>
      <c r="DP7" s="661"/>
      <c r="DQ7" s="668">
        <v>774623</v>
      </c>
      <c r="DR7" s="660"/>
      <c r="DS7" s="660"/>
      <c r="DT7" s="660"/>
      <c r="DU7" s="660"/>
      <c r="DV7" s="660"/>
      <c r="DW7" s="660"/>
      <c r="DX7" s="660"/>
      <c r="DY7" s="660"/>
      <c r="DZ7" s="660"/>
      <c r="EA7" s="660"/>
      <c r="EB7" s="660"/>
      <c r="EC7" s="669"/>
    </row>
    <row r="8" spans="2:143" ht="11.25" customHeight="1" x14ac:dyDescent="0.2">
      <c r="B8" s="656" t="s">
        <v>227</v>
      </c>
      <c r="C8" s="657"/>
      <c r="D8" s="657"/>
      <c r="E8" s="657"/>
      <c r="F8" s="657"/>
      <c r="G8" s="657"/>
      <c r="H8" s="657"/>
      <c r="I8" s="657"/>
      <c r="J8" s="657"/>
      <c r="K8" s="657"/>
      <c r="L8" s="657"/>
      <c r="M8" s="657"/>
      <c r="N8" s="657"/>
      <c r="O8" s="657"/>
      <c r="P8" s="657"/>
      <c r="Q8" s="658"/>
      <c r="R8" s="659">
        <v>3812</v>
      </c>
      <c r="S8" s="660"/>
      <c r="T8" s="660"/>
      <c r="U8" s="660"/>
      <c r="V8" s="660"/>
      <c r="W8" s="660"/>
      <c r="X8" s="660"/>
      <c r="Y8" s="661"/>
      <c r="Z8" s="662">
        <v>0.1</v>
      </c>
      <c r="AA8" s="662"/>
      <c r="AB8" s="662"/>
      <c r="AC8" s="662"/>
      <c r="AD8" s="663">
        <v>3812</v>
      </c>
      <c r="AE8" s="663"/>
      <c r="AF8" s="663"/>
      <c r="AG8" s="663"/>
      <c r="AH8" s="663"/>
      <c r="AI8" s="663"/>
      <c r="AJ8" s="663"/>
      <c r="AK8" s="663"/>
      <c r="AL8" s="664">
        <v>0.1</v>
      </c>
      <c r="AM8" s="665"/>
      <c r="AN8" s="665"/>
      <c r="AO8" s="666"/>
      <c r="AP8" s="656" t="s">
        <v>228</v>
      </c>
      <c r="AQ8" s="657"/>
      <c r="AR8" s="657"/>
      <c r="AS8" s="657"/>
      <c r="AT8" s="657"/>
      <c r="AU8" s="657"/>
      <c r="AV8" s="657"/>
      <c r="AW8" s="657"/>
      <c r="AX8" s="657"/>
      <c r="AY8" s="657"/>
      <c r="AZ8" s="657"/>
      <c r="BA8" s="657"/>
      <c r="BB8" s="657"/>
      <c r="BC8" s="657"/>
      <c r="BD8" s="657"/>
      <c r="BE8" s="657"/>
      <c r="BF8" s="658"/>
      <c r="BG8" s="659">
        <v>9393</v>
      </c>
      <c r="BH8" s="660"/>
      <c r="BI8" s="660"/>
      <c r="BJ8" s="660"/>
      <c r="BK8" s="660"/>
      <c r="BL8" s="660"/>
      <c r="BM8" s="660"/>
      <c r="BN8" s="661"/>
      <c r="BO8" s="662">
        <v>1.3</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1044957</v>
      </c>
      <c r="CS8" s="660"/>
      <c r="CT8" s="660"/>
      <c r="CU8" s="660"/>
      <c r="CV8" s="660"/>
      <c r="CW8" s="660"/>
      <c r="CX8" s="660"/>
      <c r="CY8" s="661"/>
      <c r="CZ8" s="662">
        <v>22.8</v>
      </c>
      <c r="DA8" s="662"/>
      <c r="DB8" s="662"/>
      <c r="DC8" s="662"/>
      <c r="DD8" s="668" t="s">
        <v>122</v>
      </c>
      <c r="DE8" s="660"/>
      <c r="DF8" s="660"/>
      <c r="DG8" s="660"/>
      <c r="DH8" s="660"/>
      <c r="DI8" s="660"/>
      <c r="DJ8" s="660"/>
      <c r="DK8" s="660"/>
      <c r="DL8" s="660"/>
      <c r="DM8" s="660"/>
      <c r="DN8" s="660"/>
      <c r="DO8" s="660"/>
      <c r="DP8" s="661"/>
      <c r="DQ8" s="668">
        <v>608617</v>
      </c>
      <c r="DR8" s="660"/>
      <c r="DS8" s="660"/>
      <c r="DT8" s="660"/>
      <c r="DU8" s="660"/>
      <c r="DV8" s="660"/>
      <c r="DW8" s="660"/>
      <c r="DX8" s="660"/>
      <c r="DY8" s="660"/>
      <c r="DZ8" s="660"/>
      <c r="EA8" s="660"/>
      <c r="EB8" s="660"/>
      <c r="EC8" s="669"/>
    </row>
    <row r="9" spans="2:143" ht="11.25" customHeight="1" x14ac:dyDescent="0.2">
      <c r="B9" s="656" t="s">
        <v>230</v>
      </c>
      <c r="C9" s="657"/>
      <c r="D9" s="657"/>
      <c r="E9" s="657"/>
      <c r="F9" s="657"/>
      <c r="G9" s="657"/>
      <c r="H9" s="657"/>
      <c r="I9" s="657"/>
      <c r="J9" s="657"/>
      <c r="K9" s="657"/>
      <c r="L9" s="657"/>
      <c r="M9" s="657"/>
      <c r="N9" s="657"/>
      <c r="O9" s="657"/>
      <c r="P9" s="657"/>
      <c r="Q9" s="658"/>
      <c r="R9" s="659">
        <v>4915</v>
      </c>
      <c r="S9" s="660"/>
      <c r="T9" s="660"/>
      <c r="U9" s="660"/>
      <c r="V9" s="660"/>
      <c r="W9" s="660"/>
      <c r="X9" s="660"/>
      <c r="Y9" s="661"/>
      <c r="Z9" s="662">
        <v>0.1</v>
      </c>
      <c r="AA9" s="662"/>
      <c r="AB9" s="662"/>
      <c r="AC9" s="662"/>
      <c r="AD9" s="663">
        <v>4915</v>
      </c>
      <c r="AE9" s="663"/>
      <c r="AF9" s="663"/>
      <c r="AG9" s="663"/>
      <c r="AH9" s="663"/>
      <c r="AI9" s="663"/>
      <c r="AJ9" s="663"/>
      <c r="AK9" s="663"/>
      <c r="AL9" s="664">
        <v>0.2</v>
      </c>
      <c r="AM9" s="665"/>
      <c r="AN9" s="665"/>
      <c r="AO9" s="666"/>
      <c r="AP9" s="656" t="s">
        <v>231</v>
      </c>
      <c r="AQ9" s="657"/>
      <c r="AR9" s="657"/>
      <c r="AS9" s="657"/>
      <c r="AT9" s="657"/>
      <c r="AU9" s="657"/>
      <c r="AV9" s="657"/>
      <c r="AW9" s="657"/>
      <c r="AX9" s="657"/>
      <c r="AY9" s="657"/>
      <c r="AZ9" s="657"/>
      <c r="BA9" s="657"/>
      <c r="BB9" s="657"/>
      <c r="BC9" s="657"/>
      <c r="BD9" s="657"/>
      <c r="BE9" s="657"/>
      <c r="BF9" s="658"/>
      <c r="BG9" s="659">
        <v>208491</v>
      </c>
      <c r="BH9" s="660"/>
      <c r="BI9" s="660"/>
      <c r="BJ9" s="660"/>
      <c r="BK9" s="660"/>
      <c r="BL9" s="660"/>
      <c r="BM9" s="660"/>
      <c r="BN9" s="661"/>
      <c r="BO9" s="662">
        <v>29.1</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423404</v>
      </c>
      <c r="CS9" s="660"/>
      <c r="CT9" s="660"/>
      <c r="CU9" s="660"/>
      <c r="CV9" s="660"/>
      <c r="CW9" s="660"/>
      <c r="CX9" s="660"/>
      <c r="CY9" s="661"/>
      <c r="CZ9" s="662">
        <v>9.1999999999999993</v>
      </c>
      <c r="DA9" s="662"/>
      <c r="DB9" s="662"/>
      <c r="DC9" s="662"/>
      <c r="DD9" s="668">
        <v>3231</v>
      </c>
      <c r="DE9" s="660"/>
      <c r="DF9" s="660"/>
      <c r="DG9" s="660"/>
      <c r="DH9" s="660"/>
      <c r="DI9" s="660"/>
      <c r="DJ9" s="660"/>
      <c r="DK9" s="660"/>
      <c r="DL9" s="660"/>
      <c r="DM9" s="660"/>
      <c r="DN9" s="660"/>
      <c r="DO9" s="660"/>
      <c r="DP9" s="661"/>
      <c r="DQ9" s="668">
        <v>403473</v>
      </c>
      <c r="DR9" s="660"/>
      <c r="DS9" s="660"/>
      <c r="DT9" s="660"/>
      <c r="DU9" s="660"/>
      <c r="DV9" s="660"/>
      <c r="DW9" s="660"/>
      <c r="DX9" s="660"/>
      <c r="DY9" s="660"/>
      <c r="DZ9" s="660"/>
      <c r="EA9" s="660"/>
      <c r="EB9" s="660"/>
      <c r="EC9" s="669"/>
    </row>
    <row r="10" spans="2:143" ht="11.25" customHeight="1" x14ac:dyDescent="0.2">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15365</v>
      </c>
      <c r="BH10" s="660"/>
      <c r="BI10" s="660"/>
      <c r="BJ10" s="660"/>
      <c r="BK10" s="660"/>
      <c r="BL10" s="660"/>
      <c r="BM10" s="660"/>
      <c r="BN10" s="661"/>
      <c r="BO10" s="662">
        <v>2.1</v>
      </c>
      <c r="BP10" s="662"/>
      <c r="BQ10" s="662"/>
      <c r="BR10" s="662"/>
      <c r="BS10" s="663" t="s">
        <v>122</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102</v>
      </c>
      <c r="CS10" s="660"/>
      <c r="CT10" s="660"/>
      <c r="CU10" s="660"/>
      <c r="CV10" s="660"/>
      <c r="CW10" s="660"/>
      <c r="CX10" s="660"/>
      <c r="CY10" s="661"/>
      <c r="CZ10" s="662">
        <v>0</v>
      </c>
      <c r="DA10" s="662"/>
      <c r="DB10" s="662"/>
      <c r="DC10" s="662"/>
      <c r="DD10" s="668" t="s">
        <v>122</v>
      </c>
      <c r="DE10" s="660"/>
      <c r="DF10" s="660"/>
      <c r="DG10" s="660"/>
      <c r="DH10" s="660"/>
      <c r="DI10" s="660"/>
      <c r="DJ10" s="660"/>
      <c r="DK10" s="660"/>
      <c r="DL10" s="660"/>
      <c r="DM10" s="660"/>
      <c r="DN10" s="660"/>
      <c r="DO10" s="660"/>
      <c r="DP10" s="661"/>
      <c r="DQ10" s="668">
        <v>102</v>
      </c>
      <c r="DR10" s="660"/>
      <c r="DS10" s="660"/>
      <c r="DT10" s="660"/>
      <c r="DU10" s="660"/>
      <c r="DV10" s="660"/>
      <c r="DW10" s="660"/>
      <c r="DX10" s="660"/>
      <c r="DY10" s="660"/>
      <c r="DZ10" s="660"/>
      <c r="EA10" s="660"/>
      <c r="EB10" s="660"/>
      <c r="EC10" s="669"/>
    </row>
    <row r="11" spans="2:143" ht="11.25" customHeight="1" x14ac:dyDescent="0.2">
      <c r="B11" s="656" t="s">
        <v>236</v>
      </c>
      <c r="C11" s="657"/>
      <c r="D11" s="657"/>
      <c r="E11" s="657"/>
      <c r="F11" s="657"/>
      <c r="G11" s="657"/>
      <c r="H11" s="657"/>
      <c r="I11" s="657"/>
      <c r="J11" s="657"/>
      <c r="K11" s="657"/>
      <c r="L11" s="657"/>
      <c r="M11" s="657"/>
      <c r="N11" s="657"/>
      <c r="O11" s="657"/>
      <c r="P11" s="657"/>
      <c r="Q11" s="658"/>
      <c r="R11" s="659">
        <v>168412</v>
      </c>
      <c r="S11" s="660"/>
      <c r="T11" s="660"/>
      <c r="U11" s="660"/>
      <c r="V11" s="660"/>
      <c r="W11" s="660"/>
      <c r="X11" s="660"/>
      <c r="Y11" s="661"/>
      <c r="Z11" s="664">
        <v>3.4</v>
      </c>
      <c r="AA11" s="665"/>
      <c r="AB11" s="665"/>
      <c r="AC11" s="671"/>
      <c r="AD11" s="668">
        <v>168412</v>
      </c>
      <c r="AE11" s="660"/>
      <c r="AF11" s="660"/>
      <c r="AG11" s="660"/>
      <c r="AH11" s="660"/>
      <c r="AI11" s="660"/>
      <c r="AJ11" s="660"/>
      <c r="AK11" s="661"/>
      <c r="AL11" s="664">
        <v>6.4</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8926</v>
      </c>
      <c r="BH11" s="660"/>
      <c r="BI11" s="660"/>
      <c r="BJ11" s="660"/>
      <c r="BK11" s="660"/>
      <c r="BL11" s="660"/>
      <c r="BM11" s="660"/>
      <c r="BN11" s="661"/>
      <c r="BO11" s="662">
        <v>1.2</v>
      </c>
      <c r="BP11" s="662"/>
      <c r="BQ11" s="662"/>
      <c r="BR11" s="662"/>
      <c r="BS11" s="663" t="s">
        <v>122</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465793</v>
      </c>
      <c r="CS11" s="660"/>
      <c r="CT11" s="660"/>
      <c r="CU11" s="660"/>
      <c r="CV11" s="660"/>
      <c r="CW11" s="660"/>
      <c r="CX11" s="660"/>
      <c r="CY11" s="661"/>
      <c r="CZ11" s="662">
        <v>10.199999999999999</v>
      </c>
      <c r="DA11" s="662"/>
      <c r="DB11" s="662"/>
      <c r="DC11" s="662"/>
      <c r="DD11" s="668">
        <v>108840</v>
      </c>
      <c r="DE11" s="660"/>
      <c r="DF11" s="660"/>
      <c r="DG11" s="660"/>
      <c r="DH11" s="660"/>
      <c r="DI11" s="660"/>
      <c r="DJ11" s="660"/>
      <c r="DK11" s="660"/>
      <c r="DL11" s="660"/>
      <c r="DM11" s="660"/>
      <c r="DN11" s="660"/>
      <c r="DO11" s="660"/>
      <c r="DP11" s="661"/>
      <c r="DQ11" s="668">
        <v>260047</v>
      </c>
      <c r="DR11" s="660"/>
      <c r="DS11" s="660"/>
      <c r="DT11" s="660"/>
      <c r="DU11" s="660"/>
      <c r="DV11" s="660"/>
      <c r="DW11" s="660"/>
      <c r="DX11" s="660"/>
      <c r="DY11" s="660"/>
      <c r="DZ11" s="660"/>
      <c r="EA11" s="660"/>
      <c r="EB11" s="660"/>
      <c r="EC11" s="669"/>
    </row>
    <row r="12" spans="2:143" ht="11.25" customHeight="1" x14ac:dyDescent="0.2">
      <c r="B12" s="656" t="s">
        <v>239</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372362</v>
      </c>
      <c r="BH12" s="660"/>
      <c r="BI12" s="660"/>
      <c r="BJ12" s="660"/>
      <c r="BK12" s="660"/>
      <c r="BL12" s="660"/>
      <c r="BM12" s="660"/>
      <c r="BN12" s="661"/>
      <c r="BO12" s="662">
        <v>52</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98887</v>
      </c>
      <c r="CS12" s="660"/>
      <c r="CT12" s="660"/>
      <c r="CU12" s="660"/>
      <c r="CV12" s="660"/>
      <c r="CW12" s="660"/>
      <c r="CX12" s="660"/>
      <c r="CY12" s="661"/>
      <c r="CZ12" s="662">
        <v>2.2000000000000002</v>
      </c>
      <c r="DA12" s="662"/>
      <c r="DB12" s="662"/>
      <c r="DC12" s="662"/>
      <c r="DD12" s="668">
        <v>5997</v>
      </c>
      <c r="DE12" s="660"/>
      <c r="DF12" s="660"/>
      <c r="DG12" s="660"/>
      <c r="DH12" s="660"/>
      <c r="DI12" s="660"/>
      <c r="DJ12" s="660"/>
      <c r="DK12" s="660"/>
      <c r="DL12" s="660"/>
      <c r="DM12" s="660"/>
      <c r="DN12" s="660"/>
      <c r="DO12" s="660"/>
      <c r="DP12" s="661"/>
      <c r="DQ12" s="668">
        <v>74753</v>
      </c>
      <c r="DR12" s="660"/>
      <c r="DS12" s="660"/>
      <c r="DT12" s="660"/>
      <c r="DU12" s="660"/>
      <c r="DV12" s="660"/>
      <c r="DW12" s="660"/>
      <c r="DX12" s="660"/>
      <c r="DY12" s="660"/>
      <c r="DZ12" s="660"/>
      <c r="EA12" s="660"/>
      <c r="EB12" s="660"/>
      <c r="EC12" s="669"/>
    </row>
    <row r="13" spans="2:143" ht="11.25" customHeight="1" x14ac:dyDescent="0.2">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355861</v>
      </c>
      <c r="BH13" s="660"/>
      <c r="BI13" s="660"/>
      <c r="BJ13" s="660"/>
      <c r="BK13" s="660"/>
      <c r="BL13" s="660"/>
      <c r="BM13" s="660"/>
      <c r="BN13" s="661"/>
      <c r="BO13" s="662">
        <v>49.7</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391668</v>
      </c>
      <c r="CS13" s="660"/>
      <c r="CT13" s="660"/>
      <c r="CU13" s="660"/>
      <c r="CV13" s="660"/>
      <c r="CW13" s="660"/>
      <c r="CX13" s="660"/>
      <c r="CY13" s="661"/>
      <c r="CZ13" s="662">
        <v>8.5</v>
      </c>
      <c r="DA13" s="662"/>
      <c r="DB13" s="662"/>
      <c r="DC13" s="662"/>
      <c r="DD13" s="668">
        <v>261910</v>
      </c>
      <c r="DE13" s="660"/>
      <c r="DF13" s="660"/>
      <c r="DG13" s="660"/>
      <c r="DH13" s="660"/>
      <c r="DI13" s="660"/>
      <c r="DJ13" s="660"/>
      <c r="DK13" s="660"/>
      <c r="DL13" s="660"/>
      <c r="DM13" s="660"/>
      <c r="DN13" s="660"/>
      <c r="DO13" s="660"/>
      <c r="DP13" s="661"/>
      <c r="DQ13" s="668">
        <v>145779</v>
      </c>
      <c r="DR13" s="660"/>
      <c r="DS13" s="660"/>
      <c r="DT13" s="660"/>
      <c r="DU13" s="660"/>
      <c r="DV13" s="660"/>
      <c r="DW13" s="660"/>
      <c r="DX13" s="660"/>
      <c r="DY13" s="660"/>
      <c r="DZ13" s="660"/>
      <c r="EA13" s="660"/>
      <c r="EB13" s="660"/>
      <c r="EC13" s="669"/>
    </row>
    <row r="14" spans="2:143" ht="11.25" customHeight="1" x14ac:dyDescent="0.2">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28694</v>
      </c>
      <c r="BH14" s="660"/>
      <c r="BI14" s="660"/>
      <c r="BJ14" s="660"/>
      <c r="BK14" s="660"/>
      <c r="BL14" s="660"/>
      <c r="BM14" s="660"/>
      <c r="BN14" s="661"/>
      <c r="BO14" s="662">
        <v>4</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246563</v>
      </c>
      <c r="CS14" s="660"/>
      <c r="CT14" s="660"/>
      <c r="CU14" s="660"/>
      <c r="CV14" s="660"/>
      <c r="CW14" s="660"/>
      <c r="CX14" s="660"/>
      <c r="CY14" s="661"/>
      <c r="CZ14" s="662">
        <v>5.4</v>
      </c>
      <c r="DA14" s="662"/>
      <c r="DB14" s="662"/>
      <c r="DC14" s="662"/>
      <c r="DD14" s="668">
        <v>36628</v>
      </c>
      <c r="DE14" s="660"/>
      <c r="DF14" s="660"/>
      <c r="DG14" s="660"/>
      <c r="DH14" s="660"/>
      <c r="DI14" s="660"/>
      <c r="DJ14" s="660"/>
      <c r="DK14" s="660"/>
      <c r="DL14" s="660"/>
      <c r="DM14" s="660"/>
      <c r="DN14" s="660"/>
      <c r="DO14" s="660"/>
      <c r="DP14" s="661"/>
      <c r="DQ14" s="668">
        <v>206911</v>
      </c>
      <c r="DR14" s="660"/>
      <c r="DS14" s="660"/>
      <c r="DT14" s="660"/>
      <c r="DU14" s="660"/>
      <c r="DV14" s="660"/>
      <c r="DW14" s="660"/>
      <c r="DX14" s="660"/>
      <c r="DY14" s="660"/>
      <c r="DZ14" s="660"/>
      <c r="EA14" s="660"/>
      <c r="EB14" s="660"/>
      <c r="EC14" s="669"/>
    </row>
    <row r="15" spans="2:143" ht="11.25" customHeight="1" x14ac:dyDescent="0.2">
      <c r="B15" s="656" t="s">
        <v>248</v>
      </c>
      <c r="C15" s="657"/>
      <c r="D15" s="657"/>
      <c r="E15" s="657"/>
      <c r="F15" s="657"/>
      <c r="G15" s="657"/>
      <c r="H15" s="657"/>
      <c r="I15" s="657"/>
      <c r="J15" s="657"/>
      <c r="K15" s="657"/>
      <c r="L15" s="657"/>
      <c r="M15" s="657"/>
      <c r="N15" s="657"/>
      <c r="O15" s="657"/>
      <c r="P15" s="657"/>
      <c r="Q15" s="658"/>
      <c r="R15" s="659">
        <v>4200</v>
      </c>
      <c r="S15" s="660"/>
      <c r="T15" s="660"/>
      <c r="U15" s="660"/>
      <c r="V15" s="660"/>
      <c r="W15" s="660"/>
      <c r="X15" s="660"/>
      <c r="Y15" s="661"/>
      <c r="Z15" s="662">
        <v>0.1</v>
      </c>
      <c r="AA15" s="662"/>
      <c r="AB15" s="662"/>
      <c r="AC15" s="662"/>
      <c r="AD15" s="663">
        <v>4200</v>
      </c>
      <c r="AE15" s="663"/>
      <c r="AF15" s="663"/>
      <c r="AG15" s="663"/>
      <c r="AH15" s="663"/>
      <c r="AI15" s="663"/>
      <c r="AJ15" s="663"/>
      <c r="AK15" s="663"/>
      <c r="AL15" s="664">
        <v>0.2</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72630</v>
      </c>
      <c r="BH15" s="660"/>
      <c r="BI15" s="660"/>
      <c r="BJ15" s="660"/>
      <c r="BK15" s="660"/>
      <c r="BL15" s="660"/>
      <c r="BM15" s="660"/>
      <c r="BN15" s="661"/>
      <c r="BO15" s="662">
        <v>10.1</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469235</v>
      </c>
      <c r="CS15" s="660"/>
      <c r="CT15" s="660"/>
      <c r="CU15" s="660"/>
      <c r="CV15" s="660"/>
      <c r="CW15" s="660"/>
      <c r="CX15" s="660"/>
      <c r="CY15" s="661"/>
      <c r="CZ15" s="662">
        <v>10.199999999999999</v>
      </c>
      <c r="DA15" s="662"/>
      <c r="DB15" s="662"/>
      <c r="DC15" s="662"/>
      <c r="DD15" s="668">
        <v>36407</v>
      </c>
      <c r="DE15" s="660"/>
      <c r="DF15" s="660"/>
      <c r="DG15" s="660"/>
      <c r="DH15" s="660"/>
      <c r="DI15" s="660"/>
      <c r="DJ15" s="660"/>
      <c r="DK15" s="660"/>
      <c r="DL15" s="660"/>
      <c r="DM15" s="660"/>
      <c r="DN15" s="660"/>
      <c r="DO15" s="660"/>
      <c r="DP15" s="661"/>
      <c r="DQ15" s="668">
        <v>403991</v>
      </c>
      <c r="DR15" s="660"/>
      <c r="DS15" s="660"/>
      <c r="DT15" s="660"/>
      <c r="DU15" s="660"/>
      <c r="DV15" s="660"/>
      <c r="DW15" s="660"/>
      <c r="DX15" s="660"/>
      <c r="DY15" s="660"/>
      <c r="DZ15" s="660"/>
      <c r="EA15" s="660"/>
      <c r="EB15" s="660"/>
      <c r="EC15" s="669"/>
    </row>
    <row r="16" spans="2:143" ht="11.25" customHeight="1" x14ac:dyDescent="0.2">
      <c r="B16" s="656" t="s">
        <v>251</v>
      </c>
      <c r="C16" s="657"/>
      <c r="D16" s="657"/>
      <c r="E16" s="657"/>
      <c r="F16" s="657"/>
      <c r="G16" s="657"/>
      <c r="H16" s="657"/>
      <c r="I16" s="657"/>
      <c r="J16" s="657"/>
      <c r="K16" s="657"/>
      <c r="L16" s="657"/>
      <c r="M16" s="657"/>
      <c r="N16" s="657"/>
      <c r="O16" s="657"/>
      <c r="P16" s="657"/>
      <c r="Q16" s="658"/>
      <c r="R16" s="659">
        <v>15414</v>
      </c>
      <c r="S16" s="660"/>
      <c r="T16" s="660"/>
      <c r="U16" s="660"/>
      <c r="V16" s="660"/>
      <c r="W16" s="660"/>
      <c r="X16" s="660"/>
      <c r="Y16" s="661"/>
      <c r="Z16" s="662">
        <v>0.3</v>
      </c>
      <c r="AA16" s="662"/>
      <c r="AB16" s="662"/>
      <c r="AC16" s="662"/>
      <c r="AD16" s="663">
        <v>15414</v>
      </c>
      <c r="AE16" s="663"/>
      <c r="AF16" s="663"/>
      <c r="AG16" s="663"/>
      <c r="AH16" s="663"/>
      <c r="AI16" s="663"/>
      <c r="AJ16" s="663"/>
      <c r="AK16" s="663"/>
      <c r="AL16" s="664">
        <v>0.6</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2">
      <c r="B17" s="656" t="s">
        <v>254</v>
      </c>
      <c r="C17" s="657"/>
      <c r="D17" s="657"/>
      <c r="E17" s="657"/>
      <c r="F17" s="657"/>
      <c r="G17" s="657"/>
      <c r="H17" s="657"/>
      <c r="I17" s="657"/>
      <c r="J17" s="657"/>
      <c r="K17" s="657"/>
      <c r="L17" s="657"/>
      <c r="M17" s="657"/>
      <c r="N17" s="657"/>
      <c r="O17" s="657"/>
      <c r="P17" s="657"/>
      <c r="Q17" s="658"/>
      <c r="R17" s="659">
        <v>33812</v>
      </c>
      <c r="S17" s="660"/>
      <c r="T17" s="660"/>
      <c r="U17" s="660"/>
      <c r="V17" s="660"/>
      <c r="W17" s="660"/>
      <c r="X17" s="660"/>
      <c r="Y17" s="661"/>
      <c r="Z17" s="662">
        <v>0.7</v>
      </c>
      <c r="AA17" s="662"/>
      <c r="AB17" s="662"/>
      <c r="AC17" s="662"/>
      <c r="AD17" s="663">
        <v>33812</v>
      </c>
      <c r="AE17" s="663"/>
      <c r="AF17" s="663"/>
      <c r="AG17" s="663"/>
      <c r="AH17" s="663"/>
      <c r="AI17" s="663"/>
      <c r="AJ17" s="663"/>
      <c r="AK17" s="663"/>
      <c r="AL17" s="664">
        <v>1.3</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396325</v>
      </c>
      <c r="CS17" s="660"/>
      <c r="CT17" s="660"/>
      <c r="CU17" s="660"/>
      <c r="CV17" s="660"/>
      <c r="CW17" s="660"/>
      <c r="CX17" s="660"/>
      <c r="CY17" s="661"/>
      <c r="CZ17" s="662">
        <v>8.6</v>
      </c>
      <c r="DA17" s="662"/>
      <c r="DB17" s="662"/>
      <c r="DC17" s="662"/>
      <c r="DD17" s="668" t="s">
        <v>122</v>
      </c>
      <c r="DE17" s="660"/>
      <c r="DF17" s="660"/>
      <c r="DG17" s="660"/>
      <c r="DH17" s="660"/>
      <c r="DI17" s="660"/>
      <c r="DJ17" s="660"/>
      <c r="DK17" s="660"/>
      <c r="DL17" s="660"/>
      <c r="DM17" s="660"/>
      <c r="DN17" s="660"/>
      <c r="DO17" s="660"/>
      <c r="DP17" s="661"/>
      <c r="DQ17" s="668">
        <v>390611</v>
      </c>
      <c r="DR17" s="660"/>
      <c r="DS17" s="660"/>
      <c r="DT17" s="660"/>
      <c r="DU17" s="660"/>
      <c r="DV17" s="660"/>
      <c r="DW17" s="660"/>
      <c r="DX17" s="660"/>
      <c r="DY17" s="660"/>
      <c r="DZ17" s="660"/>
      <c r="EA17" s="660"/>
      <c r="EB17" s="660"/>
      <c r="EC17" s="669"/>
    </row>
    <row r="18" spans="2:133" ht="11.25" customHeight="1" x14ac:dyDescent="0.2">
      <c r="B18" s="656" t="s">
        <v>257</v>
      </c>
      <c r="C18" s="657"/>
      <c r="D18" s="657"/>
      <c r="E18" s="657"/>
      <c r="F18" s="657"/>
      <c r="G18" s="657"/>
      <c r="H18" s="657"/>
      <c r="I18" s="657"/>
      <c r="J18" s="657"/>
      <c r="K18" s="657"/>
      <c r="L18" s="657"/>
      <c r="M18" s="657"/>
      <c r="N18" s="657"/>
      <c r="O18" s="657"/>
      <c r="P18" s="657"/>
      <c r="Q18" s="658"/>
      <c r="R18" s="659">
        <v>7039</v>
      </c>
      <c r="S18" s="660"/>
      <c r="T18" s="660"/>
      <c r="U18" s="660"/>
      <c r="V18" s="660"/>
      <c r="W18" s="660"/>
      <c r="X18" s="660"/>
      <c r="Y18" s="661"/>
      <c r="Z18" s="662">
        <v>0.1</v>
      </c>
      <c r="AA18" s="662"/>
      <c r="AB18" s="662"/>
      <c r="AC18" s="662"/>
      <c r="AD18" s="663">
        <v>7039</v>
      </c>
      <c r="AE18" s="663"/>
      <c r="AF18" s="663"/>
      <c r="AG18" s="663"/>
      <c r="AH18" s="663"/>
      <c r="AI18" s="663"/>
      <c r="AJ18" s="663"/>
      <c r="AK18" s="663"/>
      <c r="AL18" s="664">
        <v>0.3</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260</v>
      </c>
      <c r="C19" s="657"/>
      <c r="D19" s="657"/>
      <c r="E19" s="657"/>
      <c r="F19" s="657"/>
      <c r="G19" s="657"/>
      <c r="H19" s="657"/>
      <c r="I19" s="657"/>
      <c r="J19" s="657"/>
      <c r="K19" s="657"/>
      <c r="L19" s="657"/>
      <c r="M19" s="657"/>
      <c r="N19" s="657"/>
      <c r="O19" s="657"/>
      <c r="P19" s="657"/>
      <c r="Q19" s="658"/>
      <c r="R19" s="659">
        <v>25741</v>
      </c>
      <c r="S19" s="660"/>
      <c r="T19" s="660"/>
      <c r="U19" s="660"/>
      <c r="V19" s="660"/>
      <c r="W19" s="660"/>
      <c r="X19" s="660"/>
      <c r="Y19" s="661"/>
      <c r="Z19" s="662">
        <v>0.5</v>
      </c>
      <c r="AA19" s="662"/>
      <c r="AB19" s="662"/>
      <c r="AC19" s="662"/>
      <c r="AD19" s="663">
        <v>25741</v>
      </c>
      <c r="AE19" s="663"/>
      <c r="AF19" s="663"/>
      <c r="AG19" s="663"/>
      <c r="AH19" s="663"/>
      <c r="AI19" s="663"/>
      <c r="AJ19" s="663"/>
      <c r="AK19" s="663"/>
      <c r="AL19" s="664">
        <v>1</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152</v>
      </c>
      <c r="BH19" s="660"/>
      <c r="BI19" s="660"/>
      <c r="BJ19" s="660"/>
      <c r="BK19" s="660"/>
      <c r="BL19" s="660"/>
      <c r="BM19" s="660"/>
      <c r="BN19" s="661"/>
      <c r="BO19" s="662">
        <v>0</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263</v>
      </c>
      <c r="C20" s="673"/>
      <c r="D20" s="673"/>
      <c r="E20" s="673"/>
      <c r="F20" s="673"/>
      <c r="G20" s="673"/>
      <c r="H20" s="673"/>
      <c r="I20" s="673"/>
      <c r="J20" s="673"/>
      <c r="K20" s="673"/>
      <c r="L20" s="673"/>
      <c r="M20" s="673"/>
      <c r="N20" s="673"/>
      <c r="O20" s="673"/>
      <c r="P20" s="673"/>
      <c r="Q20" s="674"/>
      <c r="R20" s="659">
        <v>1032</v>
      </c>
      <c r="S20" s="660"/>
      <c r="T20" s="660"/>
      <c r="U20" s="660"/>
      <c r="V20" s="660"/>
      <c r="W20" s="660"/>
      <c r="X20" s="660"/>
      <c r="Y20" s="661"/>
      <c r="Z20" s="662">
        <v>0</v>
      </c>
      <c r="AA20" s="662"/>
      <c r="AB20" s="662"/>
      <c r="AC20" s="662"/>
      <c r="AD20" s="663">
        <v>1032</v>
      </c>
      <c r="AE20" s="663"/>
      <c r="AF20" s="663"/>
      <c r="AG20" s="663"/>
      <c r="AH20" s="663"/>
      <c r="AI20" s="663"/>
      <c r="AJ20" s="663"/>
      <c r="AK20" s="663"/>
      <c r="AL20" s="664">
        <v>0</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152</v>
      </c>
      <c r="BH20" s="660"/>
      <c r="BI20" s="660"/>
      <c r="BJ20" s="660"/>
      <c r="BK20" s="660"/>
      <c r="BL20" s="660"/>
      <c r="BM20" s="660"/>
      <c r="BN20" s="661"/>
      <c r="BO20" s="662">
        <v>0</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4584099</v>
      </c>
      <c r="CS20" s="660"/>
      <c r="CT20" s="660"/>
      <c r="CU20" s="660"/>
      <c r="CV20" s="660"/>
      <c r="CW20" s="660"/>
      <c r="CX20" s="660"/>
      <c r="CY20" s="661"/>
      <c r="CZ20" s="662">
        <v>100</v>
      </c>
      <c r="DA20" s="662"/>
      <c r="DB20" s="662"/>
      <c r="DC20" s="662"/>
      <c r="DD20" s="668">
        <v>496353</v>
      </c>
      <c r="DE20" s="660"/>
      <c r="DF20" s="660"/>
      <c r="DG20" s="660"/>
      <c r="DH20" s="660"/>
      <c r="DI20" s="660"/>
      <c r="DJ20" s="660"/>
      <c r="DK20" s="660"/>
      <c r="DL20" s="660"/>
      <c r="DM20" s="660"/>
      <c r="DN20" s="660"/>
      <c r="DO20" s="660"/>
      <c r="DP20" s="661"/>
      <c r="DQ20" s="668">
        <v>3339162</v>
      </c>
      <c r="DR20" s="660"/>
      <c r="DS20" s="660"/>
      <c r="DT20" s="660"/>
      <c r="DU20" s="660"/>
      <c r="DV20" s="660"/>
      <c r="DW20" s="660"/>
      <c r="DX20" s="660"/>
      <c r="DY20" s="660"/>
      <c r="DZ20" s="660"/>
      <c r="EA20" s="660"/>
      <c r="EB20" s="660"/>
      <c r="EC20" s="669"/>
    </row>
    <row r="21" spans="2:133" ht="11.25" customHeight="1" x14ac:dyDescent="0.2">
      <c r="B21" s="656" t="s">
        <v>266</v>
      </c>
      <c r="C21" s="657"/>
      <c r="D21" s="657"/>
      <c r="E21" s="657"/>
      <c r="F21" s="657"/>
      <c r="G21" s="657"/>
      <c r="H21" s="657"/>
      <c r="I21" s="657"/>
      <c r="J21" s="657"/>
      <c r="K21" s="657"/>
      <c r="L21" s="657"/>
      <c r="M21" s="657"/>
      <c r="N21" s="657"/>
      <c r="O21" s="657"/>
      <c r="P21" s="657"/>
      <c r="Q21" s="658"/>
      <c r="R21" s="659">
        <v>1871421</v>
      </c>
      <c r="S21" s="660"/>
      <c r="T21" s="660"/>
      <c r="U21" s="660"/>
      <c r="V21" s="660"/>
      <c r="W21" s="660"/>
      <c r="X21" s="660"/>
      <c r="Y21" s="661"/>
      <c r="Z21" s="662">
        <v>38.1</v>
      </c>
      <c r="AA21" s="662"/>
      <c r="AB21" s="662"/>
      <c r="AC21" s="662"/>
      <c r="AD21" s="663">
        <v>1633328</v>
      </c>
      <c r="AE21" s="663"/>
      <c r="AF21" s="663"/>
      <c r="AG21" s="663"/>
      <c r="AH21" s="663"/>
      <c r="AI21" s="663"/>
      <c r="AJ21" s="663"/>
      <c r="AK21" s="663"/>
      <c r="AL21" s="664">
        <v>61.9</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v>152</v>
      </c>
      <c r="BH21" s="660"/>
      <c r="BI21" s="660"/>
      <c r="BJ21" s="660"/>
      <c r="BK21" s="660"/>
      <c r="BL21" s="660"/>
      <c r="BM21" s="660"/>
      <c r="BN21" s="661"/>
      <c r="BO21" s="662">
        <v>0</v>
      </c>
      <c r="BP21" s="662"/>
      <c r="BQ21" s="662"/>
      <c r="BR21" s="662"/>
      <c r="BS21" s="663" t="s">
        <v>122</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2">
      <c r="B22" s="656" t="s">
        <v>268</v>
      </c>
      <c r="C22" s="657"/>
      <c r="D22" s="657"/>
      <c r="E22" s="657"/>
      <c r="F22" s="657"/>
      <c r="G22" s="657"/>
      <c r="H22" s="657"/>
      <c r="I22" s="657"/>
      <c r="J22" s="657"/>
      <c r="K22" s="657"/>
      <c r="L22" s="657"/>
      <c r="M22" s="657"/>
      <c r="N22" s="657"/>
      <c r="O22" s="657"/>
      <c r="P22" s="657"/>
      <c r="Q22" s="658"/>
      <c r="R22" s="659">
        <v>1633328</v>
      </c>
      <c r="S22" s="660"/>
      <c r="T22" s="660"/>
      <c r="U22" s="660"/>
      <c r="V22" s="660"/>
      <c r="W22" s="660"/>
      <c r="X22" s="660"/>
      <c r="Y22" s="661"/>
      <c r="Z22" s="662">
        <v>33.200000000000003</v>
      </c>
      <c r="AA22" s="662"/>
      <c r="AB22" s="662"/>
      <c r="AC22" s="662"/>
      <c r="AD22" s="663">
        <v>1633328</v>
      </c>
      <c r="AE22" s="663"/>
      <c r="AF22" s="663"/>
      <c r="AG22" s="663"/>
      <c r="AH22" s="663"/>
      <c r="AI22" s="663"/>
      <c r="AJ22" s="663"/>
      <c r="AK22" s="663"/>
      <c r="AL22" s="664">
        <v>61.9</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271</v>
      </c>
      <c r="C23" s="657"/>
      <c r="D23" s="657"/>
      <c r="E23" s="657"/>
      <c r="F23" s="657"/>
      <c r="G23" s="657"/>
      <c r="H23" s="657"/>
      <c r="I23" s="657"/>
      <c r="J23" s="657"/>
      <c r="K23" s="657"/>
      <c r="L23" s="657"/>
      <c r="M23" s="657"/>
      <c r="N23" s="657"/>
      <c r="O23" s="657"/>
      <c r="P23" s="657"/>
      <c r="Q23" s="658"/>
      <c r="R23" s="659">
        <v>221777</v>
      </c>
      <c r="S23" s="660"/>
      <c r="T23" s="660"/>
      <c r="U23" s="660"/>
      <c r="V23" s="660"/>
      <c r="W23" s="660"/>
      <c r="X23" s="660"/>
      <c r="Y23" s="661"/>
      <c r="Z23" s="662">
        <v>4.5</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8" t="s">
        <v>276</v>
      </c>
      <c r="DM23" s="689"/>
      <c r="DN23" s="689"/>
      <c r="DO23" s="689"/>
      <c r="DP23" s="689"/>
      <c r="DQ23" s="689"/>
      <c r="DR23" s="689"/>
      <c r="DS23" s="689"/>
      <c r="DT23" s="689"/>
      <c r="DU23" s="689"/>
      <c r="DV23" s="690"/>
      <c r="DW23" s="641" t="s">
        <v>277</v>
      </c>
      <c r="DX23" s="642"/>
      <c r="DY23" s="642"/>
      <c r="DZ23" s="642"/>
      <c r="EA23" s="642"/>
      <c r="EB23" s="642"/>
      <c r="EC23" s="643"/>
    </row>
    <row r="24" spans="2:133" ht="11.25" customHeight="1" x14ac:dyDescent="0.2">
      <c r="B24" s="656" t="s">
        <v>278</v>
      </c>
      <c r="C24" s="657"/>
      <c r="D24" s="657"/>
      <c r="E24" s="657"/>
      <c r="F24" s="657"/>
      <c r="G24" s="657"/>
      <c r="H24" s="657"/>
      <c r="I24" s="657"/>
      <c r="J24" s="657"/>
      <c r="K24" s="657"/>
      <c r="L24" s="657"/>
      <c r="M24" s="657"/>
      <c r="N24" s="657"/>
      <c r="O24" s="657"/>
      <c r="P24" s="657"/>
      <c r="Q24" s="658"/>
      <c r="R24" s="659">
        <v>16316</v>
      </c>
      <c r="S24" s="660"/>
      <c r="T24" s="660"/>
      <c r="U24" s="660"/>
      <c r="V24" s="660"/>
      <c r="W24" s="660"/>
      <c r="X24" s="660"/>
      <c r="Y24" s="661"/>
      <c r="Z24" s="662">
        <v>0.3</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1761768</v>
      </c>
      <c r="CS24" s="649"/>
      <c r="CT24" s="649"/>
      <c r="CU24" s="649"/>
      <c r="CV24" s="649"/>
      <c r="CW24" s="649"/>
      <c r="CX24" s="649"/>
      <c r="CY24" s="650"/>
      <c r="CZ24" s="653">
        <v>38.4</v>
      </c>
      <c r="DA24" s="654"/>
      <c r="DB24" s="654"/>
      <c r="DC24" s="670"/>
      <c r="DD24" s="691">
        <v>1338080</v>
      </c>
      <c r="DE24" s="649"/>
      <c r="DF24" s="649"/>
      <c r="DG24" s="649"/>
      <c r="DH24" s="649"/>
      <c r="DI24" s="649"/>
      <c r="DJ24" s="649"/>
      <c r="DK24" s="650"/>
      <c r="DL24" s="691">
        <v>1175003</v>
      </c>
      <c r="DM24" s="649"/>
      <c r="DN24" s="649"/>
      <c r="DO24" s="649"/>
      <c r="DP24" s="649"/>
      <c r="DQ24" s="649"/>
      <c r="DR24" s="649"/>
      <c r="DS24" s="649"/>
      <c r="DT24" s="649"/>
      <c r="DU24" s="649"/>
      <c r="DV24" s="650"/>
      <c r="DW24" s="653">
        <v>44.4</v>
      </c>
      <c r="DX24" s="654"/>
      <c r="DY24" s="654"/>
      <c r="DZ24" s="654"/>
      <c r="EA24" s="654"/>
      <c r="EB24" s="654"/>
      <c r="EC24" s="655"/>
    </row>
    <row r="25" spans="2:133" ht="11.25" customHeight="1" x14ac:dyDescent="0.2">
      <c r="B25" s="656" t="s">
        <v>281</v>
      </c>
      <c r="C25" s="657"/>
      <c r="D25" s="657"/>
      <c r="E25" s="657"/>
      <c r="F25" s="657"/>
      <c r="G25" s="657"/>
      <c r="H25" s="657"/>
      <c r="I25" s="657"/>
      <c r="J25" s="657"/>
      <c r="K25" s="657"/>
      <c r="L25" s="657"/>
      <c r="M25" s="657"/>
      <c r="N25" s="657"/>
      <c r="O25" s="657"/>
      <c r="P25" s="657"/>
      <c r="Q25" s="658"/>
      <c r="R25" s="659">
        <v>2874375</v>
      </c>
      <c r="S25" s="660"/>
      <c r="T25" s="660"/>
      <c r="U25" s="660"/>
      <c r="V25" s="660"/>
      <c r="W25" s="660"/>
      <c r="X25" s="660"/>
      <c r="Y25" s="661"/>
      <c r="Z25" s="662">
        <v>58.5</v>
      </c>
      <c r="AA25" s="662"/>
      <c r="AB25" s="662"/>
      <c r="AC25" s="662"/>
      <c r="AD25" s="663">
        <v>2636282</v>
      </c>
      <c r="AE25" s="663"/>
      <c r="AF25" s="663"/>
      <c r="AG25" s="663"/>
      <c r="AH25" s="663"/>
      <c r="AI25" s="663"/>
      <c r="AJ25" s="663"/>
      <c r="AK25" s="663"/>
      <c r="AL25" s="664">
        <v>99.9</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787894</v>
      </c>
      <c r="CS25" s="680"/>
      <c r="CT25" s="680"/>
      <c r="CU25" s="680"/>
      <c r="CV25" s="680"/>
      <c r="CW25" s="680"/>
      <c r="CX25" s="680"/>
      <c r="CY25" s="681"/>
      <c r="CZ25" s="664">
        <v>17.2</v>
      </c>
      <c r="DA25" s="692"/>
      <c r="DB25" s="692"/>
      <c r="DC25" s="694"/>
      <c r="DD25" s="668">
        <v>729339</v>
      </c>
      <c r="DE25" s="680"/>
      <c r="DF25" s="680"/>
      <c r="DG25" s="680"/>
      <c r="DH25" s="680"/>
      <c r="DI25" s="680"/>
      <c r="DJ25" s="680"/>
      <c r="DK25" s="681"/>
      <c r="DL25" s="668">
        <v>653613</v>
      </c>
      <c r="DM25" s="680"/>
      <c r="DN25" s="680"/>
      <c r="DO25" s="680"/>
      <c r="DP25" s="680"/>
      <c r="DQ25" s="680"/>
      <c r="DR25" s="680"/>
      <c r="DS25" s="680"/>
      <c r="DT25" s="680"/>
      <c r="DU25" s="680"/>
      <c r="DV25" s="681"/>
      <c r="DW25" s="664">
        <v>24.7</v>
      </c>
      <c r="DX25" s="692"/>
      <c r="DY25" s="692"/>
      <c r="DZ25" s="692"/>
      <c r="EA25" s="692"/>
      <c r="EB25" s="692"/>
      <c r="EC25" s="693"/>
    </row>
    <row r="26" spans="2:133" ht="11.25" customHeight="1" x14ac:dyDescent="0.2">
      <c r="B26" s="656" t="s">
        <v>284</v>
      </c>
      <c r="C26" s="657"/>
      <c r="D26" s="657"/>
      <c r="E26" s="657"/>
      <c r="F26" s="657"/>
      <c r="G26" s="657"/>
      <c r="H26" s="657"/>
      <c r="I26" s="657"/>
      <c r="J26" s="657"/>
      <c r="K26" s="657"/>
      <c r="L26" s="657"/>
      <c r="M26" s="657"/>
      <c r="N26" s="657"/>
      <c r="O26" s="657"/>
      <c r="P26" s="657"/>
      <c r="Q26" s="658"/>
      <c r="R26" s="659">
        <v>580</v>
      </c>
      <c r="S26" s="660"/>
      <c r="T26" s="660"/>
      <c r="U26" s="660"/>
      <c r="V26" s="660"/>
      <c r="W26" s="660"/>
      <c r="X26" s="660"/>
      <c r="Y26" s="661"/>
      <c r="Z26" s="662">
        <v>0</v>
      </c>
      <c r="AA26" s="662"/>
      <c r="AB26" s="662"/>
      <c r="AC26" s="662"/>
      <c r="AD26" s="663">
        <v>580</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389059</v>
      </c>
      <c r="CS26" s="660"/>
      <c r="CT26" s="660"/>
      <c r="CU26" s="660"/>
      <c r="CV26" s="660"/>
      <c r="CW26" s="660"/>
      <c r="CX26" s="660"/>
      <c r="CY26" s="661"/>
      <c r="CZ26" s="664">
        <v>8.5</v>
      </c>
      <c r="DA26" s="692"/>
      <c r="DB26" s="692"/>
      <c r="DC26" s="694"/>
      <c r="DD26" s="668">
        <v>351297</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2"/>
      <c r="DY26" s="692"/>
      <c r="DZ26" s="692"/>
      <c r="EA26" s="692"/>
      <c r="EB26" s="692"/>
      <c r="EC26" s="693"/>
    </row>
    <row r="27" spans="2:133" ht="11.25" customHeight="1" x14ac:dyDescent="0.2">
      <c r="B27" s="656" t="s">
        <v>287</v>
      </c>
      <c r="C27" s="657"/>
      <c r="D27" s="657"/>
      <c r="E27" s="657"/>
      <c r="F27" s="657"/>
      <c r="G27" s="657"/>
      <c r="H27" s="657"/>
      <c r="I27" s="657"/>
      <c r="J27" s="657"/>
      <c r="K27" s="657"/>
      <c r="L27" s="657"/>
      <c r="M27" s="657"/>
      <c r="N27" s="657"/>
      <c r="O27" s="657"/>
      <c r="P27" s="657"/>
      <c r="Q27" s="658"/>
      <c r="R27" s="659">
        <v>1700</v>
      </c>
      <c r="S27" s="660"/>
      <c r="T27" s="660"/>
      <c r="U27" s="660"/>
      <c r="V27" s="660"/>
      <c r="W27" s="660"/>
      <c r="X27" s="660"/>
      <c r="Y27" s="661"/>
      <c r="Z27" s="662">
        <v>0</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716013</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577549</v>
      </c>
      <c r="CS27" s="680"/>
      <c r="CT27" s="680"/>
      <c r="CU27" s="680"/>
      <c r="CV27" s="680"/>
      <c r="CW27" s="680"/>
      <c r="CX27" s="680"/>
      <c r="CY27" s="681"/>
      <c r="CZ27" s="664">
        <v>12.6</v>
      </c>
      <c r="DA27" s="692"/>
      <c r="DB27" s="692"/>
      <c r="DC27" s="694"/>
      <c r="DD27" s="668">
        <v>218130</v>
      </c>
      <c r="DE27" s="680"/>
      <c r="DF27" s="680"/>
      <c r="DG27" s="680"/>
      <c r="DH27" s="680"/>
      <c r="DI27" s="680"/>
      <c r="DJ27" s="680"/>
      <c r="DK27" s="681"/>
      <c r="DL27" s="668">
        <v>130779</v>
      </c>
      <c r="DM27" s="680"/>
      <c r="DN27" s="680"/>
      <c r="DO27" s="680"/>
      <c r="DP27" s="680"/>
      <c r="DQ27" s="680"/>
      <c r="DR27" s="680"/>
      <c r="DS27" s="680"/>
      <c r="DT27" s="680"/>
      <c r="DU27" s="680"/>
      <c r="DV27" s="681"/>
      <c r="DW27" s="664">
        <v>4.9000000000000004</v>
      </c>
      <c r="DX27" s="692"/>
      <c r="DY27" s="692"/>
      <c r="DZ27" s="692"/>
      <c r="EA27" s="692"/>
      <c r="EB27" s="692"/>
      <c r="EC27" s="693"/>
    </row>
    <row r="28" spans="2:133" ht="11.25" customHeight="1" x14ac:dyDescent="0.2">
      <c r="B28" s="656" t="s">
        <v>290</v>
      </c>
      <c r="C28" s="657"/>
      <c r="D28" s="657"/>
      <c r="E28" s="657"/>
      <c r="F28" s="657"/>
      <c r="G28" s="657"/>
      <c r="H28" s="657"/>
      <c r="I28" s="657"/>
      <c r="J28" s="657"/>
      <c r="K28" s="657"/>
      <c r="L28" s="657"/>
      <c r="M28" s="657"/>
      <c r="N28" s="657"/>
      <c r="O28" s="657"/>
      <c r="P28" s="657"/>
      <c r="Q28" s="658"/>
      <c r="R28" s="659">
        <v>45613</v>
      </c>
      <c r="S28" s="660"/>
      <c r="T28" s="660"/>
      <c r="U28" s="660"/>
      <c r="V28" s="660"/>
      <c r="W28" s="660"/>
      <c r="X28" s="660"/>
      <c r="Y28" s="661"/>
      <c r="Z28" s="662">
        <v>0.9</v>
      </c>
      <c r="AA28" s="662"/>
      <c r="AB28" s="662"/>
      <c r="AC28" s="662"/>
      <c r="AD28" s="663">
        <v>1772</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396325</v>
      </c>
      <c r="CS28" s="660"/>
      <c r="CT28" s="660"/>
      <c r="CU28" s="660"/>
      <c r="CV28" s="660"/>
      <c r="CW28" s="660"/>
      <c r="CX28" s="660"/>
      <c r="CY28" s="661"/>
      <c r="CZ28" s="664">
        <v>8.6</v>
      </c>
      <c r="DA28" s="692"/>
      <c r="DB28" s="692"/>
      <c r="DC28" s="694"/>
      <c r="DD28" s="668">
        <v>390611</v>
      </c>
      <c r="DE28" s="660"/>
      <c r="DF28" s="660"/>
      <c r="DG28" s="660"/>
      <c r="DH28" s="660"/>
      <c r="DI28" s="660"/>
      <c r="DJ28" s="660"/>
      <c r="DK28" s="661"/>
      <c r="DL28" s="668">
        <v>390611</v>
      </c>
      <c r="DM28" s="660"/>
      <c r="DN28" s="660"/>
      <c r="DO28" s="660"/>
      <c r="DP28" s="660"/>
      <c r="DQ28" s="660"/>
      <c r="DR28" s="660"/>
      <c r="DS28" s="660"/>
      <c r="DT28" s="660"/>
      <c r="DU28" s="660"/>
      <c r="DV28" s="661"/>
      <c r="DW28" s="664">
        <v>14.8</v>
      </c>
      <c r="DX28" s="692"/>
      <c r="DY28" s="692"/>
      <c r="DZ28" s="692"/>
      <c r="EA28" s="692"/>
      <c r="EB28" s="692"/>
      <c r="EC28" s="693"/>
    </row>
    <row r="29" spans="2:133" ht="11.25" customHeight="1" x14ac:dyDescent="0.2">
      <c r="B29" s="656" t="s">
        <v>292</v>
      </c>
      <c r="C29" s="657"/>
      <c r="D29" s="657"/>
      <c r="E29" s="657"/>
      <c r="F29" s="657"/>
      <c r="G29" s="657"/>
      <c r="H29" s="657"/>
      <c r="I29" s="657"/>
      <c r="J29" s="657"/>
      <c r="K29" s="657"/>
      <c r="L29" s="657"/>
      <c r="M29" s="657"/>
      <c r="N29" s="657"/>
      <c r="O29" s="657"/>
      <c r="P29" s="657"/>
      <c r="Q29" s="658"/>
      <c r="R29" s="659">
        <v>3166</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293</v>
      </c>
      <c r="CE29" s="698"/>
      <c r="CF29" s="656" t="s">
        <v>67</v>
      </c>
      <c r="CG29" s="657"/>
      <c r="CH29" s="657"/>
      <c r="CI29" s="657"/>
      <c r="CJ29" s="657"/>
      <c r="CK29" s="657"/>
      <c r="CL29" s="657"/>
      <c r="CM29" s="657"/>
      <c r="CN29" s="657"/>
      <c r="CO29" s="657"/>
      <c r="CP29" s="657"/>
      <c r="CQ29" s="658"/>
      <c r="CR29" s="659">
        <v>396325</v>
      </c>
      <c r="CS29" s="680"/>
      <c r="CT29" s="680"/>
      <c r="CU29" s="680"/>
      <c r="CV29" s="680"/>
      <c r="CW29" s="680"/>
      <c r="CX29" s="680"/>
      <c r="CY29" s="681"/>
      <c r="CZ29" s="664">
        <v>8.6</v>
      </c>
      <c r="DA29" s="692"/>
      <c r="DB29" s="692"/>
      <c r="DC29" s="694"/>
      <c r="DD29" s="668">
        <v>390611</v>
      </c>
      <c r="DE29" s="680"/>
      <c r="DF29" s="680"/>
      <c r="DG29" s="680"/>
      <c r="DH29" s="680"/>
      <c r="DI29" s="680"/>
      <c r="DJ29" s="680"/>
      <c r="DK29" s="681"/>
      <c r="DL29" s="668">
        <v>390611</v>
      </c>
      <c r="DM29" s="680"/>
      <c r="DN29" s="680"/>
      <c r="DO29" s="680"/>
      <c r="DP29" s="680"/>
      <c r="DQ29" s="680"/>
      <c r="DR29" s="680"/>
      <c r="DS29" s="680"/>
      <c r="DT29" s="680"/>
      <c r="DU29" s="680"/>
      <c r="DV29" s="681"/>
      <c r="DW29" s="664">
        <v>14.8</v>
      </c>
      <c r="DX29" s="692"/>
      <c r="DY29" s="692"/>
      <c r="DZ29" s="692"/>
      <c r="EA29" s="692"/>
      <c r="EB29" s="692"/>
      <c r="EC29" s="693"/>
    </row>
    <row r="30" spans="2:133" ht="11.25" customHeight="1" x14ac:dyDescent="0.2">
      <c r="B30" s="656" t="s">
        <v>294</v>
      </c>
      <c r="C30" s="657"/>
      <c r="D30" s="657"/>
      <c r="E30" s="657"/>
      <c r="F30" s="657"/>
      <c r="G30" s="657"/>
      <c r="H30" s="657"/>
      <c r="I30" s="657"/>
      <c r="J30" s="657"/>
      <c r="K30" s="657"/>
      <c r="L30" s="657"/>
      <c r="M30" s="657"/>
      <c r="N30" s="657"/>
      <c r="O30" s="657"/>
      <c r="P30" s="657"/>
      <c r="Q30" s="658"/>
      <c r="R30" s="659">
        <v>507320</v>
      </c>
      <c r="S30" s="660"/>
      <c r="T30" s="660"/>
      <c r="U30" s="660"/>
      <c r="V30" s="660"/>
      <c r="W30" s="660"/>
      <c r="X30" s="660"/>
      <c r="Y30" s="661"/>
      <c r="Z30" s="662">
        <v>10.3</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695"/>
      <c r="BI30" s="695"/>
      <c r="BJ30" s="695"/>
      <c r="BK30" s="695"/>
      <c r="BL30" s="695"/>
      <c r="BM30" s="695"/>
      <c r="BN30" s="695"/>
      <c r="BO30" s="695"/>
      <c r="BP30" s="695"/>
      <c r="BQ30" s="696"/>
      <c r="BR30" s="641" t="s">
        <v>296</v>
      </c>
      <c r="BS30" s="695"/>
      <c r="BT30" s="695"/>
      <c r="BU30" s="695"/>
      <c r="BV30" s="695"/>
      <c r="BW30" s="695"/>
      <c r="BX30" s="695"/>
      <c r="BY30" s="695"/>
      <c r="BZ30" s="695"/>
      <c r="CA30" s="695"/>
      <c r="CB30" s="696"/>
      <c r="CD30" s="699"/>
      <c r="CE30" s="700"/>
      <c r="CF30" s="656" t="s">
        <v>297</v>
      </c>
      <c r="CG30" s="657"/>
      <c r="CH30" s="657"/>
      <c r="CI30" s="657"/>
      <c r="CJ30" s="657"/>
      <c r="CK30" s="657"/>
      <c r="CL30" s="657"/>
      <c r="CM30" s="657"/>
      <c r="CN30" s="657"/>
      <c r="CO30" s="657"/>
      <c r="CP30" s="657"/>
      <c r="CQ30" s="658"/>
      <c r="CR30" s="659">
        <v>384021</v>
      </c>
      <c r="CS30" s="660"/>
      <c r="CT30" s="660"/>
      <c r="CU30" s="660"/>
      <c r="CV30" s="660"/>
      <c r="CW30" s="660"/>
      <c r="CX30" s="660"/>
      <c r="CY30" s="661"/>
      <c r="CZ30" s="664">
        <v>8.4</v>
      </c>
      <c r="DA30" s="692"/>
      <c r="DB30" s="692"/>
      <c r="DC30" s="694"/>
      <c r="DD30" s="668">
        <v>378307</v>
      </c>
      <c r="DE30" s="660"/>
      <c r="DF30" s="660"/>
      <c r="DG30" s="660"/>
      <c r="DH30" s="660"/>
      <c r="DI30" s="660"/>
      <c r="DJ30" s="660"/>
      <c r="DK30" s="661"/>
      <c r="DL30" s="668">
        <v>378307</v>
      </c>
      <c r="DM30" s="660"/>
      <c r="DN30" s="660"/>
      <c r="DO30" s="660"/>
      <c r="DP30" s="660"/>
      <c r="DQ30" s="660"/>
      <c r="DR30" s="660"/>
      <c r="DS30" s="660"/>
      <c r="DT30" s="660"/>
      <c r="DU30" s="660"/>
      <c r="DV30" s="661"/>
      <c r="DW30" s="664">
        <v>14.3</v>
      </c>
      <c r="DX30" s="692"/>
      <c r="DY30" s="692"/>
      <c r="DZ30" s="692"/>
      <c r="EA30" s="692"/>
      <c r="EB30" s="692"/>
      <c r="EC30" s="693"/>
    </row>
    <row r="31" spans="2:133" ht="11.25" customHeight="1" x14ac:dyDescent="0.2">
      <c r="B31" s="672" t="s">
        <v>298</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299</v>
      </c>
      <c r="AQ31" s="708"/>
      <c r="AR31" s="708"/>
      <c r="AS31" s="708"/>
      <c r="AT31" s="713" t="s">
        <v>300</v>
      </c>
      <c r="AU31" s="200"/>
      <c r="AV31" s="200"/>
      <c r="AW31" s="200"/>
      <c r="AX31" s="645" t="s">
        <v>178</v>
      </c>
      <c r="AY31" s="646"/>
      <c r="AZ31" s="646"/>
      <c r="BA31" s="646"/>
      <c r="BB31" s="646"/>
      <c r="BC31" s="646"/>
      <c r="BD31" s="646"/>
      <c r="BE31" s="646"/>
      <c r="BF31" s="647"/>
      <c r="BG31" s="706">
        <v>99.4</v>
      </c>
      <c r="BH31" s="703"/>
      <c r="BI31" s="703"/>
      <c r="BJ31" s="703"/>
      <c r="BK31" s="703"/>
      <c r="BL31" s="703"/>
      <c r="BM31" s="654">
        <v>97.2</v>
      </c>
      <c r="BN31" s="703"/>
      <c r="BO31" s="703"/>
      <c r="BP31" s="703"/>
      <c r="BQ31" s="704"/>
      <c r="BR31" s="706">
        <v>99.1</v>
      </c>
      <c r="BS31" s="703"/>
      <c r="BT31" s="703"/>
      <c r="BU31" s="703"/>
      <c r="BV31" s="703"/>
      <c r="BW31" s="703"/>
      <c r="BX31" s="654">
        <v>97.2</v>
      </c>
      <c r="BY31" s="703"/>
      <c r="BZ31" s="703"/>
      <c r="CA31" s="703"/>
      <c r="CB31" s="704"/>
      <c r="CD31" s="699"/>
      <c r="CE31" s="700"/>
      <c r="CF31" s="656" t="s">
        <v>301</v>
      </c>
      <c r="CG31" s="657"/>
      <c r="CH31" s="657"/>
      <c r="CI31" s="657"/>
      <c r="CJ31" s="657"/>
      <c r="CK31" s="657"/>
      <c r="CL31" s="657"/>
      <c r="CM31" s="657"/>
      <c r="CN31" s="657"/>
      <c r="CO31" s="657"/>
      <c r="CP31" s="657"/>
      <c r="CQ31" s="658"/>
      <c r="CR31" s="659">
        <v>12304</v>
      </c>
      <c r="CS31" s="680"/>
      <c r="CT31" s="680"/>
      <c r="CU31" s="680"/>
      <c r="CV31" s="680"/>
      <c r="CW31" s="680"/>
      <c r="CX31" s="680"/>
      <c r="CY31" s="681"/>
      <c r="CZ31" s="664">
        <v>0.3</v>
      </c>
      <c r="DA31" s="692"/>
      <c r="DB31" s="692"/>
      <c r="DC31" s="694"/>
      <c r="DD31" s="668">
        <v>12304</v>
      </c>
      <c r="DE31" s="680"/>
      <c r="DF31" s="680"/>
      <c r="DG31" s="680"/>
      <c r="DH31" s="680"/>
      <c r="DI31" s="680"/>
      <c r="DJ31" s="680"/>
      <c r="DK31" s="681"/>
      <c r="DL31" s="668">
        <v>12304</v>
      </c>
      <c r="DM31" s="680"/>
      <c r="DN31" s="680"/>
      <c r="DO31" s="680"/>
      <c r="DP31" s="680"/>
      <c r="DQ31" s="680"/>
      <c r="DR31" s="680"/>
      <c r="DS31" s="680"/>
      <c r="DT31" s="680"/>
      <c r="DU31" s="680"/>
      <c r="DV31" s="681"/>
      <c r="DW31" s="664">
        <v>0.5</v>
      </c>
      <c r="DX31" s="692"/>
      <c r="DY31" s="692"/>
      <c r="DZ31" s="692"/>
      <c r="EA31" s="692"/>
      <c r="EB31" s="692"/>
      <c r="EC31" s="693"/>
    </row>
    <row r="32" spans="2:133" ht="11.25" customHeight="1" x14ac:dyDescent="0.2">
      <c r="B32" s="656" t="s">
        <v>302</v>
      </c>
      <c r="C32" s="657"/>
      <c r="D32" s="657"/>
      <c r="E32" s="657"/>
      <c r="F32" s="657"/>
      <c r="G32" s="657"/>
      <c r="H32" s="657"/>
      <c r="I32" s="657"/>
      <c r="J32" s="657"/>
      <c r="K32" s="657"/>
      <c r="L32" s="657"/>
      <c r="M32" s="657"/>
      <c r="N32" s="657"/>
      <c r="O32" s="657"/>
      <c r="P32" s="657"/>
      <c r="Q32" s="658"/>
      <c r="R32" s="659">
        <v>352808</v>
      </c>
      <c r="S32" s="660"/>
      <c r="T32" s="660"/>
      <c r="U32" s="660"/>
      <c r="V32" s="660"/>
      <c r="W32" s="660"/>
      <c r="X32" s="660"/>
      <c r="Y32" s="661"/>
      <c r="Z32" s="662">
        <v>7.2</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196" t="s">
        <v>303</v>
      </c>
      <c r="AX32" s="656" t="s">
        <v>304</v>
      </c>
      <c r="AY32" s="657"/>
      <c r="AZ32" s="657"/>
      <c r="BA32" s="657"/>
      <c r="BB32" s="657"/>
      <c r="BC32" s="657"/>
      <c r="BD32" s="657"/>
      <c r="BE32" s="657"/>
      <c r="BF32" s="658"/>
      <c r="BG32" s="716">
        <v>99.3</v>
      </c>
      <c r="BH32" s="680"/>
      <c r="BI32" s="680"/>
      <c r="BJ32" s="680"/>
      <c r="BK32" s="680"/>
      <c r="BL32" s="680"/>
      <c r="BM32" s="665">
        <v>96.4</v>
      </c>
      <c r="BN32" s="680"/>
      <c r="BO32" s="680"/>
      <c r="BP32" s="680"/>
      <c r="BQ32" s="705"/>
      <c r="BR32" s="716">
        <v>98.8</v>
      </c>
      <c r="BS32" s="680"/>
      <c r="BT32" s="680"/>
      <c r="BU32" s="680"/>
      <c r="BV32" s="680"/>
      <c r="BW32" s="680"/>
      <c r="BX32" s="665">
        <v>96.6</v>
      </c>
      <c r="BY32" s="680"/>
      <c r="BZ32" s="680"/>
      <c r="CA32" s="680"/>
      <c r="CB32" s="705"/>
      <c r="CD32" s="701"/>
      <c r="CE32" s="702"/>
      <c r="CF32" s="656" t="s">
        <v>305</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92"/>
      <c r="DB32" s="692"/>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92"/>
      <c r="DY32" s="692"/>
      <c r="DZ32" s="692"/>
      <c r="EA32" s="692"/>
      <c r="EB32" s="692"/>
      <c r="EC32" s="693"/>
    </row>
    <row r="33" spans="2:133" ht="11.25" customHeight="1" x14ac:dyDescent="0.2">
      <c r="B33" s="656" t="s">
        <v>306</v>
      </c>
      <c r="C33" s="657"/>
      <c r="D33" s="657"/>
      <c r="E33" s="657"/>
      <c r="F33" s="657"/>
      <c r="G33" s="657"/>
      <c r="H33" s="657"/>
      <c r="I33" s="657"/>
      <c r="J33" s="657"/>
      <c r="K33" s="657"/>
      <c r="L33" s="657"/>
      <c r="M33" s="657"/>
      <c r="N33" s="657"/>
      <c r="O33" s="657"/>
      <c r="P33" s="657"/>
      <c r="Q33" s="658"/>
      <c r="R33" s="659">
        <v>9711</v>
      </c>
      <c r="S33" s="660"/>
      <c r="T33" s="660"/>
      <c r="U33" s="660"/>
      <c r="V33" s="660"/>
      <c r="W33" s="660"/>
      <c r="X33" s="660"/>
      <c r="Y33" s="661"/>
      <c r="Z33" s="662">
        <v>0.2</v>
      </c>
      <c r="AA33" s="662"/>
      <c r="AB33" s="662"/>
      <c r="AC33" s="662"/>
      <c r="AD33" s="663">
        <v>886</v>
      </c>
      <c r="AE33" s="663"/>
      <c r="AF33" s="663"/>
      <c r="AG33" s="663"/>
      <c r="AH33" s="663"/>
      <c r="AI33" s="663"/>
      <c r="AJ33" s="663"/>
      <c r="AK33" s="663"/>
      <c r="AL33" s="664">
        <v>0</v>
      </c>
      <c r="AM33" s="665"/>
      <c r="AN33" s="665"/>
      <c r="AO33" s="666"/>
      <c r="AP33" s="711"/>
      <c r="AQ33" s="712"/>
      <c r="AR33" s="712"/>
      <c r="AS33" s="712"/>
      <c r="AT33" s="715"/>
      <c r="AU33" s="201"/>
      <c r="AV33" s="201"/>
      <c r="AW33" s="201"/>
      <c r="AX33" s="682" t="s">
        <v>307</v>
      </c>
      <c r="AY33" s="683"/>
      <c r="AZ33" s="683"/>
      <c r="BA33" s="683"/>
      <c r="BB33" s="683"/>
      <c r="BC33" s="683"/>
      <c r="BD33" s="683"/>
      <c r="BE33" s="683"/>
      <c r="BF33" s="684"/>
      <c r="BG33" s="717">
        <v>99.3</v>
      </c>
      <c r="BH33" s="718"/>
      <c r="BI33" s="718"/>
      <c r="BJ33" s="718"/>
      <c r="BK33" s="718"/>
      <c r="BL33" s="718"/>
      <c r="BM33" s="719">
        <v>97</v>
      </c>
      <c r="BN33" s="718"/>
      <c r="BO33" s="718"/>
      <c r="BP33" s="718"/>
      <c r="BQ33" s="720"/>
      <c r="BR33" s="717">
        <v>99.2</v>
      </c>
      <c r="BS33" s="718"/>
      <c r="BT33" s="718"/>
      <c r="BU33" s="718"/>
      <c r="BV33" s="718"/>
      <c r="BW33" s="718"/>
      <c r="BX33" s="719">
        <v>96.9</v>
      </c>
      <c r="BY33" s="718"/>
      <c r="BZ33" s="718"/>
      <c r="CA33" s="718"/>
      <c r="CB33" s="720"/>
      <c r="CD33" s="656" t="s">
        <v>308</v>
      </c>
      <c r="CE33" s="657"/>
      <c r="CF33" s="657"/>
      <c r="CG33" s="657"/>
      <c r="CH33" s="657"/>
      <c r="CI33" s="657"/>
      <c r="CJ33" s="657"/>
      <c r="CK33" s="657"/>
      <c r="CL33" s="657"/>
      <c r="CM33" s="657"/>
      <c r="CN33" s="657"/>
      <c r="CO33" s="657"/>
      <c r="CP33" s="657"/>
      <c r="CQ33" s="658"/>
      <c r="CR33" s="659">
        <v>2325978</v>
      </c>
      <c r="CS33" s="680"/>
      <c r="CT33" s="680"/>
      <c r="CU33" s="680"/>
      <c r="CV33" s="680"/>
      <c r="CW33" s="680"/>
      <c r="CX33" s="680"/>
      <c r="CY33" s="681"/>
      <c r="CZ33" s="664">
        <v>50.7</v>
      </c>
      <c r="DA33" s="692"/>
      <c r="DB33" s="692"/>
      <c r="DC33" s="694"/>
      <c r="DD33" s="668">
        <v>1919568</v>
      </c>
      <c r="DE33" s="680"/>
      <c r="DF33" s="680"/>
      <c r="DG33" s="680"/>
      <c r="DH33" s="680"/>
      <c r="DI33" s="680"/>
      <c r="DJ33" s="680"/>
      <c r="DK33" s="681"/>
      <c r="DL33" s="668">
        <v>1350127</v>
      </c>
      <c r="DM33" s="680"/>
      <c r="DN33" s="680"/>
      <c r="DO33" s="680"/>
      <c r="DP33" s="680"/>
      <c r="DQ33" s="680"/>
      <c r="DR33" s="680"/>
      <c r="DS33" s="680"/>
      <c r="DT33" s="680"/>
      <c r="DU33" s="680"/>
      <c r="DV33" s="681"/>
      <c r="DW33" s="664">
        <v>51</v>
      </c>
      <c r="DX33" s="692"/>
      <c r="DY33" s="692"/>
      <c r="DZ33" s="692"/>
      <c r="EA33" s="692"/>
      <c r="EB33" s="692"/>
      <c r="EC33" s="693"/>
    </row>
    <row r="34" spans="2:133" ht="11.25" customHeight="1" x14ac:dyDescent="0.2">
      <c r="B34" s="656" t="s">
        <v>309</v>
      </c>
      <c r="C34" s="657"/>
      <c r="D34" s="657"/>
      <c r="E34" s="657"/>
      <c r="F34" s="657"/>
      <c r="G34" s="657"/>
      <c r="H34" s="657"/>
      <c r="I34" s="657"/>
      <c r="J34" s="657"/>
      <c r="K34" s="657"/>
      <c r="L34" s="657"/>
      <c r="M34" s="657"/>
      <c r="N34" s="657"/>
      <c r="O34" s="657"/>
      <c r="P34" s="657"/>
      <c r="Q34" s="658"/>
      <c r="R34" s="659">
        <v>36076</v>
      </c>
      <c r="S34" s="660"/>
      <c r="T34" s="660"/>
      <c r="U34" s="660"/>
      <c r="V34" s="660"/>
      <c r="W34" s="660"/>
      <c r="X34" s="660"/>
      <c r="Y34" s="661"/>
      <c r="Z34" s="662">
        <v>0.7</v>
      </c>
      <c r="AA34" s="662"/>
      <c r="AB34" s="662"/>
      <c r="AC34" s="662"/>
      <c r="AD34" s="663" t="s">
        <v>122</v>
      </c>
      <c r="AE34" s="663"/>
      <c r="AF34" s="663"/>
      <c r="AG34" s="663"/>
      <c r="AH34" s="663"/>
      <c r="AI34" s="663"/>
      <c r="AJ34" s="663"/>
      <c r="AK34" s="663"/>
      <c r="AL34" s="664" t="s">
        <v>122</v>
      </c>
      <c r="AM34" s="665"/>
      <c r="AN34" s="665"/>
      <c r="AO34" s="66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6" t="s">
        <v>310</v>
      </c>
      <c r="CE34" s="657"/>
      <c r="CF34" s="657"/>
      <c r="CG34" s="657"/>
      <c r="CH34" s="657"/>
      <c r="CI34" s="657"/>
      <c r="CJ34" s="657"/>
      <c r="CK34" s="657"/>
      <c r="CL34" s="657"/>
      <c r="CM34" s="657"/>
      <c r="CN34" s="657"/>
      <c r="CO34" s="657"/>
      <c r="CP34" s="657"/>
      <c r="CQ34" s="658"/>
      <c r="CR34" s="659">
        <v>750265</v>
      </c>
      <c r="CS34" s="660"/>
      <c r="CT34" s="660"/>
      <c r="CU34" s="660"/>
      <c r="CV34" s="660"/>
      <c r="CW34" s="660"/>
      <c r="CX34" s="660"/>
      <c r="CY34" s="661"/>
      <c r="CZ34" s="664">
        <v>16.399999999999999</v>
      </c>
      <c r="DA34" s="692"/>
      <c r="DB34" s="692"/>
      <c r="DC34" s="694"/>
      <c r="DD34" s="668">
        <v>530514</v>
      </c>
      <c r="DE34" s="660"/>
      <c r="DF34" s="660"/>
      <c r="DG34" s="660"/>
      <c r="DH34" s="660"/>
      <c r="DI34" s="660"/>
      <c r="DJ34" s="660"/>
      <c r="DK34" s="661"/>
      <c r="DL34" s="668">
        <v>446847</v>
      </c>
      <c r="DM34" s="660"/>
      <c r="DN34" s="660"/>
      <c r="DO34" s="660"/>
      <c r="DP34" s="660"/>
      <c r="DQ34" s="660"/>
      <c r="DR34" s="660"/>
      <c r="DS34" s="660"/>
      <c r="DT34" s="660"/>
      <c r="DU34" s="660"/>
      <c r="DV34" s="661"/>
      <c r="DW34" s="664">
        <v>16.899999999999999</v>
      </c>
      <c r="DX34" s="692"/>
      <c r="DY34" s="692"/>
      <c r="DZ34" s="692"/>
      <c r="EA34" s="692"/>
      <c r="EB34" s="692"/>
      <c r="EC34" s="693"/>
    </row>
    <row r="35" spans="2:133" ht="11.25" customHeight="1" x14ac:dyDescent="0.2">
      <c r="B35" s="656" t="s">
        <v>311</v>
      </c>
      <c r="C35" s="657"/>
      <c r="D35" s="657"/>
      <c r="E35" s="657"/>
      <c r="F35" s="657"/>
      <c r="G35" s="657"/>
      <c r="H35" s="657"/>
      <c r="I35" s="657"/>
      <c r="J35" s="657"/>
      <c r="K35" s="657"/>
      <c r="L35" s="657"/>
      <c r="M35" s="657"/>
      <c r="N35" s="657"/>
      <c r="O35" s="657"/>
      <c r="P35" s="657"/>
      <c r="Q35" s="658"/>
      <c r="R35" s="659">
        <v>378884</v>
      </c>
      <c r="S35" s="660"/>
      <c r="T35" s="660"/>
      <c r="U35" s="660"/>
      <c r="V35" s="660"/>
      <c r="W35" s="660"/>
      <c r="X35" s="660"/>
      <c r="Y35" s="661"/>
      <c r="Z35" s="662">
        <v>7.7</v>
      </c>
      <c r="AA35" s="662"/>
      <c r="AB35" s="662"/>
      <c r="AC35" s="662"/>
      <c r="AD35" s="663" t="s">
        <v>122</v>
      </c>
      <c r="AE35" s="663"/>
      <c r="AF35" s="663"/>
      <c r="AG35" s="663"/>
      <c r="AH35" s="663"/>
      <c r="AI35" s="663"/>
      <c r="AJ35" s="663"/>
      <c r="AK35" s="663"/>
      <c r="AL35" s="664" t="s">
        <v>122</v>
      </c>
      <c r="AM35" s="665"/>
      <c r="AN35" s="665"/>
      <c r="AO35" s="666"/>
      <c r="AP35" s="204"/>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99480</v>
      </c>
      <c r="CS35" s="680"/>
      <c r="CT35" s="680"/>
      <c r="CU35" s="680"/>
      <c r="CV35" s="680"/>
      <c r="CW35" s="680"/>
      <c r="CX35" s="680"/>
      <c r="CY35" s="681"/>
      <c r="CZ35" s="664">
        <v>2.2000000000000002</v>
      </c>
      <c r="DA35" s="692"/>
      <c r="DB35" s="692"/>
      <c r="DC35" s="694"/>
      <c r="DD35" s="668">
        <v>58004</v>
      </c>
      <c r="DE35" s="680"/>
      <c r="DF35" s="680"/>
      <c r="DG35" s="680"/>
      <c r="DH35" s="680"/>
      <c r="DI35" s="680"/>
      <c r="DJ35" s="680"/>
      <c r="DK35" s="681"/>
      <c r="DL35" s="668">
        <v>45660</v>
      </c>
      <c r="DM35" s="680"/>
      <c r="DN35" s="680"/>
      <c r="DO35" s="680"/>
      <c r="DP35" s="680"/>
      <c r="DQ35" s="680"/>
      <c r="DR35" s="680"/>
      <c r="DS35" s="680"/>
      <c r="DT35" s="680"/>
      <c r="DU35" s="680"/>
      <c r="DV35" s="681"/>
      <c r="DW35" s="664">
        <v>1.7</v>
      </c>
      <c r="DX35" s="692"/>
      <c r="DY35" s="692"/>
      <c r="DZ35" s="692"/>
      <c r="EA35" s="692"/>
      <c r="EB35" s="692"/>
      <c r="EC35" s="693"/>
    </row>
    <row r="36" spans="2:133" ht="11.25" customHeight="1" x14ac:dyDescent="0.2">
      <c r="B36" s="656" t="s">
        <v>315</v>
      </c>
      <c r="C36" s="657"/>
      <c r="D36" s="657"/>
      <c r="E36" s="657"/>
      <c r="F36" s="657"/>
      <c r="G36" s="657"/>
      <c r="H36" s="657"/>
      <c r="I36" s="657"/>
      <c r="J36" s="657"/>
      <c r="K36" s="657"/>
      <c r="L36" s="657"/>
      <c r="M36" s="657"/>
      <c r="N36" s="657"/>
      <c r="O36" s="657"/>
      <c r="P36" s="657"/>
      <c r="Q36" s="658"/>
      <c r="R36" s="659">
        <v>369970</v>
      </c>
      <c r="S36" s="660"/>
      <c r="T36" s="660"/>
      <c r="U36" s="660"/>
      <c r="V36" s="660"/>
      <c r="W36" s="660"/>
      <c r="X36" s="660"/>
      <c r="Y36" s="661"/>
      <c r="Z36" s="662">
        <v>7.5</v>
      </c>
      <c r="AA36" s="662"/>
      <c r="AB36" s="662"/>
      <c r="AC36" s="662"/>
      <c r="AD36" s="663" t="s">
        <v>122</v>
      </c>
      <c r="AE36" s="663"/>
      <c r="AF36" s="663"/>
      <c r="AG36" s="663"/>
      <c r="AH36" s="663"/>
      <c r="AI36" s="663"/>
      <c r="AJ36" s="663"/>
      <c r="AK36" s="663"/>
      <c r="AL36" s="664" t="s">
        <v>122</v>
      </c>
      <c r="AM36" s="665"/>
      <c r="AN36" s="665"/>
      <c r="AO36" s="666"/>
      <c r="AP36" s="204"/>
      <c r="AQ36" s="725" t="s">
        <v>316</v>
      </c>
      <c r="AR36" s="726"/>
      <c r="AS36" s="726"/>
      <c r="AT36" s="726"/>
      <c r="AU36" s="726"/>
      <c r="AV36" s="726"/>
      <c r="AW36" s="726"/>
      <c r="AX36" s="726"/>
      <c r="AY36" s="727"/>
      <c r="AZ36" s="648">
        <v>587618</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64158</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992212</v>
      </c>
      <c r="CS36" s="660"/>
      <c r="CT36" s="660"/>
      <c r="CU36" s="660"/>
      <c r="CV36" s="660"/>
      <c r="CW36" s="660"/>
      <c r="CX36" s="660"/>
      <c r="CY36" s="661"/>
      <c r="CZ36" s="664">
        <v>21.6</v>
      </c>
      <c r="DA36" s="692"/>
      <c r="DB36" s="692"/>
      <c r="DC36" s="694"/>
      <c r="DD36" s="668">
        <v>904892</v>
      </c>
      <c r="DE36" s="660"/>
      <c r="DF36" s="660"/>
      <c r="DG36" s="660"/>
      <c r="DH36" s="660"/>
      <c r="DI36" s="660"/>
      <c r="DJ36" s="660"/>
      <c r="DK36" s="661"/>
      <c r="DL36" s="668">
        <v>634439</v>
      </c>
      <c r="DM36" s="660"/>
      <c r="DN36" s="660"/>
      <c r="DO36" s="660"/>
      <c r="DP36" s="660"/>
      <c r="DQ36" s="660"/>
      <c r="DR36" s="660"/>
      <c r="DS36" s="660"/>
      <c r="DT36" s="660"/>
      <c r="DU36" s="660"/>
      <c r="DV36" s="661"/>
      <c r="DW36" s="664">
        <v>24</v>
      </c>
      <c r="DX36" s="692"/>
      <c r="DY36" s="692"/>
      <c r="DZ36" s="692"/>
      <c r="EA36" s="692"/>
      <c r="EB36" s="692"/>
      <c r="EC36" s="693"/>
    </row>
    <row r="37" spans="2:133" ht="11.25" customHeight="1" x14ac:dyDescent="0.2">
      <c r="B37" s="656" t="s">
        <v>319</v>
      </c>
      <c r="C37" s="657"/>
      <c r="D37" s="657"/>
      <c r="E37" s="657"/>
      <c r="F37" s="657"/>
      <c r="G37" s="657"/>
      <c r="H37" s="657"/>
      <c r="I37" s="657"/>
      <c r="J37" s="657"/>
      <c r="K37" s="657"/>
      <c r="L37" s="657"/>
      <c r="M37" s="657"/>
      <c r="N37" s="657"/>
      <c r="O37" s="657"/>
      <c r="P37" s="657"/>
      <c r="Q37" s="658"/>
      <c r="R37" s="659">
        <v>84405</v>
      </c>
      <c r="S37" s="660"/>
      <c r="T37" s="660"/>
      <c r="U37" s="660"/>
      <c r="V37" s="660"/>
      <c r="W37" s="660"/>
      <c r="X37" s="660"/>
      <c r="Y37" s="661"/>
      <c r="Z37" s="662">
        <v>1.7</v>
      </c>
      <c r="AA37" s="662"/>
      <c r="AB37" s="662"/>
      <c r="AC37" s="662"/>
      <c r="AD37" s="663">
        <v>3</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154673</v>
      </c>
      <c r="BA37" s="660"/>
      <c r="BB37" s="660"/>
      <c r="BC37" s="660"/>
      <c r="BD37" s="680"/>
      <c r="BE37" s="680"/>
      <c r="BF37" s="705"/>
      <c r="BG37" s="656" t="s">
        <v>321</v>
      </c>
      <c r="BH37" s="657"/>
      <c r="BI37" s="657"/>
      <c r="BJ37" s="657"/>
      <c r="BK37" s="657"/>
      <c r="BL37" s="657"/>
      <c r="BM37" s="657"/>
      <c r="BN37" s="657"/>
      <c r="BO37" s="657"/>
      <c r="BP37" s="657"/>
      <c r="BQ37" s="657"/>
      <c r="BR37" s="657"/>
      <c r="BS37" s="657"/>
      <c r="BT37" s="657"/>
      <c r="BU37" s="658"/>
      <c r="BV37" s="659">
        <v>53235</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350172</v>
      </c>
      <c r="CS37" s="680"/>
      <c r="CT37" s="680"/>
      <c r="CU37" s="680"/>
      <c r="CV37" s="680"/>
      <c r="CW37" s="680"/>
      <c r="CX37" s="680"/>
      <c r="CY37" s="681"/>
      <c r="CZ37" s="664">
        <v>7.6</v>
      </c>
      <c r="DA37" s="692"/>
      <c r="DB37" s="692"/>
      <c r="DC37" s="694"/>
      <c r="DD37" s="668">
        <v>350172</v>
      </c>
      <c r="DE37" s="680"/>
      <c r="DF37" s="680"/>
      <c r="DG37" s="680"/>
      <c r="DH37" s="680"/>
      <c r="DI37" s="680"/>
      <c r="DJ37" s="680"/>
      <c r="DK37" s="681"/>
      <c r="DL37" s="668">
        <v>350172</v>
      </c>
      <c r="DM37" s="680"/>
      <c r="DN37" s="680"/>
      <c r="DO37" s="680"/>
      <c r="DP37" s="680"/>
      <c r="DQ37" s="680"/>
      <c r="DR37" s="680"/>
      <c r="DS37" s="680"/>
      <c r="DT37" s="680"/>
      <c r="DU37" s="680"/>
      <c r="DV37" s="681"/>
      <c r="DW37" s="664">
        <v>13.2</v>
      </c>
      <c r="DX37" s="692"/>
      <c r="DY37" s="692"/>
      <c r="DZ37" s="692"/>
      <c r="EA37" s="692"/>
      <c r="EB37" s="692"/>
      <c r="EC37" s="693"/>
    </row>
    <row r="38" spans="2:133" ht="11.25" customHeight="1" x14ac:dyDescent="0.2">
      <c r="B38" s="656" t="s">
        <v>323</v>
      </c>
      <c r="C38" s="657"/>
      <c r="D38" s="657"/>
      <c r="E38" s="657"/>
      <c r="F38" s="657"/>
      <c r="G38" s="657"/>
      <c r="H38" s="657"/>
      <c r="I38" s="657"/>
      <c r="J38" s="657"/>
      <c r="K38" s="657"/>
      <c r="L38" s="657"/>
      <c r="M38" s="657"/>
      <c r="N38" s="657"/>
      <c r="O38" s="657"/>
      <c r="P38" s="657"/>
      <c r="Q38" s="658"/>
      <c r="R38" s="659">
        <v>250561</v>
      </c>
      <c r="S38" s="660"/>
      <c r="T38" s="660"/>
      <c r="U38" s="660"/>
      <c r="V38" s="660"/>
      <c r="W38" s="660"/>
      <c r="X38" s="660"/>
      <c r="Y38" s="661"/>
      <c r="Z38" s="662">
        <v>5.0999999999999996</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129880</v>
      </c>
      <c r="BA38" s="660"/>
      <c r="BB38" s="660"/>
      <c r="BC38" s="660"/>
      <c r="BD38" s="680"/>
      <c r="BE38" s="680"/>
      <c r="BF38" s="705"/>
      <c r="BG38" s="656" t="s">
        <v>325</v>
      </c>
      <c r="BH38" s="657"/>
      <c r="BI38" s="657"/>
      <c r="BJ38" s="657"/>
      <c r="BK38" s="657"/>
      <c r="BL38" s="657"/>
      <c r="BM38" s="657"/>
      <c r="BN38" s="657"/>
      <c r="BO38" s="657"/>
      <c r="BP38" s="657"/>
      <c r="BQ38" s="657"/>
      <c r="BR38" s="657"/>
      <c r="BS38" s="657"/>
      <c r="BT38" s="657"/>
      <c r="BU38" s="658"/>
      <c r="BV38" s="659">
        <v>807</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290892</v>
      </c>
      <c r="CS38" s="660"/>
      <c r="CT38" s="660"/>
      <c r="CU38" s="660"/>
      <c r="CV38" s="660"/>
      <c r="CW38" s="660"/>
      <c r="CX38" s="660"/>
      <c r="CY38" s="661"/>
      <c r="CZ38" s="664">
        <v>6.3</v>
      </c>
      <c r="DA38" s="692"/>
      <c r="DB38" s="692"/>
      <c r="DC38" s="694"/>
      <c r="DD38" s="668">
        <v>236116</v>
      </c>
      <c r="DE38" s="660"/>
      <c r="DF38" s="660"/>
      <c r="DG38" s="660"/>
      <c r="DH38" s="660"/>
      <c r="DI38" s="660"/>
      <c r="DJ38" s="660"/>
      <c r="DK38" s="661"/>
      <c r="DL38" s="668">
        <v>223181</v>
      </c>
      <c r="DM38" s="660"/>
      <c r="DN38" s="660"/>
      <c r="DO38" s="660"/>
      <c r="DP38" s="660"/>
      <c r="DQ38" s="660"/>
      <c r="DR38" s="660"/>
      <c r="DS38" s="660"/>
      <c r="DT38" s="660"/>
      <c r="DU38" s="660"/>
      <c r="DV38" s="661"/>
      <c r="DW38" s="664">
        <v>8.4</v>
      </c>
      <c r="DX38" s="692"/>
      <c r="DY38" s="692"/>
      <c r="DZ38" s="692"/>
      <c r="EA38" s="692"/>
      <c r="EB38" s="692"/>
      <c r="EC38" s="693"/>
    </row>
    <row r="39" spans="2:133" ht="11.25" customHeight="1" x14ac:dyDescent="0.2">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v>12173</v>
      </c>
      <c r="BA39" s="660"/>
      <c r="BB39" s="660"/>
      <c r="BC39" s="660"/>
      <c r="BD39" s="680"/>
      <c r="BE39" s="680"/>
      <c r="BF39" s="705"/>
      <c r="BG39" s="656" t="s">
        <v>329</v>
      </c>
      <c r="BH39" s="657"/>
      <c r="BI39" s="657"/>
      <c r="BJ39" s="657"/>
      <c r="BK39" s="657"/>
      <c r="BL39" s="657"/>
      <c r="BM39" s="657"/>
      <c r="BN39" s="657"/>
      <c r="BO39" s="657"/>
      <c r="BP39" s="657"/>
      <c r="BQ39" s="657"/>
      <c r="BR39" s="657"/>
      <c r="BS39" s="657"/>
      <c r="BT39" s="657"/>
      <c r="BU39" s="658"/>
      <c r="BV39" s="659">
        <v>1269</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184094</v>
      </c>
      <c r="CS39" s="680"/>
      <c r="CT39" s="680"/>
      <c r="CU39" s="680"/>
      <c r="CV39" s="680"/>
      <c r="CW39" s="680"/>
      <c r="CX39" s="680"/>
      <c r="CY39" s="681"/>
      <c r="CZ39" s="664">
        <v>4</v>
      </c>
      <c r="DA39" s="692"/>
      <c r="DB39" s="692"/>
      <c r="DC39" s="694"/>
      <c r="DD39" s="668">
        <v>181007</v>
      </c>
      <c r="DE39" s="680"/>
      <c r="DF39" s="680"/>
      <c r="DG39" s="680"/>
      <c r="DH39" s="680"/>
      <c r="DI39" s="680"/>
      <c r="DJ39" s="680"/>
      <c r="DK39" s="681"/>
      <c r="DL39" s="668" t="s">
        <v>122</v>
      </c>
      <c r="DM39" s="680"/>
      <c r="DN39" s="680"/>
      <c r="DO39" s="680"/>
      <c r="DP39" s="680"/>
      <c r="DQ39" s="680"/>
      <c r="DR39" s="680"/>
      <c r="DS39" s="680"/>
      <c r="DT39" s="680"/>
      <c r="DU39" s="680"/>
      <c r="DV39" s="681"/>
      <c r="DW39" s="664" t="s">
        <v>122</v>
      </c>
      <c r="DX39" s="692"/>
      <c r="DY39" s="692"/>
      <c r="DZ39" s="692"/>
      <c r="EA39" s="692"/>
      <c r="EB39" s="692"/>
      <c r="EC39" s="693"/>
    </row>
    <row r="40" spans="2:133" ht="11.25" customHeight="1" x14ac:dyDescent="0.2">
      <c r="B40" s="656" t="s">
        <v>331</v>
      </c>
      <c r="C40" s="657"/>
      <c r="D40" s="657"/>
      <c r="E40" s="657"/>
      <c r="F40" s="657"/>
      <c r="G40" s="657"/>
      <c r="H40" s="657"/>
      <c r="I40" s="657"/>
      <c r="J40" s="657"/>
      <c r="K40" s="657"/>
      <c r="L40" s="657"/>
      <c r="M40" s="657"/>
      <c r="N40" s="657"/>
      <c r="O40" s="657"/>
      <c r="P40" s="657"/>
      <c r="Q40" s="658"/>
      <c r="R40" s="659">
        <v>6961</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v>6517</v>
      </c>
      <c r="BA40" s="660"/>
      <c r="BB40" s="660"/>
      <c r="BC40" s="660"/>
      <c r="BD40" s="680"/>
      <c r="BE40" s="680"/>
      <c r="BF40" s="705"/>
      <c r="BG40" s="709" t="s">
        <v>333</v>
      </c>
      <c r="BH40" s="710"/>
      <c r="BI40" s="710"/>
      <c r="BJ40" s="710"/>
      <c r="BK40" s="710"/>
      <c r="BL40" s="205"/>
      <c r="BM40" s="657" t="s">
        <v>334</v>
      </c>
      <c r="BN40" s="657"/>
      <c r="BO40" s="657"/>
      <c r="BP40" s="657"/>
      <c r="BQ40" s="657"/>
      <c r="BR40" s="657"/>
      <c r="BS40" s="657"/>
      <c r="BT40" s="657"/>
      <c r="BU40" s="658"/>
      <c r="BV40" s="659">
        <v>77</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9035</v>
      </c>
      <c r="CS40" s="660"/>
      <c r="CT40" s="660"/>
      <c r="CU40" s="660"/>
      <c r="CV40" s="660"/>
      <c r="CW40" s="660"/>
      <c r="CX40" s="660"/>
      <c r="CY40" s="661"/>
      <c r="CZ40" s="664">
        <v>0.2</v>
      </c>
      <c r="DA40" s="692"/>
      <c r="DB40" s="692"/>
      <c r="DC40" s="694"/>
      <c r="DD40" s="668">
        <v>9035</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2"/>
      <c r="DY40" s="692"/>
      <c r="DZ40" s="692"/>
      <c r="EA40" s="692"/>
      <c r="EB40" s="692"/>
      <c r="EC40" s="693"/>
    </row>
    <row r="41" spans="2:133" ht="11.25" customHeight="1" x14ac:dyDescent="0.2">
      <c r="B41" s="682" t="s">
        <v>336</v>
      </c>
      <c r="C41" s="683"/>
      <c r="D41" s="683"/>
      <c r="E41" s="683"/>
      <c r="F41" s="683"/>
      <c r="G41" s="683"/>
      <c r="H41" s="683"/>
      <c r="I41" s="683"/>
      <c r="J41" s="683"/>
      <c r="K41" s="683"/>
      <c r="L41" s="683"/>
      <c r="M41" s="683"/>
      <c r="N41" s="683"/>
      <c r="O41" s="683"/>
      <c r="P41" s="683"/>
      <c r="Q41" s="684"/>
      <c r="R41" s="731">
        <v>4915169</v>
      </c>
      <c r="S41" s="732"/>
      <c r="T41" s="732"/>
      <c r="U41" s="732"/>
      <c r="V41" s="732"/>
      <c r="W41" s="732"/>
      <c r="X41" s="732"/>
      <c r="Y41" s="736"/>
      <c r="Z41" s="737">
        <v>100</v>
      </c>
      <c r="AA41" s="737"/>
      <c r="AB41" s="737"/>
      <c r="AC41" s="737"/>
      <c r="AD41" s="738">
        <v>2639523</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70899</v>
      </c>
      <c r="BA41" s="660"/>
      <c r="BB41" s="660"/>
      <c r="BC41" s="660"/>
      <c r="BD41" s="680"/>
      <c r="BE41" s="680"/>
      <c r="BF41" s="705"/>
      <c r="BG41" s="709"/>
      <c r="BH41" s="710"/>
      <c r="BI41" s="710"/>
      <c r="BJ41" s="710"/>
      <c r="BK41" s="710"/>
      <c r="BL41" s="205"/>
      <c r="BM41" s="657" t="s">
        <v>338</v>
      </c>
      <c r="BN41" s="657"/>
      <c r="BO41" s="657"/>
      <c r="BP41" s="657"/>
      <c r="BQ41" s="657"/>
      <c r="BR41" s="657"/>
      <c r="BS41" s="657"/>
      <c r="BT41" s="657"/>
      <c r="BU41" s="658"/>
      <c r="BV41" s="659">
        <v>1</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80"/>
      <c r="CT41" s="680"/>
      <c r="CU41" s="680"/>
      <c r="CV41" s="680"/>
      <c r="CW41" s="680"/>
      <c r="CX41" s="680"/>
      <c r="CY41" s="681"/>
      <c r="CZ41" s="664" t="s">
        <v>122</v>
      </c>
      <c r="DA41" s="692"/>
      <c r="DB41" s="692"/>
      <c r="DC41" s="694"/>
      <c r="DD41" s="668" t="s">
        <v>122</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340</v>
      </c>
      <c r="AR42" s="729"/>
      <c r="AS42" s="729"/>
      <c r="AT42" s="729"/>
      <c r="AU42" s="729"/>
      <c r="AV42" s="729"/>
      <c r="AW42" s="729"/>
      <c r="AX42" s="729"/>
      <c r="AY42" s="730"/>
      <c r="AZ42" s="731">
        <v>213476</v>
      </c>
      <c r="BA42" s="732"/>
      <c r="BB42" s="732"/>
      <c r="BC42" s="732"/>
      <c r="BD42" s="718"/>
      <c r="BE42" s="718"/>
      <c r="BF42" s="720"/>
      <c r="BG42" s="711"/>
      <c r="BH42" s="712"/>
      <c r="BI42" s="712"/>
      <c r="BJ42" s="712"/>
      <c r="BK42" s="712"/>
      <c r="BL42" s="206"/>
      <c r="BM42" s="683" t="s">
        <v>341</v>
      </c>
      <c r="BN42" s="683"/>
      <c r="BO42" s="683"/>
      <c r="BP42" s="683"/>
      <c r="BQ42" s="683"/>
      <c r="BR42" s="683"/>
      <c r="BS42" s="683"/>
      <c r="BT42" s="683"/>
      <c r="BU42" s="684"/>
      <c r="BV42" s="731">
        <v>353</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496353</v>
      </c>
      <c r="CS42" s="680"/>
      <c r="CT42" s="680"/>
      <c r="CU42" s="680"/>
      <c r="CV42" s="680"/>
      <c r="CW42" s="680"/>
      <c r="CX42" s="680"/>
      <c r="CY42" s="681"/>
      <c r="CZ42" s="664">
        <v>10.8</v>
      </c>
      <c r="DA42" s="692"/>
      <c r="DB42" s="692"/>
      <c r="DC42" s="694"/>
      <c r="DD42" s="668">
        <v>81514</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196" t="s">
        <v>343</v>
      </c>
      <c r="CD43" s="656" t="s">
        <v>344</v>
      </c>
      <c r="CE43" s="657"/>
      <c r="CF43" s="657"/>
      <c r="CG43" s="657"/>
      <c r="CH43" s="657"/>
      <c r="CI43" s="657"/>
      <c r="CJ43" s="657"/>
      <c r="CK43" s="657"/>
      <c r="CL43" s="657"/>
      <c r="CM43" s="657"/>
      <c r="CN43" s="657"/>
      <c r="CO43" s="657"/>
      <c r="CP43" s="657"/>
      <c r="CQ43" s="658"/>
      <c r="CR43" s="659">
        <v>9693</v>
      </c>
      <c r="CS43" s="680"/>
      <c r="CT43" s="680"/>
      <c r="CU43" s="680"/>
      <c r="CV43" s="680"/>
      <c r="CW43" s="680"/>
      <c r="CX43" s="680"/>
      <c r="CY43" s="681"/>
      <c r="CZ43" s="664">
        <v>0.2</v>
      </c>
      <c r="DA43" s="692"/>
      <c r="DB43" s="692"/>
      <c r="DC43" s="694"/>
      <c r="DD43" s="668">
        <v>9693</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293</v>
      </c>
      <c r="CE44" s="698"/>
      <c r="CF44" s="656" t="s">
        <v>346</v>
      </c>
      <c r="CG44" s="657"/>
      <c r="CH44" s="657"/>
      <c r="CI44" s="657"/>
      <c r="CJ44" s="657"/>
      <c r="CK44" s="657"/>
      <c r="CL44" s="657"/>
      <c r="CM44" s="657"/>
      <c r="CN44" s="657"/>
      <c r="CO44" s="657"/>
      <c r="CP44" s="657"/>
      <c r="CQ44" s="658"/>
      <c r="CR44" s="659">
        <v>496353</v>
      </c>
      <c r="CS44" s="660"/>
      <c r="CT44" s="660"/>
      <c r="CU44" s="660"/>
      <c r="CV44" s="660"/>
      <c r="CW44" s="660"/>
      <c r="CX44" s="660"/>
      <c r="CY44" s="661"/>
      <c r="CZ44" s="664">
        <v>10.8</v>
      </c>
      <c r="DA44" s="665"/>
      <c r="DB44" s="665"/>
      <c r="DC44" s="671"/>
      <c r="DD44" s="668">
        <v>81514</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348</v>
      </c>
      <c r="CG45" s="657"/>
      <c r="CH45" s="657"/>
      <c r="CI45" s="657"/>
      <c r="CJ45" s="657"/>
      <c r="CK45" s="657"/>
      <c r="CL45" s="657"/>
      <c r="CM45" s="657"/>
      <c r="CN45" s="657"/>
      <c r="CO45" s="657"/>
      <c r="CP45" s="657"/>
      <c r="CQ45" s="658"/>
      <c r="CR45" s="659">
        <v>207749</v>
      </c>
      <c r="CS45" s="680"/>
      <c r="CT45" s="680"/>
      <c r="CU45" s="680"/>
      <c r="CV45" s="680"/>
      <c r="CW45" s="680"/>
      <c r="CX45" s="680"/>
      <c r="CY45" s="681"/>
      <c r="CZ45" s="664">
        <v>4.5</v>
      </c>
      <c r="DA45" s="692"/>
      <c r="DB45" s="692"/>
      <c r="DC45" s="694"/>
      <c r="DD45" s="668">
        <v>28333</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07"/>
      <c r="CD46" s="699"/>
      <c r="CE46" s="700"/>
      <c r="CF46" s="656" t="s">
        <v>349</v>
      </c>
      <c r="CG46" s="657"/>
      <c r="CH46" s="657"/>
      <c r="CI46" s="657"/>
      <c r="CJ46" s="657"/>
      <c r="CK46" s="657"/>
      <c r="CL46" s="657"/>
      <c r="CM46" s="657"/>
      <c r="CN46" s="657"/>
      <c r="CO46" s="657"/>
      <c r="CP46" s="657"/>
      <c r="CQ46" s="658"/>
      <c r="CR46" s="659">
        <v>280776</v>
      </c>
      <c r="CS46" s="660"/>
      <c r="CT46" s="660"/>
      <c r="CU46" s="660"/>
      <c r="CV46" s="660"/>
      <c r="CW46" s="660"/>
      <c r="CX46" s="660"/>
      <c r="CY46" s="661"/>
      <c r="CZ46" s="664">
        <v>6.1</v>
      </c>
      <c r="DA46" s="665"/>
      <c r="DB46" s="665"/>
      <c r="DC46" s="671"/>
      <c r="DD46" s="668">
        <v>52753</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07"/>
      <c r="CD47" s="699"/>
      <c r="CE47" s="700"/>
      <c r="CF47" s="656" t="s">
        <v>350</v>
      </c>
      <c r="CG47" s="657"/>
      <c r="CH47" s="657"/>
      <c r="CI47" s="657"/>
      <c r="CJ47" s="657"/>
      <c r="CK47" s="657"/>
      <c r="CL47" s="657"/>
      <c r="CM47" s="657"/>
      <c r="CN47" s="657"/>
      <c r="CO47" s="657"/>
      <c r="CP47" s="657"/>
      <c r="CQ47" s="658"/>
      <c r="CR47" s="659" t="s">
        <v>122</v>
      </c>
      <c r="CS47" s="680"/>
      <c r="CT47" s="680"/>
      <c r="CU47" s="680"/>
      <c r="CV47" s="680"/>
      <c r="CW47" s="680"/>
      <c r="CX47" s="680"/>
      <c r="CY47" s="681"/>
      <c r="CZ47" s="664" t="s">
        <v>122</v>
      </c>
      <c r="DA47" s="692"/>
      <c r="DB47" s="692"/>
      <c r="DC47" s="694"/>
      <c r="DD47" s="668" t="s">
        <v>122</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07"/>
      <c r="CD48" s="701"/>
      <c r="CE48" s="702"/>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07"/>
      <c r="CD49" s="682" t="s">
        <v>352</v>
      </c>
      <c r="CE49" s="683"/>
      <c r="CF49" s="683"/>
      <c r="CG49" s="683"/>
      <c r="CH49" s="683"/>
      <c r="CI49" s="683"/>
      <c r="CJ49" s="683"/>
      <c r="CK49" s="683"/>
      <c r="CL49" s="683"/>
      <c r="CM49" s="683"/>
      <c r="CN49" s="683"/>
      <c r="CO49" s="683"/>
      <c r="CP49" s="683"/>
      <c r="CQ49" s="684"/>
      <c r="CR49" s="731">
        <v>4584099</v>
      </c>
      <c r="CS49" s="718"/>
      <c r="CT49" s="718"/>
      <c r="CU49" s="718"/>
      <c r="CV49" s="718"/>
      <c r="CW49" s="718"/>
      <c r="CX49" s="718"/>
      <c r="CY49" s="747"/>
      <c r="CZ49" s="739">
        <v>100</v>
      </c>
      <c r="DA49" s="748"/>
      <c r="DB49" s="748"/>
      <c r="DC49" s="749"/>
      <c r="DD49" s="750">
        <v>3339162</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F589Da5zqjqPuEeWMH7JupM6osTkGaGpijmg0Xnys9G4Q4hi852z7V8rHJspu5a1zWVg33G5L3H71XiYlkGHQ==" saltValue="ZYYgP9S2GEEibo9ZJkU+t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U78" sqref="AU78:AY78"/>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8" t="s">
        <v>354</v>
      </c>
      <c r="DK2" s="759"/>
      <c r="DL2" s="759"/>
      <c r="DM2" s="759"/>
      <c r="DN2" s="759"/>
      <c r="DO2" s="760"/>
      <c r="DP2" s="210"/>
      <c r="DQ2" s="758" t="s">
        <v>355</v>
      </c>
      <c r="DR2" s="759"/>
      <c r="DS2" s="759"/>
      <c r="DT2" s="759"/>
      <c r="DU2" s="759"/>
      <c r="DV2" s="759"/>
      <c r="DW2" s="759"/>
      <c r="DX2" s="759"/>
      <c r="DY2" s="759"/>
      <c r="DZ2" s="76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14"/>
      <c r="BA4" s="214"/>
      <c r="BB4" s="214"/>
      <c r="BC4" s="214"/>
      <c r="BD4" s="214"/>
      <c r="BE4" s="215"/>
      <c r="BF4" s="215"/>
      <c r="BG4" s="215"/>
      <c r="BH4" s="215"/>
      <c r="BI4" s="215"/>
      <c r="BJ4" s="215"/>
      <c r="BK4" s="215"/>
      <c r="BL4" s="215"/>
      <c r="BM4" s="215"/>
      <c r="BN4" s="215"/>
      <c r="BO4" s="215"/>
      <c r="BP4" s="215"/>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16"/>
    </row>
    <row r="5" spans="1:131" s="217" customFormat="1" ht="26.25" customHeight="1" x14ac:dyDescent="0.2">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14"/>
      <c r="BA5" s="214"/>
      <c r="BB5" s="214"/>
      <c r="BC5" s="214"/>
      <c r="BD5" s="214"/>
      <c r="BE5" s="215"/>
      <c r="BF5" s="215"/>
      <c r="BG5" s="215"/>
      <c r="BH5" s="215"/>
      <c r="BI5" s="215"/>
      <c r="BJ5" s="215"/>
      <c r="BK5" s="215"/>
      <c r="BL5" s="215"/>
      <c r="BM5" s="215"/>
      <c r="BN5" s="215"/>
      <c r="BO5" s="215"/>
      <c r="BP5" s="215"/>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16"/>
    </row>
    <row r="6" spans="1:131" s="217"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14"/>
      <c r="BA6" s="214"/>
      <c r="BB6" s="214"/>
      <c r="BC6" s="214"/>
      <c r="BD6" s="214"/>
      <c r="BE6" s="215"/>
      <c r="BF6" s="215"/>
      <c r="BG6" s="215"/>
      <c r="BH6" s="215"/>
      <c r="BI6" s="215"/>
      <c r="BJ6" s="215"/>
      <c r="BK6" s="215"/>
      <c r="BL6" s="215"/>
      <c r="BM6" s="215"/>
      <c r="BN6" s="215"/>
      <c r="BO6" s="215"/>
      <c r="BP6" s="215"/>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16"/>
    </row>
    <row r="7" spans="1:131" s="217" customFormat="1" ht="26.25" customHeight="1" thickTop="1" x14ac:dyDescent="0.2">
      <c r="A7" s="218">
        <v>1</v>
      </c>
      <c r="B7" s="785" t="s">
        <v>375</v>
      </c>
      <c r="C7" s="786"/>
      <c r="D7" s="786"/>
      <c r="E7" s="786"/>
      <c r="F7" s="786"/>
      <c r="G7" s="786"/>
      <c r="H7" s="786"/>
      <c r="I7" s="786"/>
      <c r="J7" s="786"/>
      <c r="K7" s="786"/>
      <c r="L7" s="786"/>
      <c r="M7" s="786"/>
      <c r="N7" s="786"/>
      <c r="O7" s="786"/>
      <c r="P7" s="787"/>
      <c r="Q7" s="788">
        <v>4917</v>
      </c>
      <c r="R7" s="789"/>
      <c r="S7" s="789"/>
      <c r="T7" s="789"/>
      <c r="U7" s="789"/>
      <c r="V7" s="789">
        <v>4586</v>
      </c>
      <c r="W7" s="789"/>
      <c r="X7" s="789"/>
      <c r="Y7" s="789"/>
      <c r="Z7" s="789"/>
      <c r="AA7" s="789">
        <v>331</v>
      </c>
      <c r="AB7" s="789"/>
      <c r="AC7" s="789"/>
      <c r="AD7" s="789"/>
      <c r="AE7" s="790"/>
      <c r="AF7" s="791">
        <v>261</v>
      </c>
      <c r="AG7" s="792"/>
      <c r="AH7" s="792"/>
      <c r="AI7" s="792"/>
      <c r="AJ7" s="793"/>
      <c r="AK7" s="794">
        <v>379</v>
      </c>
      <c r="AL7" s="795"/>
      <c r="AM7" s="795"/>
      <c r="AN7" s="795"/>
      <c r="AO7" s="795"/>
      <c r="AP7" s="795">
        <v>3322</v>
      </c>
      <c r="AQ7" s="795"/>
      <c r="AR7" s="795"/>
      <c r="AS7" s="795"/>
      <c r="AT7" s="795"/>
      <c r="AU7" s="796"/>
      <c r="AV7" s="796"/>
      <c r="AW7" s="796"/>
      <c r="AX7" s="796"/>
      <c r="AY7" s="797"/>
      <c r="AZ7" s="214"/>
      <c r="BA7" s="214"/>
      <c r="BB7" s="214"/>
      <c r="BC7" s="214"/>
      <c r="BD7" s="214"/>
      <c r="BE7" s="215"/>
      <c r="BF7" s="215"/>
      <c r="BG7" s="215"/>
      <c r="BH7" s="215"/>
      <c r="BI7" s="215"/>
      <c r="BJ7" s="215"/>
      <c r="BK7" s="215"/>
      <c r="BL7" s="215"/>
      <c r="BM7" s="215"/>
      <c r="BN7" s="215"/>
      <c r="BO7" s="215"/>
      <c r="BP7" s="215"/>
      <c r="BQ7" s="218">
        <v>1</v>
      </c>
      <c r="BR7" s="219"/>
      <c r="BS7" s="782" t="s">
        <v>549</v>
      </c>
      <c r="BT7" s="783"/>
      <c r="BU7" s="783"/>
      <c r="BV7" s="783"/>
      <c r="BW7" s="783"/>
      <c r="BX7" s="783"/>
      <c r="BY7" s="783"/>
      <c r="BZ7" s="783"/>
      <c r="CA7" s="783"/>
      <c r="CB7" s="783"/>
      <c r="CC7" s="783"/>
      <c r="CD7" s="783"/>
      <c r="CE7" s="783"/>
      <c r="CF7" s="783"/>
      <c r="CG7" s="798"/>
      <c r="CH7" s="779">
        <v>-3</v>
      </c>
      <c r="CI7" s="780"/>
      <c r="CJ7" s="780"/>
      <c r="CK7" s="780"/>
      <c r="CL7" s="781"/>
      <c r="CM7" s="779">
        <v>16</v>
      </c>
      <c r="CN7" s="780"/>
      <c r="CO7" s="780"/>
      <c r="CP7" s="780"/>
      <c r="CQ7" s="781"/>
      <c r="CR7" s="779" t="s">
        <v>548</v>
      </c>
      <c r="CS7" s="780"/>
      <c r="CT7" s="780"/>
      <c r="CU7" s="780"/>
      <c r="CV7" s="781"/>
      <c r="CW7" s="779" t="s">
        <v>548</v>
      </c>
      <c r="CX7" s="780"/>
      <c r="CY7" s="780"/>
      <c r="CZ7" s="780"/>
      <c r="DA7" s="781"/>
      <c r="DB7" s="779" t="s">
        <v>548</v>
      </c>
      <c r="DC7" s="780"/>
      <c r="DD7" s="780"/>
      <c r="DE7" s="780"/>
      <c r="DF7" s="781"/>
      <c r="DG7" s="779" t="s">
        <v>548</v>
      </c>
      <c r="DH7" s="780"/>
      <c r="DI7" s="780"/>
      <c r="DJ7" s="780"/>
      <c r="DK7" s="781"/>
      <c r="DL7" s="779" t="s">
        <v>548</v>
      </c>
      <c r="DM7" s="780"/>
      <c r="DN7" s="780"/>
      <c r="DO7" s="780"/>
      <c r="DP7" s="781"/>
      <c r="DQ7" s="779" t="s">
        <v>548</v>
      </c>
      <c r="DR7" s="780"/>
      <c r="DS7" s="780"/>
      <c r="DT7" s="780"/>
      <c r="DU7" s="781"/>
      <c r="DV7" s="782"/>
      <c r="DW7" s="783"/>
      <c r="DX7" s="783"/>
      <c r="DY7" s="783"/>
      <c r="DZ7" s="784"/>
      <c r="EA7" s="216"/>
    </row>
    <row r="8" spans="1:131" s="217" customFormat="1" ht="26.25" customHeight="1" x14ac:dyDescent="0.2">
      <c r="A8" s="220">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14"/>
      <c r="BA8" s="214"/>
      <c r="BB8" s="214"/>
      <c r="BC8" s="214"/>
      <c r="BD8" s="214"/>
      <c r="BE8" s="215"/>
      <c r="BF8" s="215"/>
      <c r="BG8" s="215"/>
      <c r="BH8" s="215"/>
      <c r="BI8" s="215"/>
      <c r="BJ8" s="215"/>
      <c r="BK8" s="215"/>
      <c r="BL8" s="215"/>
      <c r="BM8" s="215"/>
      <c r="BN8" s="215"/>
      <c r="BO8" s="215"/>
      <c r="BP8" s="215"/>
      <c r="BQ8" s="220">
        <v>2</v>
      </c>
      <c r="BR8" s="221"/>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16"/>
    </row>
    <row r="9" spans="1:131" s="217" customFormat="1" ht="26.25" customHeight="1" x14ac:dyDescent="0.2">
      <c r="A9" s="220">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14"/>
      <c r="BA9" s="214"/>
      <c r="BB9" s="214"/>
      <c r="BC9" s="214"/>
      <c r="BD9" s="214"/>
      <c r="BE9" s="215"/>
      <c r="BF9" s="215"/>
      <c r="BG9" s="215"/>
      <c r="BH9" s="215"/>
      <c r="BI9" s="215"/>
      <c r="BJ9" s="215"/>
      <c r="BK9" s="215"/>
      <c r="BL9" s="215"/>
      <c r="BM9" s="215"/>
      <c r="BN9" s="215"/>
      <c r="BO9" s="215"/>
      <c r="BP9" s="215"/>
      <c r="BQ9" s="220">
        <v>3</v>
      </c>
      <c r="BR9" s="221"/>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16"/>
    </row>
    <row r="10" spans="1:131" s="217" customFormat="1" ht="26.25" customHeight="1" x14ac:dyDescent="0.2">
      <c r="A10" s="220">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14"/>
      <c r="BA10" s="214"/>
      <c r="BB10" s="214"/>
      <c r="BC10" s="214"/>
      <c r="BD10" s="214"/>
      <c r="BE10" s="215"/>
      <c r="BF10" s="215"/>
      <c r="BG10" s="215"/>
      <c r="BH10" s="215"/>
      <c r="BI10" s="215"/>
      <c r="BJ10" s="215"/>
      <c r="BK10" s="215"/>
      <c r="BL10" s="215"/>
      <c r="BM10" s="215"/>
      <c r="BN10" s="215"/>
      <c r="BO10" s="215"/>
      <c r="BP10" s="215"/>
      <c r="BQ10" s="220">
        <v>4</v>
      </c>
      <c r="BR10" s="221"/>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16"/>
    </row>
    <row r="11" spans="1:131" s="217" customFormat="1" ht="26.25" customHeight="1" x14ac:dyDescent="0.2">
      <c r="A11" s="220">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14"/>
      <c r="BA11" s="214"/>
      <c r="BB11" s="214"/>
      <c r="BC11" s="214"/>
      <c r="BD11" s="214"/>
      <c r="BE11" s="215"/>
      <c r="BF11" s="215"/>
      <c r="BG11" s="215"/>
      <c r="BH11" s="215"/>
      <c r="BI11" s="215"/>
      <c r="BJ11" s="215"/>
      <c r="BK11" s="215"/>
      <c r="BL11" s="215"/>
      <c r="BM11" s="215"/>
      <c r="BN11" s="215"/>
      <c r="BO11" s="215"/>
      <c r="BP11" s="215"/>
      <c r="BQ11" s="220">
        <v>5</v>
      </c>
      <c r="BR11" s="221"/>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16"/>
    </row>
    <row r="12" spans="1:131" s="217" customFormat="1" ht="26.25" customHeight="1" x14ac:dyDescent="0.2">
      <c r="A12" s="220">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14"/>
      <c r="BA12" s="214"/>
      <c r="BB12" s="214"/>
      <c r="BC12" s="214"/>
      <c r="BD12" s="214"/>
      <c r="BE12" s="215"/>
      <c r="BF12" s="215"/>
      <c r="BG12" s="215"/>
      <c r="BH12" s="215"/>
      <c r="BI12" s="215"/>
      <c r="BJ12" s="215"/>
      <c r="BK12" s="215"/>
      <c r="BL12" s="215"/>
      <c r="BM12" s="215"/>
      <c r="BN12" s="215"/>
      <c r="BO12" s="215"/>
      <c r="BP12" s="215"/>
      <c r="BQ12" s="220">
        <v>6</v>
      </c>
      <c r="BR12" s="221"/>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16"/>
    </row>
    <row r="13" spans="1:131" s="217" customFormat="1" ht="26.25" customHeight="1" x14ac:dyDescent="0.2">
      <c r="A13" s="220">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14"/>
      <c r="BA13" s="214"/>
      <c r="BB13" s="214"/>
      <c r="BC13" s="214"/>
      <c r="BD13" s="214"/>
      <c r="BE13" s="215"/>
      <c r="BF13" s="215"/>
      <c r="BG13" s="215"/>
      <c r="BH13" s="215"/>
      <c r="BI13" s="215"/>
      <c r="BJ13" s="215"/>
      <c r="BK13" s="215"/>
      <c r="BL13" s="215"/>
      <c r="BM13" s="215"/>
      <c r="BN13" s="215"/>
      <c r="BO13" s="215"/>
      <c r="BP13" s="215"/>
      <c r="BQ13" s="220">
        <v>7</v>
      </c>
      <c r="BR13" s="221"/>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16"/>
    </row>
    <row r="14" spans="1:131" s="217" customFormat="1" ht="26.25" customHeight="1" x14ac:dyDescent="0.2">
      <c r="A14" s="220">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14"/>
      <c r="BA14" s="214"/>
      <c r="BB14" s="214"/>
      <c r="BC14" s="214"/>
      <c r="BD14" s="214"/>
      <c r="BE14" s="215"/>
      <c r="BF14" s="215"/>
      <c r="BG14" s="215"/>
      <c r="BH14" s="215"/>
      <c r="BI14" s="215"/>
      <c r="BJ14" s="215"/>
      <c r="BK14" s="215"/>
      <c r="BL14" s="215"/>
      <c r="BM14" s="215"/>
      <c r="BN14" s="215"/>
      <c r="BO14" s="215"/>
      <c r="BP14" s="215"/>
      <c r="BQ14" s="220">
        <v>8</v>
      </c>
      <c r="BR14" s="221"/>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16"/>
    </row>
    <row r="15" spans="1:131" s="217" customFormat="1" ht="26.25" customHeight="1" x14ac:dyDescent="0.2">
      <c r="A15" s="220">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14"/>
      <c r="BA15" s="214"/>
      <c r="BB15" s="214"/>
      <c r="BC15" s="214"/>
      <c r="BD15" s="214"/>
      <c r="BE15" s="215"/>
      <c r="BF15" s="215"/>
      <c r="BG15" s="215"/>
      <c r="BH15" s="215"/>
      <c r="BI15" s="215"/>
      <c r="BJ15" s="215"/>
      <c r="BK15" s="215"/>
      <c r="BL15" s="215"/>
      <c r="BM15" s="215"/>
      <c r="BN15" s="215"/>
      <c r="BO15" s="215"/>
      <c r="BP15" s="215"/>
      <c r="BQ15" s="220">
        <v>9</v>
      </c>
      <c r="BR15" s="221"/>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16"/>
    </row>
    <row r="16" spans="1:131" s="217" customFormat="1" ht="26.25" customHeight="1" x14ac:dyDescent="0.2">
      <c r="A16" s="220">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14"/>
      <c r="BA16" s="214"/>
      <c r="BB16" s="214"/>
      <c r="BC16" s="214"/>
      <c r="BD16" s="214"/>
      <c r="BE16" s="215"/>
      <c r="BF16" s="215"/>
      <c r="BG16" s="215"/>
      <c r="BH16" s="215"/>
      <c r="BI16" s="215"/>
      <c r="BJ16" s="215"/>
      <c r="BK16" s="215"/>
      <c r="BL16" s="215"/>
      <c r="BM16" s="215"/>
      <c r="BN16" s="215"/>
      <c r="BO16" s="215"/>
      <c r="BP16" s="215"/>
      <c r="BQ16" s="220">
        <v>10</v>
      </c>
      <c r="BR16" s="221"/>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16"/>
    </row>
    <row r="17" spans="1:131" s="217" customFormat="1" ht="26.25" customHeight="1" x14ac:dyDescent="0.2">
      <c r="A17" s="220">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14"/>
      <c r="BA17" s="214"/>
      <c r="BB17" s="214"/>
      <c r="BC17" s="214"/>
      <c r="BD17" s="214"/>
      <c r="BE17" s="215"/>
      <c r="BF17" s="215"/>
      <c r="BG17" s="215"/>
      <c r="BH17" s="215"/>
      <c r="BI17" s="215"/>
      <c r="BJ17" s="215"/>
      <c r="BK17" s="215"/>
      <c r="BL17" s="215"/>
      <c r="BM17" s="215"/>
      <c r="BN17" s="215"/>
      <c r="BO17" s="215"/>
      <c r="BP17" s="215"/>
      <c r="BQ17" s="220">
        <v>11</v>
      </c>
      <c r="BR17" s="221"/>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16"/>
    </row>
    <row r="18" spans="1:131" s="217" customFormat="1" ht="26.25" customHeight="1" x14ac:dyDescent="0.2">
      <c r="A18" s="220">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14"/>
      <c r="BA18" s="214"/>
      <c r="BB18" s="214"/>
      <c r="BC18" s="214"/>
      <c r="BD18" s="214"/>
      <c r="BE18" s="215"/>
      <c r="BF18" s="215"/>
      <c r="BG18" s="215"/>
      <c r="BH18" s="215"/>
      <c r="BI18" s="215"/>
      <c r="BJ18" s="215"/>
      <c r="BK18" s="215"/>
      <c r="BL18" s="215"/>
      <c r="BM18" s="215"/>
      <c r="BN18" s="215"/>
      <c r="BO18" s="215"/>
      <c r="BP18" s="215"/>
      <c r="BQ18" s="220">
        <v>12</v>
      </c>
      <c r="BR18" s="221"/>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16"/>
    </row>
    <row r="19" spans="1:131" s="217" customFormat="1" ht="26.25" customHeight="1" x14ac:dyDescent="0.2">
      <c r="A19" s="220">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14"/>
      <c r="BA19" s="214"/>
      <c r="BB19" s="214"/>
      <c r="BC19" s="214"/>
      <c r="BD19" s="214"/>
      <c r="BE19" s="215"/>
      <c r="BF19" s="215"/>
      <c r="BG19" s="215"/>
      <c r="BH19" s="215"/>
      <c r="BI19" s="215"/>
      <c r="BJ19" s="215"/>
      <c r="BK19" s="215"/>
      <c r="BL19" s="215"/>
      <c r="BM19" s="215"/>
      <c r="BN19" s="215"/>
      <c r="BO19" s="215"/>
      <c r="BP19" s="215"/>
      <c r="BQ19" s="220">
        <v>13</v>
      </c>
      <c r="BR19" s="221"/>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16"/>
    </row>
    <row r="20" spans="1:131" s="217" customFormat="1" ht="26.25" customHeight="1" x14ac:dyDescent="0.2">
      <c r="A20" s="220">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14"/>
      <c r="BA20" s="214"/>
      <c r="BB20" s="214"/>
      <c r="BC20" s="214"/>
      <c r="BD20" s="214"/>
      <c r="BE20" s="215"/>
      <c r="BF20" s="215"/>
      <c r="BG20" s="215"/>
      <c r="BH20" s="215"/>
      <c r="BI20" s="215"/>
      <c r="BJ20" s="215"/>
      <c r="BK20" s="215"/>
      <c r="BL20" s="215"/>
      <c r="BM20" s="215"/>
      <c r="BN20" s="215"/>
      <c r="BO20" s="215"/>
      <c r="BP20" s="215"/>
      <c r="BQ20" s="220">
        <v>14</v>
      </c>
      <c r="BR20" s="221"/>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16"/>
    </row>
    <row r="21" spans="1:131" s="217" customFormat="1" ht="26.25" customHeight="1" thickBot="1" x14ac:dyDescent="0.25">
      <c r="A21" s="220">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14"/>
      <c r="BA21" s="214"/>
      <c r="BB21" s="214"/>
      <c r="BC21" s="214"/>
      <c r="BD21" s="214"/>
      <c r="BE21" s="215"/>
      <c r="BF21" s="215"/>
      <c r="BG21" s="215"/>
      <c r="BH21" s="215"/>
      <c r="BI21" s="215"/>
      <c r="BJ21" s="215"/>
      <c r="BK21" s="215"/>
      <c r="BL21" s="215"/>
      <c r="BM21" s="215"/>
      <c r="BN21" s="215"/>
      <c r="BO21" s="215"/>
      <c r="BP21" s="215"/>
      <c r="BQ21" s="220">
        <v>15</v>
      </c>
      <c r="BR21" s="221"/>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16"/>
    </row>
    <row r="22" spans="1:131" s="217" customFormat="1" ht="26.25" customHeight="1" x14ac:dyDescent="0.2">
      <c r="A22" s="220">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15"/>
      <c r="BF22" s="215"/>
      <c r="BG22" s="215"/>
      <c r="BH22" s="215"/>
      <c r="BI22" s="215"/>
      <c r="BJ22" s="215"/>
      <c r="BK22" s="215"/>
      <c r="BL22" s="215"/>
      <c r="BM22" s="215"/>
      <c r="BN22" s="215"/>
      <c r="BO22" s="215"/>
      <c r="BP22" s="215"/>
      <c r="BQ22" s="220">
        <v>16</v>
      </c>
      <c r="BR22" s="221"/>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16"/>
    </row>
    <row r="23" spans="1:131" s="217" customFormat="1" ht="26.25" customHeight="1" thickBot="1" x14ac:dyDescent="0.25">
      <c r="A23" s="222" t="s">
        <v>377</v>
      </c>
      <c r="B23" s="825" t="s">
        <v>378</v>
      </c>
      <c r="C23" s="826"/>
      <c r="D23" s="826"/>
      <c r="E23" s="826"/>
      <c r="F23" s="826"/>
      <c r="G23" s="826"/>
      <c r="H23" s="826"/>
      <c r="I23" s="826"/>
      <c r="J23" s="826"/>
      <c r="K23" s="826"/>
      <c r="L23" s="826"/>
      <c r="M23" s="826"/>
      <c r="N23" s="826"/>
      <c r="O23" s="826"/>
      <c r="P23" s="827"/>
      <c r="Q23" s="828"/>
      <c r="R23" s="829"/>
      <c r="S23" s="829"/>
      <c r="T23" s="829"/>
      <c r="U23" s="829"/>
      <c r="V23" s="829"/>
      <c r="W23" s="829"/>
      <c r="X23" s="829"/>
      <c r="Y23" s="829"/>
      <c r="Z23" s="829"/>
      <c r="AA23" s="829"/>
      <c r="AB23" s="829"/>
      <c r="AC23" s="829"/>
      <c r="AD23" s="829"/>
      <c r="AE23" s="830"/>
      <c r="AF23" s="831">
        <v>261</v>
      </c>
      <c r="AG23" s="829"/>
      <c r="AH23" s="829"/>
      <c r="AI23" s="829"/>
      <c r="AJ23" s="832"/>
      <c r="AK23" s="833"/>
      <c r="AL23" s="834"/>
      <c r="AM23" s="834"/>
      <c r="AN23" s="834"/>
      <c r="AO23" s="834"/>
      <c r="AP23" s="829"/>
      <c r="AQ23" s="829"/>
      <c r="AR23" s="829"/>
      <c r="AS23" s="829"/>
      <c r="AT23" s="829"/>
      <c r="AU23" s="845"/>
      <c r="AV23" s="845"/>
      <c r="AW23" s="845"/>
      <c r="AX23" s="845"/>
      <c r="AY23" s="846"/>
      <c r="AZ23" s="847" t="s">
        <v>122</v>
      </c>
      <c r="BA23" s="848"/>
      <c r="BB23" s="848"/>
      <c r="BC23" s="848"/>
      <c r="BD23" s="849"/>
      <c r="BE23" s="215"/>
      <c r="BF23" s="215"/>
      <c r="BG23" s="215"/>
      <c r="BH23" s="215"/>
      <c r="BI23" s="215"/>
      <c r="BJ23" s="215"/>
      <c r="BK23" s="215"/>
      <c r="BL23" s="215"/>
      <c r="BM23" s="215"/>
      <c r="BN23" s="215"/>
      <c r="BO23" s="215"/>
      <c r="BP23" s="215"/>
      <c r="BQ23" s="220">
        <v>17</v>
      </c>
      <c r="BR23" s="221"/>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16"/>
    </row>
    <row r="24" spans="1:131" s="217" customFormat="1" ht="26.25" customHeight="1" x14ac:dyDescent="0.2">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14"/>
      <c r="BA24" s="214"/>
      <c r="BB24" s="214"/>
      <c r="BC24" s="214"/>
      <c r="BD24" s="214"/>
      <c r="BE24" s="215"/>
      <c r="BF24" s="215"/>
      <c r="BG24" s="215"/>
      <c r="BH24" s="215"/>
      <c r="BI24" s="215"/>
      <c r="BJ24" s="215"/>
      <c r="BK24" s="215"/>
      <c r="BL24" s="215"/>
      <c r="BM24" s="215"/>
      <c r="BN24" s="215"/>
      <c r="BO24" s="215"/>
      <c r="BP24" s="215"/>
      <c r="BQ24" s="220">
        <v>18</v>
      </c>
      <c r="BR24" s="221"/>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16"/>
    </row>
    <row r="25" spans="1:131" ht="26.25" customHeight="1" thickBot="1" x14ac:dyDescent="0.25">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14"/>
      <c r="BK25" s="214"/>
      <c r="BL25" s="214"/>
      <c r="BM25" s="214"/>
      <c r="BN25" s="214"/>
      <c r="BO25" s="223"/>
      <c r="BP25" s="223"/>
      <c r="BQ25" s="220">
        <v>19</v>
      </c>
      <c r="BR25" s="221"/>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2"/>
    </row>
    <row r="26" spans="1:131" ht="26.25" customHeight="1" x14ac:dyDescent="0.2">
      <c r="A26" s="763" t="s">
        <v>358</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365</v>
      </c>
      <c r="BF26" s="770"/>
      <c r="BG26" s="770"/>
      <c r="BH26" s="770"/>
      <c r="BI26" s="776"/>
      <c r="BJ26" s="214"/>
      <c r="BK26" s="214"/>
      <c r="BL26" s="214"/>
      <c r="BM26" s="214"/>
      <c r="BN26" s="214"/>
      <c r="BO26" s="223"/>
      <c r="BP26" s="223"/>
      <c r="BQ26" s="220">
        <v>20</v>
      </c>
      <c r="BR26" s="221"/>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2"/>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14"/>
      <c r="BK27" s="214"/>
      <c r="BL27" s="214"/>
      <c r="BM27" s="214"/>
      <c r="BN27" s="214"/>
      <c r="BO27" s="223"/>
      <c r="BP27" s="223"/>
      <c r="BQ27" s="220">
        <v>21</v>
      </c>
      <c r="BR27" s="221"/>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2"/>
    </row>
    <row r="28" spans="1:131" ht="26.25" customHeight="1" thickTop="1" x14ac:dyDescent="0.2">
      <c r="A28" s="224">
        <v>1</v>
      </c>
      <c r="B28" s="785" t="s">
        <v>389</v>
      </c>
      <c r="C28" s="786"/>
      <c r="D28" s="786"/>
      <c r="E28" s="786"/>
      <c r="F28" s="786"/>
      <c r="G28" s="786"/>
      <c r="H28" s="786"/>
      <c r="I28" s="786"/>
      <c r="J28" s="786"/>
      <c r="K28" s="786"/>
      <c r="L28" s="786"/>
      <c r="M28" s="786"/>
      <c r="N28" s="786"/>
      <c r="O28" s="786"/>
      <c r="P28" s="787"/>
      <c r="Q28" s="858">
        <v>675</v>
      </c>
      <c r="R28" s="859"/>
      <c r="S28" s="859"/>
      <c r="T28" s="859"/>
      <c r="U28" s="859"/>
      <c r="V28" s="859">
        <v>611</v>
      </c>
      <c r="W28" s="859"/>
      <c r="X28" s="859"/>
      <c r="Y28" s="859"/>
      <c r="Z28" s="859"/>
      <c r="AA28" s="859">
        <v>64</v>
      </c>
      <c r="AB28" s="859"/>
      <c r="AC28" s="859"/>
      <c r="AD28" s="859"/>
      <c r="AE28" s="860"/>
      <c r="AF28" s="861">
        <v>64</v>
      </c>
      <c r="AG28" s="859"/>
      <c r="AH28" s="859"/>
      <c r="AI28" s="859"/>
      <c r="AJ28" s="862"/>
      <c r="AK28" s="863">
        <v>71</v>
      </c>
      <c r="AL28" s="864"/>
      <c r="AM28" s="864"/>
      <c r="AN28" s="864"/>
      <c r="AO28" s="864"/>
      <c r="AP28" s="864" t="s">
        <v>548</v>
      </c>
      <c r="AQ28" s="864"/>
      <c r="AR28" s="864"/>
      <c r="AS28" s="864"/>
      <c r="AT28" s="864"/>
      <c r="AU28" s="864" t="s">
        <v>548</v>
      </c>
      <c r="AV28" s="864"/>
      <c r="AW28" s="864"/>
      <c r="AX28" s="864"/>
      <c r="AY28" s="864"/>
      <c r="AZ28" s="865" t="s">
        <v>548</v>
      </c>
      <c r="BA28" s="865"/>
      <c r="BB28" s="865"/>
      <c r="BC28" s="865"/>
      <c r="BD28" s="865"/>
      <c r="BE28" s="856"/>
      <c r="BF28" s="856"/>
      <c r="BG28" s="856"/>
      <c r="BH28" s="856"/>
      <c r="BI28" s="857"/>
      <c r="BJ28" s="214"/>
      <c r="BK28" s="214"/>
      <c r="BL28" s="214"/>
      <c r="BM28" s="214"/>
      <c r="BN28" s="214"/>
      <c r="BO28" s="223"/>
      <c r="BP28" s="223"/>
      <c r="BQ28" s="220">
        <v>22</v>
      </c>
      <c r="BR28" s="221"/>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2"/>
    </row>
    <row r="29" spans="1:131" ht="26.25" customHeight="1" x14ac:dyDescent="0.2">
      <c r="A29" s="224">
        <v>2</v>
      </c>
      <c r="B29" s="816" t="s">
        <v>390</v>
      </c>
      <c r="C29" s="817"/>
      <c r="D29" s="817"/>
      <c r="E29" s="817"/>
      <c r="F29" s="817"/>
      <c r="G29" s="817"/>
      <c r="H29" s="817"/>
      <c r="I29" s="817"/>
      <c r="J29" s="817"/>
      <c r="K29" s="817"/>
      <c r="L29" s="817"/>
      <c r="M29" s="817"/>
      <c r="N29" s="817"/>
      <c r="O29" s="817"/>
      <c r="P29" s="818"/>
      <c r="Q29" s="819">
        <v>768</v>
      </c>
      <c r="R29" s="820"/>
      <c r="S29" s="820"/>
      <c r="T29" s="820"/>
      <c r="U29" s="820"/>
      <c r="V29" s="820">
        <v>716</v>
      </c>
      <c r="W29" s="820"/>
      <c r="X29" s="820"/>
      <c r="Y29" s="820"/>
      <c r="Z29" s="820"/>
      <c r="AA29" s="820">
        <v>52</v>
      </c>
      <c r="AB29" s="820"/>
      <c r="AC29" s="820"/>
      <c r="AD29" s="820"/>
      <c r="AE29" s="821"/>
      <c r="AF29" s="822">
        <v>52</v>
      </c>
      <c r="AG29" s="823"/>
      <c r="AH29" s="823"/>
      <c r="AI29" s="823"/>
      <c r="AJ29" s="824"/>
      <c r="AK29" s="870">
        <v>113</v>
      </c>
      <c r="AL29" s="866"/>
      <c r="AM29" s="866"/>
      <c r="AN29" s="866"/>
      <c r="AO29" s="866"/>
      <c r="AP29" s="866" t="s">
        <v>548</v>
      </c>
      <c r="AQ29" s="866"/>
      <c r="AR29" s="866"/>
      <c r="AS29" s="866"/>
      <c r="AT29" s="866"/>
      <c r="AU29" s="866" t="s">
        <v>548</v>
      </c>
      <c r="AV29" s="866"/>
      <c r="AW29" s="866"/>
      <c r="AX29" s="866"/>
      <c r="AY29" s="866"/>
      <c r="AZ29" s="867" t="s">
        <v>548</v>
      </c>
      <c r="BA29" s="867"/>
      <c r="BB29" s="867"/>
      <c r="BC29" s="867"/>
      <c r="BD29" s="867"/>
      <c r="BE29" s="868"/>
      <c r="BF29" s="868"/>
      <c r="BG29" s="868"/>
      <c r="BH29" s="868"/>
      <c r="BI29" s="869"/>
      <c r="BJ29" s="214"/>
      <c r="BK29" s="214"/>
      <c r="BL29" s="214"/>
      <c r="BM29" s="214"/>
      <c r="BN29" s="214"/>
      <c r="BO29" s="223"/>
      <c r="BP29" s="223"/>
      <c r="BQ29" s="220">
        <v>23</v>
      </c>
      <c r="BR29" s="221"/>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2"/>
    </row>
    <row r="30" spans="1:131" ht="26.25" customHeight="1" x14ac:dyDescent="0.2">
      <c r="A30" s="224">
        <v>3</v>
      </c>
      <c r="B30" s="816" t="s">
        <v>391</v>
      </c>
      <c r="C30" s="817"/>
      <c r="D30" s="817"/>
      <c r="E30" s="817"/>
      <c r="F30" s="817"/>
      <c r="G30" s="817"/>
      <c r="H30" s="817"/>
      <c r="I30" s="817"/>
      <c r="J30" s="817"/>
      <c r="K30" s="817"/>
      <c r="L30" s="817"/>
      <c r="M30" s="817"/>
      <c r="N30" s="817"/>
      <c r="O30" s="817"/>
      <c r="P30" s="818"/>
      <c r="Q30" s="819">
        <v>73</v>
      </c>
      <c r="R30" s="820"/>
      <c r="S30" s="820"/>
      <c r="T30" s="820"/>
      <c r="U30" s="820"/>
      <c r="V30" s="820">
        <v>73</v>
      </c>
      <c r="W30" s="820"/>
      <c r="X30" s="820"/>
      <c r="Y30" s="820"/>
      <c r="Z30" s="820"/>
      <c r="AA30" s="820">
        <v>0</v>
      </c>
      <c r="AB30" s="820"/>
      <c r="AC30" s="820"/>
      <c r="AD30" s="820"/>
      <c r="AE30" s="821"/>
      <c r="AF30" s="822">
        <v>0</v>
      </c>
      <c r="AG30" s="823"/>
      <c r="AH30" s="823"/>
      <c r="AI30" s="823"/>
      <c r="AJ30" s="824"/>
      <c r="AK30" s="870">
        <v>24</v>
      </c>
      <c r="AL30" s="866"/>
      <c r="AM30" s="866"/>
      <c r="AN30" s="866"/>
      <c r="AO30" s="866"/>
      <c r="AP30" s="866" t="s">
        <v>548</v>
      </c>
      <c r="AQ30" s="866"/>
      <c r="AR30" s="866"/>
      <c r="AS30" s="866"/>
      <c r="AT30" s="866"/>
      <c r="AU30" s="866" t="s">
        <v>548</v>
      </c>
      <c r="AV30" s="866"/>
      <c r="AW30" s="866"/>
      <c r="AX30" s="866"/>
      <c r="AY30" s="866"/>
      <c r="AZ30" s="867" t="s">
        <v>548</v>
      </c>
      <c r="BA30" s="867"/>
      <c r="BB30" s="867"/>
      <c r="BC30" s="867"/>
      <c r="BD30" s="867"/>
      <c r="BE30" s="868"/>
      <c r="BF30" s="868"/>
      <c r="BG30" s="868"/>
      <c r="BH30" s="868"/>
      <c r="BI30" s="869"/>
      <c r="BJ30" s="214"/>
      <c r="BK30" s="214"/>
      <c r="BL30" s="214"/>
      <c r="BM30" s="214"/>
      <c r="BN30" s="214"/>
      <c r="BO30" s="223"/>
      <c r="BP30" s="223"/>
      <c r="BQ30" s="220">
        <v>24</v>
      </c>
      <c r="BR30" s="221"/>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2"/>
    </row>
    <row r="31" spans="1:131" ht="26.25" customHeight="1" x14ac:dyDescent="0.2">
      <c r="A31" s="224">
        <v>4</v>
      </c>
      <c r="B31" s="816" t="s">
        <v>392</v>
      </c>
      <c r="C31" s="817"/>
      <c r="D31" s="817"/>
      <c r="E31" s="817"/>
      <c r="F31" s="817"/>
      <c r="G31" s="817"/>
      <c r="H31" s="817"/>
      <c r="I31" s="817"/>
      <c r="J31" s="817"/>
      <c r="K31" s="817"/>
      <c r="L31" s="817"/>
      <c r="M31" s="817"/>
      <c r="N31" s="817"/>
      <c r="O31" s="817"/>
      <c r="P31" s="818"/>
      <c r="Q31" s="819">
        <v>246</v>
      </c>
      <c r="R31" s="820"/>
      <c r="S31" s="820"/>
      <c r="T31" s="820"/>
      <c r="U31" s="820"/>
      <c r="V31" s="820">
        <v>241</v>
      </c>
      <c r="W31" s="820"/>
      <c r="X31" s="820"/>
      <c r="Y31" s="820"/>
      <c r="Z31" s="820"/>
      <c r="AA31" s="820">
        <v>5</v>
      </c>
      <c r="AB31" s="820"/>
      <c r="AC31" s="820"/>
      <c r="AD31" s="820"/>
      <c r="AE31" s="821"/>
      <c r="AF31" s="822">
        <v>409</v>
      </c>
      <c r="AG31" s="823"/>
      <c r="AH31" s="823"/>
      <c r="AI31" s="823"/>
      <c r="AJ31" s="824"/>
      <c r="AK31" s="870">
        <v>130</v>
      </c>
      <c r="AL31" s="866"/>
      <c r="AM31" s="866"/>
      <c r="AN31" s="866"/>
      <c r="AO31" s="866"/>
      <c r="AP31" s="866">
        <v>2070</v>
      </c>
      <c r="AQ31" s="866"/>
      <c r="AR31" s="866"/>
      <c r="AS31" s="866"/>
      <c r="AT31" s="866"/>
      <c r="AU31" s="866">
        <v>16</v>
      </c>
      <c r="AV31" s="866"/>
      <c r="AW31" s="866"/>
      <c r="AX31" s="866"/>
      <c r="AY31" s="866"/>
      <c r="AZ31" s="867" t="s">
        <v>548</v>
      </c>
      <c r="BA31" s="867"/>
      <c r="BB31" s="867"/>
      <c r="BC31" s="867"/>
      <c r="BD31" s="867"/>
      <c r="BE31" s="868" t="s">
        <v>393</v>
      </c>
      <c r="BF31" s="868"/>
      <c r="BG31" s="868"/>
      <c r="BH31" s="868"/>
      <c r="BI31" s="869"/>
      <c r="BJ31" s="214"/>
      <c r="BK31" s="214"/>
      <c r="BL31" s="214"/>
      <c r="BM31" s="214"/>
      <c r="BN31" s="214"/>
      <c r="BO31" s="223"/>
      <c r="BP31" s="223"/>
      <c r="BQ31" s="220">
        <v>25</v>
      </c>
      <c r="BR31" s="221"/>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2"/>
    </row>
    <row r="32" spans="1:131" ht="26.25" customHeight="1" x14ac:dyDescent="0.2">
      <c r="A32" s="224">
        <v>5</v>
      </c>
      <c r="B32" s="816" t="s">
        <v>394</v>
      </c>
      <c r="C32" s="817"/>
      <c r="D32" s="817"/>
      <c r="E32" s="817"/>
      <c r="F32" s="817"/>
      <c r="G32" s="817"/>
      <c r="H32" s="817"/>
      <c r="I32" s="817"/>
      <c r="J32" s="817"/>
      <c r="K32" s="817"/>
      <c r="L32" s="817"/>
      <c r="M32" s="817"/>
      <c r="N32" s="817"/>
      <c r="O32" s="817"/>
      <c r="P32" s="818"/>
      <c r="Q32" s="819">
        <v>185</v>
      </c>
      <c r="R32" s="820"/>
      <c r="S32" s="820"/>
      <c r="T32" s="820"/>
      <c r="U32" s="820"/>
      <c r="V32" s="820">
        <v>165</v>
      </c>
      <c r="W32" s="820"/>
      <c r="X32" s="820"/>
      <c r="Y32" s="820"/>
      <c r="Z32" s="820"/>
      <c r="AA32" s="820">
        <v>20</v>
      </c>
      <c r="AB32" s="820"/>
      <c r="AC32" s="820"/>
      <c r="AD32" s="820"/>
      <c r="AE32" s="821"/>
      <c r="AF32" s="822">
        <v>268</v>
      </c>
      <c r="AG32" s="823"/>
      <c r="AH32" s="823"/>
      <c r="AI32" s="823"/>
      <c r="AJ32" s="824"/>
      <c r="AK32" s="870">
        <v>87</v>
      </c>
      <c r="AL32" s="866"/>
      <c r="AM32" s="866"/>
      <c r="AN32" s="866"/>
      <c r="AO32" s="866"/>
      <c r="AP32" s="866">
        <v>1652</v>
      </c>
      <c r="AQ32" s="866"/>
      <c r="AR32" s="866"/>
      <c r="AS32" s="866"/>
      <c r="AT32" s="866"/>
      <c r="AU32" s="866">
        <v>1051</v>
      </c>
      <c r="AV32" s="866"/>
      <c r="AW32" s="866"/>
      <c r="AX32" s="866"/>
      <c r="AY32" s="866"/>
      <c r="AZ32" s="867" t="s">
        <v>548</v>
      </c>
      <c r="BA32" s="867"/>
      <c r="BB32" s="867"/>
      <c r="BC32" s="867"/>
      <c r="BD32" s="867"/>
      <c r="BE32" s="868" t="s">
        <v>393</v>
      </c>
      <c r="BF32" s="868"/>
      <c r="BG32" s="868"/>
      <c r="BH32" s="868"/>
      <c r="BI32" s="869"/>
      <c r="BJ32" s="214"/>
      <c r="BK32" s="214"/>
      <c r="BL32" s="214"/>
      <c r="BM32" s="214"/>
      <c r="BN32" s="214"/>
      <c r="BO32" s="223"/>
      <c r="BP32" s="223"/>
      <c r="BQ32" s="220">
        <v>26</v>
      </c>
      <c r="BR32" s="221"/>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2"/>
    </row>
    <row r="33" spans="1:131" ht="26.25" customHeight="1" x14ac:dyDescent="0.2">
      <c r="A33" s="224">
        <v>6</v>
      </c>
      <c r="B33" s="816" t="s">
        <v>395</v>
      </c>
      <c r="C33" s="817"/>
      <c r="D33" s="817"/>
      <c r="E33" s="817"/>
      <c r="F33" s="817"/>
      <c r="G33" s="817"/>
      <c r="H33" s="817"/>
      <c r="I33" s="817"/>
      <c r="J33" s="817"/>
      <c r="K33" s="817"/>
      <c r="L33" s="817"/>
      <c r="M33" s="817"/>
      <c r="N33" s="817"/>
      <c r="O33" s="817"/>
      <c r="P33" s="818"/>
      <c r="Q33" s="819">
        <v>153</v>
      </c>
      <c r="R33" s="820"/>
      <c r="S33" s="820"/>
      <c r="T33" s="820"/>
      <c r="U33" s="820"/>
      <c r="V33" s="820">
        <v>153</v>
      </c>
      <c r="W33" s="820"/>
      <c r="X33" s="820"/>
      <c r="Y33" s="820"/>
      <c r="Z33" s="820"/>
      <c r="AA33" s="820" t="s">
        <v>548</v>
      </c>
      <c r="AB33" s="820"/>
      <c r="AC33" s="820"/>
      <c r="AD33" s="820"/>
      <c r="AE33" s="821"/>
      <c r="AF33" s="822" t="s">
        <v>122</v>
      </c>
      <c r="AG33" s="823"/>
      <c r="AH33" s="823"/>
      <c r="AI33" s="823"/>
      <c r="AJ33" s="824"/>
      <c r="AK33" s="870">
        <v>7</v>
      </c>
      <c r="AL33" s="866"/>
      <c r="AM33" s="866"/>
      <c r="AN33" s="866"/>
      <c r="AO33" s="866"/>
      <c r="AP33" s="866">
        <v>146</v>
      </c>
      <c r="AQ33" s="866"/>
      <c r="AR33" s="866"/>
      <c r="AS33" s="866"/>
      <c r="AT33" s="866"/>
      <c r="AU33" s="866">
        <v>52</v>
      </c>
      <c r="AV33" s="866"/>
      <c r="AW33" s="866"/>
      <c r="AX33" s="866"/>
      <c r="AY33" s="866"/>
      <c r="AZ33" s="867" t="s">
        <v>548</v>
      </c>
      <c r="BA33" s="867"/>
      <c r="BB33" s="867"/>
      <c r="BC33" s="867"/>
      <c r="BD33" s="867"/>
      <c r="BE33" s="868" t="s">
        <v>396</v>
      </c>
      <c r="BF33" s="868"/>
      <c r="BG33" s="868"/>
      <c r="BH33" s="868"/>
      <c r="BI33" s="869"/>
      <c r="BJ33" s="214"/>
      <c r="BK33" s="214"/>
      <c r="BL33" s="214"/>
      <c r="BM33" s="214"/>
      <c r="BN33" s="214"/>
      <c r="BO33" s="223"/>
      <c r="BP33" s="223"/>
      <c r="BQ33" s="220">
        <v>27</v>
      </c>
      <c r="BR33" s="221"/>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2"/>
    </row>
    <row r="34" spans="1:131" ht="26.25" customHeight="1" x14ac:dyDescent="0.2">
      <c r="A34" s="224">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14"/>
      <c r="BK34" s="214"/>
      <c r="BL34" s="214"/>
      <c r="BM34" s="214"/>
      <c r="BN34" s="214"/>
      <c r="BO34" s="223"/>
      <c r="BP34" s="223"/>
      <c r="BQ34" s="220">
        <v>28</v>
      </c>
      <c r="BR34" s="221"/>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2"/>
    </row>
    <row r="35" spans="1:131" ht="26.25" customHeight="1" x14ac:dyDescent="0.2">
      <c r="A35" s="224">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14"/>
      <c r="BK35" s="214"/>
      <c r="BL35" s="214"/>
      <c r="BM35" s="214"/>
      <c r="BN35" s="214"/>
      <c r="BO35" s="223"/>
      <c r="BP35" s="223"/>
      <c r="BQ35" s="220">
        <v>29</v>
      </c>
      <c r="BR35" s="221"/>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2"/>
    </row>
    <row r="36" spans="1:131" ht="26.25" customHeight="1" x14ac:dyDescent="0.2">
      <c r="A36" s="224">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14"/>
      <c r="BK36" s="214"/>
      <c r="BL36" s="214"/>
      <c r="BM36" s="214"/>
      <c r="BN36" s="214"/>
      <c r="BO36" s="223"/>
      <c r="BP36" s="223"/>
      <c r="BQ36" s="220">
        <v>30</v>
      </c>
      <c r="BR36" s="221"/>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2"/>
    </row>
    <row r="37" spans="1:131" ht="26.25" customHeight="1" x14ac:dyDescent="0.2">
      <c r="A37" s="224">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14"/>
      <c r="BK37" s="214"/>
      <c r="BL37" s="214"/>
      <c r="BM37" s="214"/>
      <c r="BN37" s="214"/>
      <c r="BO37" s="223"/>
      <c r="BP37" s="223"/>
      <c r="BQ37" s="220">
        <v>31</v>
      </c>
      <c r="BR37" s="221"/>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2"/>
    </row>
    <row r="38" spans="1:131" ht="26.25" customHeight="1" x14ac:dyDescent="0.2">
      <c r="A38" s="224">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14"/>
      <c r="BK38" s="214"/>
      <c r="BL38" s="214"/>
      <c r="BM38" s="214"/>
      <c r="BN38" s="214"/>
      <c r="BO38" s="223"/>
      <c r="BP38" s="223"/>
      <c r="BQ38" s="220">
        <v>32</v>
      </c>
      <c r="BR38" s="221"/>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2"/>
    </row>
    <row r="39" spans="1:131" ht="26.25" customHeight="1" x14ac:dyDescent="0.2">
      <c r="A39" s="224">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14"/>
      <c r="BK39" s="214"/>
      <c r="BL39" s="214"/>
      <c r="BM39" s="214"/>
      <c r="BN39" s="214"/>
      <c r="BO39" s="223"/>
      <c r="BP39" s="223"/>
      <c r="BQ39" s="220">
        <v>33</v>
      </c>
      <c r="BR39" s="221"/>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2"/>
    </row>
    <row r="40" spans="1:131" ht="26.25" customHeight="1" x14ac:dyDescent="0.2">
      <c r="A40" s="220">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14"/>
      <c r="BK40" s="214"/>
      <c r="BL40" s="214"/>
      <c r="BM40" s="214"/>
      <c r="BN40" s="214"/>
      <c r="BO40" s="223"/>
      <c r="BP40" s="223"/>
      <c r="BQ40" s="220">
        <v>34</v>
      </c>
      <c r="BR40" s="221"/>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2"/>
    </row>
    <row r="41" spans="1:131" ht="26.25" customHeight="1" x14ac:dyDescent="0.2">
      <c r="A41" s="220">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14"/>
      <c r="BK41" s="214"/>
      <c r="BL41" s="214"/>
      <c r="BM41" s="214"/>
      <c r="BN41" s="214"/>
      <c r="BO41" s="223"/>
      <c r="BP41" s="223"/>
      <c r="BQ41" s="220">
        <v>35</v>
      </c>
      <c r="BR41" s="221"/>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2"/>
    </row>
    <row r="42" spans="1:131" ht="26.25" customHeight="1" x14ac:dyDescent="0.2">
      <c r="A42" s="220">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14"/>
      <c r="BK42" s="214"/>
      <c r="BL42" s="214"/>
      <c r="BM42" s="214"/>
      <c r="BN42" s="214"/>
      <c r="BO42" s="223"/>
      <c r="BP42" s="223"/>
      <c r="BQ42" s="220">
        <v>36</v>
      </c>
      <c r="BR42" s="221"/>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2"/>
    </row>
    <row r="43" spans="1:131" ht="26.25" customHeight="1" x14ac:dyDescent="0.2">
      <c r="A43" s="220">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14"/>
      <c r="BK43" s="214"/>
      <c r="BL43" s="214"/>
      <c r="BM43" s="214"/>
      <c r="BN43" s="214"/>
      <c r="BO43" s="223"/>
      <c r="BP43" s="223"/>
      <c r="BQ43" s="220">
        <v>37</v>
      </c>
      <c r="BR43" s="221"/>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2"/>
    </row>
    <row r="44" spans="1:131" ht="26.25" customHeight="1" x14ac:dyDescent="0.2">
      <c r="A44" s="220">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14"/>
      <c r="BK44" s="214"/>
      <c r="BL44" s="214"/>
      <c r="BM44" s="214"/>
      <c r="BN44" s="214"/>
      <c r="BO44" s="223"/>
      <c r="BP44" s="223"/>
      <c r="BQ44" s="220">
        <v>38</v>
      </c>
      <c r="BR44" s="221"/>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2"/>
    </row>
    <row r="45" spans="1:131" ht="26.25" customHeight="1" x14ac:dyDescent="0.2">
      <c r="A45" s="220">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14"/>
      <c r="BK45" s="214"/>
      <c r="BL45" s="214"/>
      <c r="BM45" s="214"/>
      <c r="BN45" s="214"/>
      <c r="BO45" s="223"/>
      <c r="BP45" s="223"/>
      <c r="BQ45" s="220">
        <v>39</v>
      </c>
      <c r="BR45" s="221"/>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2"/>
    </row>
    <row r="46" spans="1:131" ht="26.25" customHeight="1" x14ac:dyDescent="0.2">
      <c r="A46" s="220">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14"/>
      <c r="BK46" s="214"/>
      <c r="BL46" s="214"/>
      <c r="BM46" s="214"/>
      <c r="BN46" s="214"/>
      <c r="BO46" s="223"/>
      <c r="BP46" s="223"/>
      <c r="BQ46" s="220">
        <v>40</v>
      </c>
      <c r="BR46" s="221"/>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2"/>
    </row>
    <row r="47" spans="1:131" ht="26.25" customHeight="1" x14ac:dyDescent="0.2">
      <c r="A47" s="220">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14"/>
      <c r="BK47" s="214"/>
      <c r="BL47" s="214"/>
      <c r="BM47" s="214"/>
      <c r="BN47" s="214"/>
      <c r="BO47" s="223"/>
      <c r="BP47" s="223"/>
      <c r="BQ47" s="220">
        <v>41</v>
      </c>
      <c r="BR47" s="221"/>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2"/>
    </row>
    <row r="48" spans="1:131" ht="26.25" customHeight="1" x14ac:dyDescent="0.2">
      <c r="A48" s="220">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14"/>
      <c r="BK48" s="214"/>
      <c r="BL48" s="214"/>
      <c r="BM48" s="214"/>
      <c r="BN48" s="214"/>
      <c r="BO48" s="223"/>
      <c r="BP48" s="223"/>
      <c r="BQ48" s="220">
        <v>42</v>
      </c>
      <c r="BR48" s="221"/>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2"/>
    </row>
    <row r="49" spans="1:131" ht="26.25" customHeight="1" x14ac:dyDescent="0.2">
      <c r="A49" s="220">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14"/>
      <c r="BK49" s="214"/>
      <c r="BL49" s="214"/>
      <c r="BM49" s="214"/>
      <c r="BN49" s="214"/>
      <c r="BO49" s="223"/>
      <c r="BP49" s="223"/>
      <c r="BQ49" s="220">
        <v>43</v>
      </c>
      <c r="BR49" s="221"/>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2"/>
    </row>
    <row r="50" spans="1:131" ht="26.25" customHeight="1" x14ac:dyDescent="0.2">
      <c r="A50" s="220">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14"/>
      <c r="BK50" s="214"/>
      <c r="BL50" s="214"/>
      <c r="BM50" s="214"/>
      <c r="BN50" s="214"/>
      <c r="BO50" s="223"/>
      <c r="BP50" s="223"/>
      <c r="BQ50" s="220">
        <v>44</v>
      </c>
      <c r="BR50" s="221"/>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2"/>
    </row>
    <row r="51" spans="1:131" ht="26.25" customHeight="1" x14ac:dyDescent="0.2">
      <c r="A51" s="220">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14"/>
      <c r="BK51" s="214"/>
      <c r="BL51" s="214"/>
      <c r="BM51" s="214"/>
      <c r="BN51" s="214"/>
      <c r="BO51" s="223"/>
      <c r="BP51" s="223"/>
      <c r="BQ51" s="220">
        <v>45</v>
      </c>
      <c r="BR51" s="221"/>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2"/>
    </row>
    <row r="52" spans="1:131" ht="26.25" customHeight="1" x14ac:dyDescent="0.2">
      <c r="A52" s="220">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14"/>
      <c r="BK52" s="214"/>
      <c r="BL52" s="214"/>
      <c r="BM52" s="214"/>
      <c r="BN52" s="214"/>
      <c r="BO52" s="223"/>
      <c r="BP52" s="223"/>
      <c r="BQ52" s="220">
        <v>46</v>
      </c>
      <c r="BR52" s="221"/>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2"/>
    </row>
    <row r="53" spans="1:131" ht="26.25" customHeight="1" x14ac:dyDescent="0.2">
      <c r="A53" s="220">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14"/>
      <c r="BK53" s="214"/>
      <c r="BL53" s="214"/>
      <c r="BM53" s="214"/>
      <c r="BN53" s="214"/>
      <c r="BO53" s="223"/>
      <c r="BP53" s="223"/>
      <c r="BQ53" s="220">
        <v>47</v>
      </c>
      <c r="BR53" s="221"/>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2"/>
    </row>
    <row r="54" spans="1:131" ht="26.25" customHeight="1" x14ac:dyDescent="0.2">
      <c r="A54" s="220">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14"/>
      <c r="BK54" s="214"/>
      <c r="BL54" s="214"/>
      <c r="BM54" s="214"/>
      <c r="BN54" s="214"/>
      <c r="BO54" s="223"/>
      <c r="BP54" s="223"/>
      <c r="BQ54" s="220">
        <v>48</v>
      </c>
      <c r="BR54" s="221"/>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2"/>
    </row>
    <row r="55" spans="1:131" ht="26.25" customHeight="1" x14ac:dyDescent="0.2">
      <c r="A55" s="220">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14"/>
      <c r="BK55" s="214"/>
      <c r="BL55" s="214"/>
      <c r="BM55" s="214"/>
      <c r="BN55" s="214"/>
      <c r="BO55" s="223"/>
      <c r="BP55" s="223"/>
      <c r="BQ55" s="220">
        <v>49</v>
      </c>
      <c r="BR55" s="221"/>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2"/>
    </row>
    <row r="56" spans="1:131" ht="26.25" customHeight="1" x14ac:dyDescent="0.2">
      <c r="A56" s="220">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14"/>
      <c r="BK56" s="214"/>
      <c r="BL56" s="214"/>
      <c r="BM56" s="214"/>
      <c r="BN56" s="214"/>
      <c r="BO56" s="223"/>
      <c r="BP56" s="223"/>
      <c r="BQ56" s="220">
        <v>50</v>
      </c>
      <c r="BR56" s="221"/>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2"/>
    </row>
    <row r="57" spans="1:131" ht="26.25" customHeight="1" x14ac:dyDescent="0.2">
      <c r="A57" s="220">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14"/>
      <c r="BK57" s="214"/>
      <c r="BL57" s="214"/>
      <c r="BM57" s="214"/>
      <c r="BN57" s="214"/>
      <c r="BO57" s="223"/>
      <c r="BP57" s="223"/>
      <c r="BQ57" s="220">
        <v>51</v>
      </c>
      <c r="BR57" s="221"/>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2"/>
    </row>
    <row r="58" spans="1:131" ht="26.25" customHeight="1" x14ac:dyDescent="0.2">
      <c r="A58" s="220">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14"/>
      <c r="BK58" s="214"/>
      <c r="BL58" s="214"/>
      <c r="BM58" s="214"/>
      <c r="BN58" s="214"/>
      <c r="BO58" s="223"/>
      <c r="BP58" s="223"/>
      <c r="BQ58" s="220">
        <v>52</v>
      </c>
      <c r="BR58" s="221"/>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2"/>
    </row>
    <row r="59" spans="1:131" ht="26.25" customHeight="1" x14ac:dyDescent="0.2">
      <c r="A59" s="220">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14"/>
      <c r="BK59" s="214"/>
      <c r="BL59" s="214"/>
      <c r="BM59" s="214"/>
      <c r="BN59" s="214"/>
      <c r="BO59" s="223"/>
      <c r="BP59" s="223"/>
      <c r="BQ59" s="220">
        <v>53</v>
      </c>
      <c r="BR59" s="221"/>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2"/>
    </row>
    <row r="60" spans="1:131" ht="26.25" customHeight="1" x14ac:dyDescent="0.2">
      <c r="A60" s="220">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14"/>
      <c r="BK60" s="214"/>
      <c r="BL60" s="214"/>
      <c r="BM60" s="214"/>
      <c r="BN60" s="214"/>
      <c r="BO60" s="223"/>
      <c r="BP60" s="223"/>
      <c r="BQ60" s="220">
        <v>54</v>
      </c>
      <c r="BR60" s="221"/>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2"/>
    </row>
    <row r="61" spans="1:131" ht="26.25" customHeight="1" thickBot="1" x14ac:dyDescent="0.25">
      <c r="A61" s="220">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14"/>
      <c r="BK61" s="214"/>
      <c r="BL61" s="214"/>
      <c r="BM61" s="214"/>
      <c r="BN61" s="214"/>
      <c r="BO61" s="223"/>
      <c r="BP61" s="223"/>
      <c r="BQ61" s="220">
        <v>55</v>
      </c>
      <c r="BR61" s="221"/>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2"/>
    </row>
    <row r="62" spans="1:131" ht="26.25" customHeight="1" x14ac:dyDescent="0.2">
      <c r="A62" s="220">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397</v>
      </c>
      <c r="BK62" s="842"/>
      <c r="BL62" s="842"/>
      <c r="BM62" s="842"/>
      <c r="BN62" s="843"/>
      <c r="BO62" s="223"/>
      <c r="BP62" s="223"/>
      <c r="BQ62" s="220">
        <v>56</v>
      </c>
      <c r="BR62" s="221"/>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2"/>
    </row>
    <row r="63" spans="1:131" ht="26.25" customHeight="1" thickBot="1" x14ac:dyDescent="0.25">
      <c r="A63" s="222" t="s">
        <v>377</v>
      </c>
      <c r="B63" s="825" t="s">
        <v>398</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794</v>
      </c>
      <c r="AG63" s="880"/>
      <c r="AH63" s="880"/>
      <c r="AI63" s="880"/>
      <c r="AJ63" s="881"/>
      <c r="AK63" s="882"/>
      <c r="AL63" s="877"/>
      <c r="AM63" s="877"/>
      <c r="AN63" s="877"/>
      <c r="AO63" s="877"/>
      <c r="AP63" s="880"/>
      <c r="AQ63" s="880"/>
      <c r="AR63" s="880"/>
      <c r="AS63" s="880"/>
      <c r="AT63" s="880"/>
      <c r="AU63" s="880"/>
      <c r="AV63" s="880"/>
      <c r="AW63" s="880"/>
      <c r="AX63" s="880"/>
      <c r="AY63" s="880"/>
      <c r="AZ63" s="884"/>
      <c r="BA63" s="884"/>
      <c r="BB63" s="884"/>
      <c r="BC63" s="884"/>
      <c r="BD63" s="884"/>
      <c r="BE63" s="885"/>
      <c r="BF63" s="885"/>
      <c r="BG63" s="885"/>
      <c r="BH63" s="885"/>
      <c r="BI63" s="886"/>
      <c r="BJ63" s="887" t="s">
        <v>122</v>
      </c>
      <c r="BK63" s="888"/>
      <c r="BL63" s="888"/>
      <c r="BM63" s="888"/>
      <c r="BN63" s="889"/>
      <c r="BO63" s="223"/>
      <c r="BP63" s="223"/>
      <c r="BQ63" s="220">
        <v>57</v>
      </c>
      <c r="BR63" s="221"/>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2"/>
    </row>
    <row r="66" spans="1:131" ht="26.25" customHeight="1" x14ac:dyDescent="0.2">
      <c r="A66" s="763" t="s">
        <v>400</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401</v>
      </c>
      <c r="AV66" s="770"/>
      <c r="AW66" s="770"/>
      <c r="AX66" s="770"/>
      <c r="AY66" s="771"/>
      <c r="AZ66" s="769" t="s">
        <v>365</v>
      </c>
      <c r="BA66" s="770"/>
      <c r="BB66" s="770"/>
      <c r="BC66" s="770"/>
      <c r="BD66" s="776"/>
      <c r="BE66" s="223"/>
      <c r="BF66" s="223"/>
      <c r="BG66" s="223"/>
      <c r="BH66" s="223"/>
      <c r="BI66" s="223"/>
      <c r="BJ66" s="223"/>
      <c r="BK66" s="223"/>
      <c r="BL66" s="223"/>
      <c r="BM66" s="223"/>
      <c r="BN66" s="223"/>
      <c r="BO66" s="223"/>
      <c r="BP66" s="223"/>
      <c r="BQ66" s="220">
        <v>60</v>
      </c>
      <c r="BR66" s="225"/>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2"/>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3"/>
      <c r="BF67" s="223"/>
      <c r="BG67" s="223"/>
      <c r="BH67" s="223"/>
      <c r="BI67" s="223"/>
      <c r="BJ67" s="223"/>
      <c r="BK67" s="223"/>
      <c r="BL67" s="223"/>
      <c r="BM67" s="223"/>
      <c r="BN67" s="223"/>
      <c r="BO67" s="223"/>
      <c r="BP67" s="223"/>
      <c r="BQ67" s="220">
        <v>61</v>
      </c>
      <c r="BR67" s="225"/>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2"/>
    </row>
    <row r="68" spans="1:131" ht="26.25" customHeight="1" thickTop="1" x14ac:dyDescent="0.2">
      <c r="A68" s="218">
        <v>1</v>
      </c>
      <c r="B68" s="905" t="s">
        <v>550</v>
      </c>
      <c r="C68" s="906"/>
      <c r="D68" s="906"/>
      <c r="E68" s="906"/>
      <c r="F68" s="906"/>
      <c r="G68" s="906"/>
      <c r="H68" s="906"/>
      <c r="I68" s="906"/>
      <c r="J68" s="906"/>
      <c r="K68" s="906"/>
      <c r="L68" s="906"/>
      <c r="M68" s="906"/>
      <c r="N68" s="906"/>
      <c r="O68" s="906"/>
      <c r="P68" s="907"/>
      <c r="Q68" s="908">
        <v>997</v>
      </c>
      <c r="R68" s="902"/>
      <c r="S68" s="902"/>
      <c r="T68" s="902"/>
      <c r="U68" s="902"/>
      <c r="V68" s="902">
        <v>947</v>
      </c>
      <c r="W68" s="902"/>
      <c r="X68" s="902"/>
      <c r="Y68" s="902"/>
      <c r="Z68" s="902"/>
      <c r="AA68" s="902">
        <v>50</v>
      </c>
      <c r="AB68" s="902"/>
      <c r="AC68" s="902"/>
      <c r="AD68" s="902"/>
      <c r="AE68" s="902"/>
      <c r="AF68" s="902">
        <v>50</v>
      </c>
      <c r="AG68" s="902"/>
      <c r="AH68" s="902"/>
      <c r="AI68" s="902"/>
      <c r="AJ68" s="902"/>
      <c r="AK68" s="902" t="s">
        <v>558</v>
      </c>
      <c r="AL68" s="902"/>
      <c r="AM68" s="902"/>
      <c r="AN68" s="902"/>
      <c r="AO68" s="902"/>
      <c r="AP68" s="902" t="s">
        <v>558</v>
      </c>
      <c r="AQ68" s="902"/>
      <c r="AR68" s="902"/>
      <c r="AS68" s="902"/>
      <c r="AT68" s="902"/>
      <c r="AU68" s="902" t="s">
        <v>558</v>
      </c>
      <c r="AV68" s="902"/>
      <c r="AW68" s="902"/>
      <c r="AX68" s="902"/>
      <c r="AY68" s="902"/>
      <c r="AZ68" s="903"/>
      <c r="BA68" s="903"/>
      <c r="BB68" s="903"/>
      <c r="BC68" s="903"/>
      <c r="BD68" s="904"/>
      <c r="BE68" s="223"/>
      <c r="BF68" s="223"/>
      <c r="BG68" s="223"/>
      <c r="BH68" s="223"/>
      <c r="BI68" s="223"/>
      <c r="BJ68" s="223"/>
      <c r="BK68" s="223"/>
      <c r="BL68" s="223"/>
      <c r="BM68" s="223"/>
      <c r="BN68" s="223"/>
      <c r="BO68" s="223"/>
      <c r="BP68" s="223"/>
      <c r="BQ68" s="220">
        <v>62</v>
      </c>
      <c r="BR68" s="225"/>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2"/>
    </row>
    <row r="69" spans="1:131" ht="26.25" customHeight="1" x14ac:dyDescent="0.2">
      <c r="A69" s="220">
        <v>2</v>
      </c>
      <c r="B69" s="909" t="s">
        <v>551</v>
      </c>
      <c r="C69" s="910"/>
      <c r="D69" s="910"/>
      <c r="E69" s="910"/>
      <c r="F69" s="910"/>
      <c r="G69" s="910"/>
      <c r="H69" s="910"/>
      <c r="I69" s="910"/>
      <c r="J69" s="910"/>
      <c r="K69" s="910"/>
      <c r="L69" s="910"/>
      <c r="M69" s="910"/>
      <c r="N69" s="910"/>
      <c r="O69" s="910"/>
      <c r="P69" s="911"/>
      <c r="Q69" s="912">
        <v>259339</v>
      </c>
      <c r="R69" s="866"/>
      <c r="S69" s="866"/>
      <c r="T69" s="866"/>
      <c r="U69" s="866"/>
      <c r="V69" s="866">
        <v>254515</v>
      </c>
      <c r="W69" s="866"/>
      <c r="X69" s="866"/>
      <c r="Y69" s="866"/>
      <c r="Z69" s="866"/>
      <c r="AA69" s="866">
        <v>4824</v>
      </c>
      <c r="AB69" s="866"/>
      <c r="AC69" s="866"/>
      <c r="AD69" s="866"/>
      <c r="AE69" s="866"/>
      <c r="AF69" s="866">
        <v>4824</v>
      </c>
      <c r="AG69" s="866"/>
      <c r="AH69" s="866"/>
      <c r="AI69" s="866"/>
      <c r="AJ69" s="866"/>
      <c r="AK69" s="866">
        <v>1141</v>
      </c>
      <c r="AL69" s="866"/>
      <c r="AM69" s="866"/>
      <c r="AN69" s="866"/>
      <c r="AO69" s="866"/>
      <c r="AP69" s="866" t="s">
        <v>558</v>
      </c>
      <c r="AQ69" s="866"/>
      <c r="AR69" s="866"/>
      <c r="AS69" s="866"/>
      <c r="AT69" s="866"/>
      <c r="AU69" s="866" t="s">
        <v>558</v>
      </c>
      <c r="AV69" s="866"/>
      <c r="AW69" s="866"/>
      <c r="AX69" s="866"/>
      <c r="AY69" s="866"/>
      <c r="AZ69" s="868"/>
      <c r="BA69" s="868"/>
      <c r="BB69" s="868"/>
      <c r="BC69" s="868"/>
      <c r="BD69" s="869"/>
      <c r="BE69" s="223"/>
      <c r="BF69" s="223"/>
      <c r="BG69" s="223"/>
      <c r="BH69" s="223"/>
      <c r="BI69" s="223"/>
      <c r="BJ69" s="223"/>
      <c r="BK69" s="223"/>
      <c r="BL69" s="223"/>
      <c r="BM69" s="223"/>
      <c r="BN69" s="223"/>
      <c r="BO69" s="223"/>
      <c r="BP69" s="223"/>
      <c r="BQ69" s="220">
        <v>63</v>
      </c>
      <c r="BR69" s="225"/>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2"/>
    </row>
    <row r="70" spans="1:131" ht="26.25" customHeight="1" x14ac:dyDescent="0.2">
      <c r="A70" s="220">
        <v>3</v>
      </c>
      <c r="B70" s="909" t="s">
        <v>552</v>
      </c>
      <c r="C70" s="910"/>
      <c r="D70" s="910"/>
      <c r="E70" s="910"/>
      <c r="F70" s="910"/>
      <c r="G70" s="910"/>
      <c r="H70" s="910"/>
      <c r="I70" s="910"/>
      <c r="J70" s="910"/>
      <c r="K70" s="910"/>
      <c r="L70" s="910"/>
      <c r="M70" s="910"/>
      <c r="N70" s="910"/>
      <c r="O70" s="910"/>
      <c r="P70" s="911"/>
      <c r="Q70" s="912">
        <v>8445</v>
      </c>
      <c r="R70" s="866"/>
      <c r="S70" s="866"/>
      <c r="T70" s="866"/>
      <c r="U70" s="866"/>
      <c r="V70" s="866">
        <v>6617</v>
      </c>
      <c r="W70" s="866"/>
      <c r="X70" s="866"/>
      <c r="Y70" s="866"/>
      <c r="Z70" s="866"/>
      <c r="AA70" s="866">
        <v>1828</v>
      </c>
      <c r="AB70" s="866"/>
      <c r="AC70" s="866"/>
      <c r="AD70" s="866"/>
      <c r="AE70" s="866"/>
      <c r="AF70" s="866" t="s">
        <v>558</v>
      </c>
      <c r="AG70" s="866"/>
      <c r="AH70" s="866"/>
      <c r="AI70" s="866"/>
      <c r="AJ70" s="866"/>
      <c r="AK70" s="866">
        <v>14</v>
      </c>
      <c r="AL70" s="866"/>
      <c r="AM70" s="866"/>
      <c r="AN70" s="866"/>
      <c r="AO70" s="866"/>
      <c r="AP70" s="866" t="s">
        <v>558</v>
      </c>
      <c r="AQ70" s="866"/>
      <c r="AR70" s="866"/>
      <c r="AS70" s="866"/>
      <c r="AT70" s="866"/>
      <c r="AU70" s="866" t="s">
        <v>558</v>
      </c>
      <c r="AV70" s="866"/>
      <c r="AW70" s="866"/>
      <c r="AX70" s="866"/>
      <c r="AY70" s="866"/>
      <c r="AZ70" s="868"/>
      <c r="BA70" s="868"/>
      <c r="BB70" s="868"/>
      <c r="BC70" s="868"/>
      <c r="BD70" s="869"/>
      <c r="BE70" s="223"/>
      <c r="BF70" s="223"/>
      <c r="BG70" s="223"/>
      <c r="BH70" s="223"/>
      <c r="BI70" s="223"/>
      <c r="BJ70" s="223"/>
      <c r="BK70" s="223"/>
      <c r="BL70" s="223"/>
      <c r="BM70" s="223"/>
      <c r="BN70" s="223"/>
      <c r="BO70" s="223"/>
      <c r="BP70" s="223"/>
      <c r="BQ70" s="220">
        <v>64</v>
      </c>
      <c r="BR70" s="225"/>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2"/>
    </row>
    <row r="71" spans="1:131" ht="26.25" customHeight="1" x14ac:dyDescent="0.2">
      <c r="A71" s="220">
        <v>4</v>
      </c>
      <c r="B71" s="909" t="s">
        <v>553</v>
      </c>
      <c r="C71" s="910"/>
      <c r="D71" s="910"/>
      <c r="E71" s="910"/>
      <c r="F71" s="910"/>
      <c r="G71" s="910"/>
      <c r="H71" s="910"/>
      <c r="I71" s="910"/>
      <c r="J71" s="910"/>
      <c r="K71" s="910"/>
      <c r="L71" s="910"/>
      <c r="M71" s="910"/>
      <c r="N71" s="910"/>
      <c r="O71" s="910"/>
      <c r="P71" s="911"/>
      <c r="Q71" s="912">
        <v>1514</v>
      </c>
      <c r="R71" s="866"/>
      <c r="S71" s="866"/>
      <c r="T71" s="866"/>
      <c r="U71" s="866"/>
      <c r="V71" s="866">
        <v>1513</v>
      </c>
      <c r="W71" s="866"/>
      <c r="X71" s="866"/>
      <c r="Y71" s="866"/>
      <c r="Z71" s="866"/>
      <c r="AA71" s="866">
        <v>1</v>
      </c>
      <c r="AB71" s="866"/>
      <c r="AC71" s="866"/>
      <c r="AD71" s="866"/>
      <c r="AE71" s="866"/>
      <c r="AF71" s="866" t="s">
        <v>558</v>
      </c>
      <c r="AG71" s="866"/>
      <c r="AH71" s="866"/>
      <c r="AI71" s="866"/>
      <c r="AJ71" s="866"/>
      <c r="AK71" s="866" t="s">
        <v>558</v>
      </c>
      <c r="AL71" s="866"/>
      <c r="AM71" s="866"/>
      <c r="AN71" s="866"/>
      <c r="AO71" s="866"/>
      <c r="AP71" s="866" t="s">
        <v>558</v>
      </c>
      <c r="AQ71" s="866"/>
      <c r="AR71" s="866"/>
      <c r="AS71" s="866"/>
      <c r="AT71" s="866"/>
      <c r="AU71" s="866" t="s">
        <v>558</v>
      </c>
      <c r="AV71" s="866"/>
      <c r="AW71" s="866"/>
      <c r="AX71" s="866"/>
      <c r="AY71" s="866"/>
      <c r="AZ71" s="868"/>
      <c r="BA71" s="868"/>
      <c r="BB71" s="868"/>
      <c r="BC71" s="868"/>
      <c r="BD71" s="869"/>
      <c r="BE71" s="223"/>
      <c r="BF71" s="223"/>
      <c r="BG71" s="223"/>
      <c r="BH71" s="223"/>
      <c r="BI71" s="223"/>
      <c r="BJ71" s="223"/>
      <c r="BK71" s="223"/>
      <c r="BL71" s="223"/>
      <c r="BM71" s="223"/>
      <c r="BN71" s="223"/>
      <c r="BO71" s="223"/>
      <c r="BP71" s="223"/>
      <c r="BQ71" s="220">
        <v>65</v>
      </c>
      <c r="BR71" s="225"/>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2"/>
    </row>
    <row r="72" spans="1:131" ht="26.25" customHeight="1" x14ac:dyDescent="0.2">
      <c r="A72" s="220">
        <v>5</v>
      </c>
      <c r="B72" s="909" t="s">
        <v>554</v>
      </c>
      <c r="C72" s="910"/>
      <c r="D72" s="910"/>
      <c r="E72" s="910"/>
      <c r="F72" s="910"/>
      <c r="G72" s="910"/>
      <c r="H72" s="910"/>
      <c r="I72" s="910"/>
      <c r="J72" s="910"/>
      <c r="K72" s="910"/>
      <c r="L72" s="910"/>
      <c r="M72" s="910"/>
      <c r="N72" s="910"/>
      <c r="O72" s="910"/>
      <c r="P72" s="911"/>
      <c r="Q72" s="912">
        <v>2</v>
      </c>
      <c r="R72" s="866"/>
      <c r="S72" s="866"/>
      <c r="T72" s="866"/>
      <c r="U72" s="866"/>
      <c r="V72" s="866">
        <v>0</v>
      </c>
      <c r="W72" s="866"/>
      <c r="X72" s="866"/>
      <c r="Y72" s="866"/>
      <c r="Z72" s="866"/>
      <c r="AA72" s="866">
        <v>2</v>
      </c>
      <c r="AB72" s="866"/>
      <c r="AC72" s="866"/>
      <c r="AD72" s="866"/>
      <c r="AE72" s="866"/>
      <c r="AF72" s="866" t="s">
        <v>558</v>
      </c>
      <c r="AG72" s="866"/>
      <c r="AH72" s="866"/>
      <c r="AI72" s="866"/>
      <c r="AJ72" s="866"/>
      <c r="AK72" s="866" t="s">
        <v>558</v>
      </c>
      <c r="AL72" s="866"/>
      <c r="AM72" s="866"/>
      <c r="AN72" s="866"/>
      <c r="AO72" s="866"/>
      <c r="AP72" s="866" t="s">
        <v>558</v>
      </c>
      <c r="AQ72" s="866"/>
      <c r="AR72" s="866"/>
      <c r="AS72" s="866"/>
      <c r="AT72" s="866"/>
      <c r="AU72" s="866" t="s">
        <v>558</v>
      </c>
      <c r="AV72" s="866"/>
      <c r="AW72" s="866"/>
      <c r="AX72" s="866"/>
      <c r="AY72" s="866"/>
      <c r="AZ72" s="868"/>
      <c r="BA72" s="868"/>
      <c r="BB72" s="868"/>
      <c r="BC72" s="868"/>
      <c r="BD72" s="869"/>
      <c r="BE72" s="223"/>
      <c r="BF72" s="223"/>
      <c r="BG72" s="223"/>
      <c r="BH72" s="223"/>
      <c r="BI72" s="223"/>
      <c r="BJ72" s="223"/>
      <c r="BK72" s="223"/>
      <c r="BL72" s="223"/>
      <c r="BM72" s="223"/>
      <c r="BN72" s="223"/>
      <c r="BO72" s="223"/>
      <c r="BP72" s="223"/>
      <c r="BQ72" s="220">
        <v>66</v>
      </c>
      <c r="BR72" s="225"/>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2"/>
    </row>
    <row r="73" spans="1:131" ht="26.25" customHeight="1" x14ac:dyDescent="0.2">
      <c r="A73" s="220">
        <v>6</v>
      </c>
      <c r="B73" s="909" t="s">
        <v>555</v>
      </c>
      <c r="C73" s="910"/>
      <c r="D73" s="910"/>
      <c r="E73" s="910"/>
      <c r="F73" s="910"/>
      <c r="G73" s="910"/>
      <c r="H73" s="910"/>
      <c r="I73" s="910"/>
      <c r="J73" s="910"/>
      <c r="K73" s="910"/>
      <c r="L73" s="910"/>
      <c r="M73" s="910"/>
      <c r="N73" s="910"/>
      <c r="O73" s="910"/>
      <c r="P73" s="911"/>
      <c r="Q73" s="912">
        <v>53</v>
      </c>
      <c r="R73" s="866"/>
      <c r="S73" s="866"/>
      <c r="T73" s="866"/>
      <c r="U73" s="866"/>
      <c r="V73" s="866">
        <v>29</v>
      </c>
      <c r="W73" s="866"/>
      <c r="X73" s="866"/>
      <c r="Y73" s="866"/>
      <c r="Z73" s="866"/>
      <c r="AA73" s="866">
        <v>24</v>
      </c>
      <c r="AB73" s="866"/>
      <c r="AC73" s="866"/>
      <c r="AD73" s="866"/>
      <c r="AE73" s="866"/>
      <c r="AF73" s="866" t="s">
        <v>558</v>
      </c>
      <c r="AG73" s="866"/>
      <c r="AH73" s="866"/>
      <c r="AI73" s="866"/>
      <c r="AJ73" s="866"/>
      <c r="AK73" s="866" t="s">
        <v>558</v>
      </c>
      <c r="AL73" s="866"/>
      <c r="AM73" s="866"/>
      <c r="AN73" s="866"/>
      <c r="AO73" s="866"/>
      <c r="AP73" s="866" t="s">
        <v>558</v>
      </c>
      <c r="AQ73" s="866"/>
      <c r="AR73" s="866"/>
      <c r="AS73" s="866"/>
      <c r="AT73" s="866"/>
      <c r="AU73" s="866" t="s">
        <v>558</v>
      </c>
      <c r="AV73" s="866"/>
      <c r="AW73" s="866"/>
      <c r="AX73" s="866"/>
      <c r="AY73" s="866"/>
      <c r="AZ73" s="868"/>
      <c r="BA73" s="868"/>
      <c r="BB73" s="868"/>
      <c r="BC73" s="868"/>
      <c r="BD73" s="869"/>
      <c r="BE73" s="223"/>
      <c r="BF73" s="223"/>
      <c r="BG73" s="223"/>
      <c r="BH73" s="223"/>
      <c r="BI73" s="223"/>
      <c r="BJ73" s="223"/>
      <c r="BK73" s="223"/>
      <c r="BL73" s="223"/>
      <c r="BM73" s="223"/>
      <c r="BN73" s="223"/>
      <c r="BO73" s="223"/>
      <c r="BP73" s="223"/>
      <c r="BQ73" s="220">
        <v>67</v>
      </c>
      <c r="BR73" s="225"/>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2"/>
    </row>
    <row r="74" spans="1:131" ht="26.25" customHeight="1" x14ac:dyDescent="0.2">
      <c r="A74" s="220">
        <v>7</v>
      </c>
      <c r="B74" s="909" t="s">
        <v>556</v>
      </c>
      <c r="C74" s="910"/>
      <c r="D74" s="910"/>
      <c r="E74" s="910"/>
      <c r="F74" s="910"/>
      <c r="G74" s="910"/>
      <c r="H74" s="910"/>
      <c r="I74" s="910"/>
      <c r="J74" s="910"/>
      <c r="K74" s="910"/>
      <c r="L74" s="910"/>
      <c r="M74" s="910"/>
      <c r="N74" s="910"/>
      <c r="O74" s="910"/>
      <c r="P74" s="911"/>
      <c r="Q74" s="912">
        <v>43</v>
      </c>
      <c r="R74" s="866"/>
      <c r="S74" s="866"/>
      <c r="T74" s="866"/>
      <c r="U74" s="866"/>
      <c r="V74" s="866">
        <v>42</v>
      </c>
      <c r="W74" s="866"/>
      <c r="X74" s="866"/>
      <c r="Y74" s="866"/>
      <c r="Z74" s="866"/>
      <c r="AA74" s="866">
        <v>1</v>
      </c>
      <c r="AB74" s="866"/>
      <c r="AC74" s="866"/>
      <c r="AD74" s="866"/>
      <c r="AE74" s="866"/>
      <c r="AF74" s="866" t="s">
        <v>558</v>
      </c>
      <c r="AG74" s="866"/>
      <c r="AH74" s="866"/>
      <c r="AI74" s="866"/>
      <c r="AJ74" s="866"/>
      <c r="AK74" s="866" t="s">
        <v>558</v>
      </c>
      <c r="AL74" s="866"/>
      <c r="AM74" s="866"/>
      <c r="AN74" s="866"/>
      <c r="AO74" s="866"/>
      <c r="AP74" s="866" t="s">
        <v>558</v>
      </c>
      <c r="AQ74" s="866"/>
      <c r="AR74" s="866"/>
      <c r="AS74" s="866"/>
      <c r="AT74" s="866"/>
      <c r="AU74" s="866" t="s">
        <v>558</v>
      </c>
      <c r="AV74" s="866"/>
      <c r="AW74" s="866"/>
      <c r="AX74" s="866"/>
      <c r="AY74" s="866"/>
      <c r="AZ74" s="868"/>
      <c r="BA74" s="868"/>
      <c r="BB74" s="868"/>
      <c r="BC74" s="868"/>
      <c r="BD74" s="869"/>
      <c r="BE74" s="223"/>
      <c r="BF74" s="223"/>
      <c r="BG74" s="223"/>
      <c r="BH74" s="223"/>
      <c r="BI74" s="223"/>
      <c r="BJ74" s="223"/>
      <c r="BK74" s="223"/>
      <c r="BL74" s="223"/>
      <c r="BM74" s="223"/>
      <c r="BN74" s="223"/>
      <c r="BO74" s="223"/>
      <c r="BP74" s="223"/>
      <c r="BQ74" s="220">
        <v>68</v>
      </c>
      <c r="BR74" s="225"/>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2"/>
    </row>
    <row r="75" spans="1:131" ht="26.25" customHeight="1" x14ac:dyDescent="0.2">
      <c r="A75" s="220">
        <v>8</v>
      </c>
      <c r="B75" s="909" t="s">
        <v>557</v>
      </c>
      <c r="C75" s="910"/>
      <c r="D75" s="910"/>
      <c r="E75" s="910"/>
      <c r="F75" s="910"/>
      <c r="G75" s="910"/>
      <c r="H75" s="910"/>
      <c r="I75" s="910"/>
      <c r="J75" s="910"/>
      <c r="K75" s="910"/>
      <c r="L75" s="910"/>
      <c r="M75" s="910"/>
      <c r="N75" s="910"/>
      <c r="O75" s="910"/>
      <c r="P75" s="911"/>
      <c r="Q75" s="913">
        <v>2480</v>
      </c>
      <c r="R75" s="914"/>
      <c r="S75" s="914"/>
      <c r="T75" s="914"/>
      <c r="U75" s="870"/>
      <c r="V75" s="915">
        <v>2433</v>
      </c>
      <c r="W75" s="914"/>
      <c r="X75" s="914"/>
      <c r="Y75" s="914"/>
      <c r="Z75" s="870"/>
      <c r="AA75" s="915">
        <v>47</v>
      </c>
      <c r="AB75" s="914"/>
      <c r="AC75" s="914"/>
      <c r="AD75" s="914"/>
      <c r="AE75" s="870"/>
      <c r="AF75" s="915">
        <v>47</v>
      </c>
      <c r="AG75" s="914"/>
      <c r="AH75" s="914"/>
      <c r="AI75" s="914"/>
      <c r="AJ75" s="870"/>
      <c r="AK75" s="915" t="s">
        <v>560</v>
      </c>
      <c r="AL75" s="914"/>
      <c r="AM75" s="914"/>
      <c r="AN75" s="914"/>
      <c r="AO75" s="870"/>
      <c r="AP75" s="915">
        <v>1072</v>
      </c>
      <c r="AQ75" s="914"/>
      <c r="AR75" s="914"/>
      <c r="AS75" s="914"/>
      <c r="AT75" s="870"/>
      <c r="AU75" s="915" t="s">
        <v>558</v>
      </c>
      <c r="AV75" s="914"/>
      <c r="AW75" s="914"/>
      <c r="AX75" s="914"/>
      <c r="AY75" s="870"/>
      <c r="AZ75" s="868"/>
      <c r="BA75" s="868"/>
      <c r="BB75" s="868"/>
      <c r="BC75" s="868"/>
      <c r="BD75" s="869"/>
      <c r="BE75" s="223"/>
      <c r="BF75" s="223"/>
      <c r="BG75" s="223"/>
      <c r="BH75" s="223"/>
      <c r="BI75" s="223"/>
      <c r="BJ75" s="223"/>
      <c r="BK75" s="223"/>
      <c r="BL75" s="223"/>
      <c r="BM75" s="223"/>
      <c r="BN75" s="223"/>
      <c r="BO75" s="223"/>
      <c r="BP75" s="223"/>
      <c r="BQ75" s="220">
        <v>69</v>
      </c>
      <c r="BR75" s="225"/>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2"/>
    </row>
    <row r="76" spans="1:131" ht="26.25" customHeight="1" x14ac:dyDescent="0.2">
      <c r="A76" s="220">
        <v>9</v>
      </c>
      <c r="B76" s="909" t="s">
        <v>559</v>
      </c>
      <c r="C76" s="910"/>
      <c r="D76" s="910"/>
      <c r="E76" s="910"/>
      <c r="F76" s="910"/>
      <c r="G76" s="910"/>
      <c r="H76" s="910"/>
      <c r="I76" s="910"/>
      <c r="J76" s="910"/>
      <c r="K76" s="910"/>
      <c r="L76" s="910"/>
      <c r="M76" s="910"/>
      <c r="N76" s="910"/>
      <c r="O76" s="910"/>
      <c r="P76" s="911"/>
      <c r="Q76" s="913">
        <v>1313</v>
      </c>
      <c r="R76" s="914"/>
      <c r="S76" s="914"/>
      <c r="T76" s="914"/>
      <c r="U76" s="870"/>
      <c r="V76" s="915">
        <v>1199</v>
      </c>
      <c r="W76" s="914"/>
      <c r="X76" s="914"/>
      <c r="Y76" s="914"/>
      <c r="Z76" s="870"/>
      <c r="AA76" s="915">
        <v>114</v>
      </c>
      <c r="AB76" s="914"/>
      <c r="AC76" s="914"/>
      <c r="AD76" s="914"/>
      <c r="AE76" s="870"/>
      <c r="AF76" s="915">
        <v>114</v>
      </c>
      <c r="AG76" s="914"/>
      <c r="AH76" s="914"/>
      <c r="AI76" s="914"/>
      <c r="AJ76" s="870"/>
      <c r="AK76" s="915" t="s">
        <v>560</v>
      </c>
      <c r="AL76" s="914"/>
      <c r="AM76" s="914"/>
      <c r="AN76" s="914"/>
      <c r="AO76" s="870"/>
      <c r="AP76" s="915">
        <v>724</v>
      </c>
      <c r="AQ76" s="914"/>
      <c r="AR76" s="914"/>
      <c r="AS76" s="914"/>
      <c r="AT76" s="870"/>
      <c r="AU76" s="915" t="s">
        <v>560</v>
      </c>
      <c r="AV76" s="914"/>
      <c r="AW76" s="914"/>
      <c r="AX76" s="914"/>
      <c r="AY76" s="870"/>
      <c r="AZ76" s="868"/>
      <c r="BA76" s="868"/>
      <c r="BB76" s="868"/>
      <c r="BC76" s="868"/>
      <c r="BD76" s="869"/>
      <c r="BE76" s="223"/>
      <c r="BF76" s="223"/>
      <c r="BG76" s="223"/>
      <c r="BH76" s="223"/>
      <c r="BI76" s="223"/>
      <c r="BJ76" s="223"/>
      <c r="BK76" s="223"/>
      <c r="BL76" s="223"/>
      <c r="BM76" s="223"/>
      <c r="BN76" s="223"/>
      <c r="BO76" s="223"/>
      <c r="BP76" s="223"/>
      <c r="BQ76" s="220">
        <v>70</v>
      </c>
      <c r="BR76" s="225"/>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2"/>
    </row>
    <row r="77" spans="1:131" ht="26.25" customHeight="1" x14ac:dyDescent="0.2">
      <c r="A77" s="220">
        <v>10</v>
      </c>
      <c r="B77" s="909" t="s">
        <v>561</v>
      </c>
      <c r="C77" s="910"/>
      <c r="D77" s="910"/>
      <c r="E77" s="910"/>
      <c r="F77" s="910"/>
      <c r="G77" s="910"/>
      <c r="H77" s="910"/>
      <c r="I77" s="910"/>
      <c r="J77" s="910"/>
      <c r="K77" s="910"/>
      <c r="L77" s="910"/>
      <c r="M77" s="910"/>
      <c r="N77" s="910"/>
      <c r="O77" s="910"/>
      <c r="P77" s="911"/>
      <c r="Q77" s="913">
        <v>6591</v>
      </c>
      <c r="R77" s="914"/>
      <c r="S77" s="914"/>
      <c r="T77" s="914"/>
      <c r="U77" s="870"/>
      <c r="V77" s="915">
        <v>6978</v>
      </c>
      <c r="W77" s="914"/>
      <c r="X77" s="914"/>
      <c r="Y77" s="914"/>
      <c r="Z77" s="870"/>
      <c r="AA77" s="915">
        <v>-388</v>
      </c>
      <c r="AB77" s="914"/>
      <c r="AC77" s="914"/>
      <c r="AD77" s="914"/>
      <c r="AE77" s="870"/>
      <c r="AF77" s="915">
        <v>880</v>
      </c>
      <c r="AG77" s="914"/>
      <c r="AH77" s="914"/>
      <c r="AI77" s="914"/>
      <c r="AJ77" s="870"/>
      <c r="AK77" s="915">
        <v>496</v>
      </c>
      <c r="AL77" s="914"/>
      <c r="AM77" s="914"/>
      <c r="AN77" s="914"/>
      <c r="AO77" s="870"/>
      <c r="AP77" s="915">
        <v>4838</v>
      </c>
      <c r="AQ77" s="914"/>
      <c r="AR77" s="914"/>
      <c r="AS77" s="914"/>
      <c r="AT77" s="870"/>
      <c r="AU77" s="915" t="s">
        <v>562</v>
      </c>
      <c r="AV77" s="914"/>
      <c r="AW77" s="914"/>
      <c r="AX77" s="914"/>
      <c r="AY77" s="870"/>
      <c r="AZ77" s="868"/>
      <c r="BA77" s="868"/>
      <c r="BB77" s="868"/>
      <c r="BC77" s="868"/>
      <c r="BD77" s="869"/>
      <c r="BE77" s="223"/>
      <c r="BF77" s="223"/>
      <c r="BG77" s="223"/>
      <c r="BH77" s="223"/>
      <c r="BI77" s="223"/>
      <c r="BJ77" s="223"/>
      <c r="BK77" s="223"/>
      <c r="BL77" s="223"/>
      <c r="BM77" s="223"/>
      <c r="BN77" s="223"/>
      <c r="BO77" s="223"/>
      <c r="BP77" s="223"/>
      <c r="BQ77" s="220">
        <v>71</v>
      </c>
      <c r="BR77" s="225"/>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2"/>
    </row>
    <row r="78" spans="1:131" ht="26.25" customHeight="1" x14ac:dyDescent="0.2">
      <c r="A78" s="220">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3"/>
      <c r="BF78" s="223"/>
      <c r="BG78" s="223"/>
      <c r="BH78" s="223"/>
      <c r="BI78" s="223"/>
      <c r="BJ78" s="212"/>
      <c r="BK78" s="212"/>
      <c r="BL78" s="212"/>
      <c r="BM78" s="212"/>
      <c r="BN78" s="212"/>
      <c r="BO78" s="223"/>
      <c r="BP78" s="223"/>
      <c r="BQ78" s="220">
        <v>72</v>
      </c>
      <c r="BR78" s="225"/>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2"/>
    </row>
    <row r="79" spans="1:131" ht="26.25" customHeight="1" x14ac:dyDescent="0.2">
      <c r="A79" s="220">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3"/>
      <c r="BF79" s="223"/>
      <c r="BG79" s="223"/>
      <c r="BH79" s="223"/>
      <c r="BI79" s="223"/>
      <c r="BJ79" s="212"/>
      <c r="BK79" s="212"/>
      <c r="BL79" s="212"/>
      <c r="BM79" s="212"/>
      <c r="BN79" s="212"/>
      <c r="BO79" s="223"/>
      <c r="BP79" s="223"/>
      <c r="BQ79" s="220">
        <v>73</v>
      </c>
      <c r="BR79" s="225"/>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2"/>
    </row>
    <row r="80" spans="1:131" ht="26.25" customHeight="1" x14ac:dyDescent="0.2">
      <c r="A80" s="220">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3"/>
      <c r="BF80" s="223"/>
      <c r="BG80" s="223"/>
      <c r="BH80" s="223"/>
      <c r="BI80" s="223"/>
      <c r="BJ80" s="223"/>
      <c r="BK80" s="223"/>
      <c r="BL80" s="223"/>
      <c r="BM80" s="223"/>
      <c r="BN80" s="223"/>
      <c r="BO80" s="223"/>
      <c r="BP80" s="223"/>
      <c r="BQ80" s="220">
        <v>74</v>
      </c>
      <c r="BR80" s="225"/>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2"/>
    </row>
    <row r="81" spans="1:131" ht="26.25" customHeight="1" x14ac:dyDescent="0.2">
      <c r="A81" s="220">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3"/>
      <c r="BF81" s="223"/>
      <c r="BG81" s="223"/>
      <c r="BH81" s="223"/>
      <c r="BI81" s="223"/>
      <c r="BJ81" s="223"/>
      <c r="BK81" s="223"/>
      <c r="BL81" s="223"/>
      <c r="BM81" s="223"/>
      <c r="BN81" s="223"/>
      <c r="BO81" s="223"/>
      <c r="BP81" s="223"/>
      <c r="BQ81" s="220">
        <v>75</v>
      </c>
      <c r="BR81" s="225"/>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2"/>
    </row>
    <row r="82" spans="1:131" ht="26.25" customHeight="1" x14ac:dyDescent="0.2">
      <c r="A82" s="220">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3"/>
      <c r="BF82" s="223"/>
      <c r="BG82" s="223"/>
      <c r="BH82" s="223"/>
      <c r="BI82" s="223"/>
      <c r="BJ82" s="223"/>
      <c r="BK82" s="223"/>
      <c r="BL82" s="223"/>
      <c r="BM82" s="223"/>
      <c r="BN82" s="223"/>
      <c r="BO82" s="223"/>
      <c r="BP82" s="223"/>
      <c r="BQ82" s="220">
        <v>76</v>
      </c>
      <c r="BR82" s="225"/>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2"/>
    </row>
    <row r="83" spans="1:131" ht="26.25" customHeight="1" x14ac:dyDescent="0.2">
      <c r="A83" s="220">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3"/>
      <c r="BF83" s="223"/>
      <c r="BG83" s="223"/>
      <c r="BH83" s="223"/>
      <c r="BI83" s="223"/>
      <c r="BJ83" s="223"/>
      <c r="BK83" s="223"/>
      <c r="BL83" s="223"/>
      <c r="BM83" s="223"/>
      <c r="BN83" s="223"/>
      <c r="BO83" s="223"/>
      <c r="BP83" s="223"/>
      <c r="BQ83" s="220">
        <v>77</v>
      </c>
      <c r="BR83" s="225"/>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2"/>
    </row>
    <row r="84" spans="1:131" ht="26.25" customHeight="1" x14ac:dyDescent="0.2">
      <c r="A84" s="220">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3"/>
      <c r="BF84" s="223"/>
      <c r="BG84" s="223"/>
      <c r="BH84" s="223"/>
      <c r="BI84" s="223"/>
      <c r="BJ84" s="223"/>
      <c r="BK84" s="223"/>
      <c r="BL84" s="223"/>
      <c r="BM84" s="223"/>
      <c r="BN84" s="223"/>
      <c r="BO84" s="223"/>
      <c r="BP84" s="223"/>
      <c r="BQ84" s="220">
        <v>78</v>
      </c>
      <c r="BR84" s="225"/>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2"/>
    </row>
    <row r="85" spans="1:131" ht="26.25" customHeight="1" x14ac:dyDescent="0.2">
      <c r="A85" s="220">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3"/>
      <c r="BF85" s="223"/>
      <c r="BG85" s="223"/>
      <c r="BH85" s="223"/>
      <c r="BI85" s="223"/>
      <c r="BJ85" s="223"/>
      <c r="BK85" s="223"/>
      <c r="BL85" s="223"/>
      <c r="BM85" s="223"/>
      <c r="BN85" s="223"/>
      <c r="BO85" s="223"/>
      <c r="BP85" s="223"/>
      <c r="BQ85" s="220">
        <v>79</v>
      </c>
      <c r="BR85" s="225"/>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2"/>
    </row>
    <row r="86" spans="1:131" ht="26.25" customHeight="1" x14ac:dyDescent="0.2">
      <c r="A86" s="220">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3"/>
      <c r="BF86" s="223"/>
      <c r="BG86" s="223"/>
      <c r="BH86" s="223"/>
      <c r="BI86" s="223"/>
      <c r="BJ86" s="223"/>
      <c r="BK86" s="223"/>
      <c r="BL86" s="223"/>
      <c r="BM86" s="223"/>
      <c r="BN86" s="223"/>
      <c r="BO86" s="223"/>
      <c r="BP86" s="223"/>
      <c r="BQ86" s="220">
        <v>80</v>
      </c>
      <c r="BR86" s="225"/>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2"/>
    </row>
    <row r="87" spans="1:131" ht="26.25" customHeight="1" x14ac:dyDescent="0.2">
      <c r="A87" s="226">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3"/>
      <c r="BF87" s="223"/>
      <c r="BG87" s="223"/>
      <c r="BH87" s="223"/>
      <c r="BI87" s="223"/>
      <c r="BJ87" s="223"/>
      <c r="BK87" s="223"/>
      <c r="BL87" s="223"/>
      <c r="BM87" s="223"/>
      <c r="BN87" s="223"/>
      <c r="BO87" s="223"/>
      <c r="BP87" s="223"/>
      <c r="BQ87" s="220">
        <v>81</v>
      </c>
      <c r="BR87" s="225"/>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2"/>
    </row>
    <row r="88" spans="1:131" ht="26.25" customHeight="1" thickBot="1" x14ac:dyDescent="0.25">
      <c r="A88" s="222" t="s">
        <v>377</v>
      </c>
      <c r="B88" s="825" t="s">
        <v>402</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c r="AG88" s="880"/>
      <c r="AH88" s="880"/>
      <c r="AI88" s="880"/>
      <c r="AJ88" s="880"/>
      <c r="AK88" s="877"/>
      <c r="AL88" s="877"/>
      <c r="AM88" s="877"/>
      <c r="AN88" s="877"/>
      <c r="AO88" s="877"/>
      <c r="AP88" s="880"/>
      <c r="AQ88" s="880"/>
      <c r="AR88" s="880"/>
      <c r="AS88" s="880"/>
      <c r="AT88" s="880"/>
      <c r="AU88" s="880"/>
      <c r="AV88" s="880"/>
      <c r="AW88" s="880"/>
      <c r="AX88" s="880"/>
      <c r="AY88" s="880"/>
      <c r="AZ88" s="885"/>
      <c r="BA88" s="885"/>
      <c r="BB88" s="885"/>
      <c r="BC88" s="885"/>
      <c r="BD88" s="886"/>
      <c r="BE88" s="223"/>
      <c r="BF88" s="223"/>
      <c r="BG88" s="223"/>
      <c r="BH88" s="223"/>
      <c r="BI88" s="223"/>
      <c r="BJ88" s="223"/>
      <c r="BK88" s="223"/>
      <c r="BL88" s="223"/>
      <c r="BM88" s="223"/>
      <c r="BN88" s="223"/>
      <c r="BO88" s="223"/>
      <c r="BP88" s="223"/>
      <c r="BQ88" s="220">
        <v>82</v>
      </c>
      <c r="BR88" s="225"/>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5" t="s">
        <v>403</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1" t="s">
        <v>404</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2" t="s">
        <v>405</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3" t="s">
        <v>408</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409</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2" customFormat="1" ht="26.25" customHeight="1" x14ac:dyDescent="0.2">
      <c r="A109" s="948" t="s">
        <v>410</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411</v>
      </c>
      <c r="AB109" s="929"/>
      <c r="AC109" s="929"/>
      <c r="AD109" s="929"/>
      <c r="AE109" s="930"/>
      <c r="AF109" s="928" t="s">
        <v>412</v>
      </c>
      <c r="AG109" s="929"/>
      <c r="AH109" s="929"/>
      <c r="AI109" s="929"/>
      <c r="AJ109" s="930"/>
      <c r="AK109" s="928" t="s">
        <v>295</v>
      </c>
      <c r="AL109" s="929"/>
      <c r="AM109" s="929"/>
      <c r="AN109" s="929"/>
      <c r="AO109" s="930"/>
      <c r="AP109" s="928" t="s">
        <v>413</v>
      </c>
      <c r="AQ109" s="929"/>
      <c r="AR109" s="929"/>
      <c r="AS109" s="929"/>
      <c r="AT109" s="931"/>
      <c r="AU109" s="948" t="s">
        <v>410</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411</v>
      </c>
      <c r="BR109" s="929"/>
      <c r="BS109" s="929"/>
      <c r="BT109" s="929"/>
      <c r="BU109" s="930"/>
      <c r="BV109" s="928" t="s">
        <v>412</v>
      </c>
      <c r="BW109" s="929"/>
      <c r="BX109" s="929"/>
      <c r="BY109" s="929"/>
      <c r="BZ109" s="930"/>
      <c r="CA109" s="928" t="s">
        <v>295</v>
      </c>
      <c r="CB109" s="929"/>
      <c r="CC109" s="929"/>
      <c r="CD109" s="929"/>
      <c r="CE109" s="930"/>
      <c r="CF109" s="949" t="s">
        <v>413</v>
      </c>
      <c r="CG109" s="949"/>
      <c r="CH109" s="949"/>
      <c r="CI109" s="949"/>
      <c r="CJ109" s="949"/>
      <c r="CK109" s="928" t="s">
        <v>414</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411</v>
      </c>
      <c r="DH109" s="929"/>
      <c r="DI109" s="929"/>
      <c r="DJ109" s="929"/>
      <c r="DK109" s="930"/>
      <c r="DL109" s="928" t="s">
        <v>412</v>
      </c>
      <c r="DM109" s="929"/>
      <c r="DN109" s="929"/>
      <c r="DO109" s="929"/>
      <c r="DP109" s="930"/>
      <c r="DQ109" s="928" t="s">
        <v>295</v>
      </c>
      <c r="DR109" s="929"/>
      <c r="DS109" s="929"/>
      <c r="DT109" s="929"/>
      <c r="DU109" s="930"/>
      <c r="DV109" s="928" t="s">
        <v>413</v>
      </c>
      <c r="DW109" s="929"/>
      <c r="DX109" s="929"/>
      <c r="DY109" s="929"/>
      <c r="DZ109" s="931"/>
    </row>
    <row r="110" spans="1:131" s="212" customFormat="1" ht="26.25" customHeight="1" x14ac:dyDescent="0.2">
      <c r="A110" s="932" t="s">
        <v>415</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372763</v>
      </c>
      <c r="AB110" s="936"/>
      <c r="AC110" s="936"/>
      <c r="AD110" s="936"/>
      <c r="AE110" s="937"/>
      <c r="AF110" s="938">
        <v>402378</v>
      </c>
      <c r="AG110" s="936"/>
      <c r="AH110" s="936"/>
      <c r="AI110" s="936"/>
      <c r="AJ110" s="937"/>
      <c r="AK110" s="938">
        <v>396325</v>
      </c>
      <c r="AL110" s="936"/>
      <c r="AM110" s="936"/>
      <c r="AN110" s="936"/>
      <c r="AO110" s="937"/>
      <c r="AP110" s="939">
        <v>17</v>
      </c>
      <c r="AQ110" s="940"/>
      <c r="AR110" s="940"/>
      <c r="AS110" s="940"/>
      <c r="AT110" s="941"/>
      <c r="AU110" s="942" t="s">
        <v>70</v>
      </c>
      <c r="AV110" s="943"/>
      <c r="AW110" s="943"/>
      <c r="AX110" s="943"/>
      <c r="AY110" s="943"/>
      <c r="AZ110" s="965" t="s">
        <v>416</v>
      </c>
      <c r="BA110" s="933"/>
      <c r="BB110" s="933"/>
      <c r="BC110" s="933"/>
      <c r="BD110" s="933"/>
      <c r="BE110" s="933"/>
      <c r="BF110" s="933"/>
      <c r="BG110" s="933"/>
      <c r="BH110" s="933"/>
      <c r="BI110" s="933"/>
      <c r="BJ110" s="933"/>
      <c r="BK110" s="933"/>
      <c r="BL110" s="933"/>
      <c r="BM110" s="933"/>
      <c r="BN110" s="933"/>
      <c r="BO110" s="933"/>
      <c r="BP110" s="934"/>
      <c r="BQ110" s="966">
        <v>3388302</v>
      </c>
      <c r="BR110" s="967"/>
      <c r="BS110" s="967"/>
      <c r="BT110" s="967"/>
      <c r="BU110" s="967"/>
      <c r="BV110" s="967">
        <v>3429348</v>
      </c>
      <c r="BW110" s="967"/>
      <c r="BX110" s="967"/>
      <c r="BY110" s="967"/>
      <c r="BZ110" s="967"/>
      <c r="CA110" s="967">
        <v>3322489</v>
      </c>
      <c r="CB110" s="967"/>
      <c r="CC110" s="967"/>
      <c r="CD110" s="967"/>
      <c r="CE110" s="967"/>
      <c r="CF110" s="980">
        <v>142.80000000000001</v>
      </c>
      <c r="CG110" s="981"/>
      <c r="CH110" s="981"/>
      <c r="CI110" s="981"/>
      <c r="CJ110" s="981"/>
      <c r="CK110" s="982" t="s">
        <v>417</v>
      </c>
      <c r="CL110" s="983"/>
      <c r="CM110" s="965" t="s">
        <v>418</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v>342650</v>
      </c>
      <c r="DH110" s="967"/>
      <c r="DI110" s="967"/>
      <c r="DJ110" s="967"/>
      <c r="DK110" s="967"/>
      <c r="DL110" s="967">
        <v>342650</v>
      </c>
      <c r="DM110" s="967"/>
      <c r="DN110" s="967"/>
      <c r="DO110" s="967"/>
      <c r="DP110" s="967"/>
      <c r="DQ110" s="967">
        <v>382500</v>
      </c>
      <c r="DR110" s="967"/>
      <c r="DS110" s="967"/>
      <c r="DT110" s="967"/>
      <c r="DU110" s="967"/>
      <c r="DV110" s="968">
        <v>16.399999999999999</v>
      </c>
      <c r="DW110" s="968"/>
      <c r="DX110" s="968"/>
      <c r="DY110" s="968"/>
      <c r="DZ110" s="969"/>
    </row>
    <row r="111" spans="1:131" s="212" customFormat="1" ht="26.25" customHeight="1" x14ac:dyDescent="0.2">
      <c r="A111" s="970" t="s">
        <v>419</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420</v>
      </c>
      <c r="BA111" s="959"/>
      <c r="BB111" s="959"/>
      <c r="BC111" s="959"/>
      <c r="BD111" s="959"/>
      <c r="BE111" s="959"/>
      <c r="BF111" s="959"/>
      <c r="BG111" s="959"/>
      <c r="BH111" s="959"/>
      <c r="BI111" s="959"/>
      <c r="BJ111" s="959"/>
      <c r="BK111" s="959"/>
      <c r="BL111" s="959"/>
      <c r="BM111" s="959"/>
      <c r="BN111" s="959"/>
      <c r="BO111" s="959"/>
      <c r="BP111" s="960"/>
      <c r="BQ111" s="961">
        <v>348876</v>
      </c>
      <c r="BR111" s="962"/>
      <c r="BS111" s="962"/>
      <c r="BT111" s="962"/>
      <c r="BU111" s="962"/>
      <c r="BV111" s="962">
        <v>342650</v>
      </c>
      <c r="BW111" s="962"/>
      <c r="BX111" s="962"/>
      <c r="BY111" s="962"/>
      <c r="BZ111" s="962"/>
      <c r="CA111" s="962">
        <v>382500</v>
      </c>
      <c r="CB111" s="962"/>
      <c r="CC111" s="962"/>
      <c r="CD111" s="962"/>
      <c r="CE111" s="962"/>
      <c r="CF111" s="956">
        <v>16.399999999999999</v>
      </c>
      <c r="CG111" s="957"/>
      <c r="CH111" s="957"/>
      <c r="CI111" s="957"/>
      <c r="CJ111" s="957"/>
      <c r="CK111" s="984"/>
      <c r="CL111" s="985"/>
      <c r="CM111" s="958" t="s">
        <v>421</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2" customFormat="1" ht="26.25" customHeight="1" x14ac:dyDescent="0.2">
      <c r="A112" s="988" t="s">
        <v>422</v>
      </c>
      <c r="B112" s="989"/>
      <c r="C112" s="959" t="s">
        <v>423</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424</v>
      </c>
      <c r="BA112" s="959"/>
      <c r="BB112" s="959"/>
      <c r="BC112" s="959"/>
      <c r="BD112" s="959"/>
      <c r="BE112" s="959"/>
      <c r="BF112" s="959"/>
      <c r="BG112" s="959"/>
      <c r="BH112" s="959"/>
      <c r="BI112" s="959"/>
      <c r="BJ112" s="959"/>
      <c r="BK112" s="959"/>
      <c r="BL112" s="959"/>
      <c r="BM112" s="959"/>
      <c r="BN112" s="959"/>
      <c r="BO112" s="959"/>
      <c r="BP112" s="960"/>
      <c r="BQ112" s="961">
        <v>1868231</v>
      </c>
      <c r="BR112" s="962"/>
      <c r="BS112" s="962"/>
      <c r="BT112" s="962"/>
      <c r="BU112" s="962"/>
      <c r="BV112" s="962">
        <v>2760805</v>
      </c>
      <c r="BW112" s="962"/>
      <c r="BX112" s="962"/>
      <c r="BY112" s="962"/>
      <c r="BZ112" s="962"/>
      <c r="CA112" s="962">
        <v>3547735</v>
      </c>
      <c r="CB112" s="962"/>
      <c r="CC112" s="962"/>
      <c r="CD112" s="962"/>
      <c r="CE112" s="962"/>
      <c r="CF112" s="956">
        <v>152.4</v>
      </c>
      <c r="CG112" s="957"/>
      <c r="CH112" s="957"/>
      <c r="CI112" s="957"/>
      <c r="CJ112" s="957"/>
      <c r="CK112" s="984"/>
      <c r="CL112" s="985"/>
      <c r="CM112" s="958" t="s">
        <v>425</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2" customFormat="1" ht="26.25" customHeight="1" x14ac:dyDescent="0.2">
      <c r="A113" s="990"/>
      <c r="B113" s="991"/>
      <c r="C113" s="959" t="s">
        <v>426</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155011</v>
      </c>
      <c r="AB113" s="974"/>
      <c r="AC113" s="974"/>
      <c r="AD113" s="974"/>
      <c r="AE113" s="975"/>
      <c r="AF113" s="976">
        <v>151335</v>
      </c>
      <c r="AG113" s="974"/>
      <c r="AH113" s="974"/>
      <c r="AI113" s="974"/>
      <c r="AJ113" s="975"/>
      <c r="AK113" s="976">
        <v>148813</v>
      </c>
      <c r="AL113" s="974"/>
      <c r="AM113" s="974"/>
      <c r="AN113" s="974"/>
      <c r="AO113" s="975"/>
      <c r="AP113" s="977">
        <v>6.4</v>
      </c>
      <c r="AQ113" s="978"/>
      <c r="AR113" s="978"/>
      <c r="AS113" s="978"/>
      <c r="AT113" s="979"/>
      <c r="AU113" s="944"/>
      <c r="AV113" s="945"/>
      <c r="AW113" s="945"/>
      <c r="AX113" s="945"/>
      <c r="AY113" s="945"/>
      <c r="AZ113" s="958" t="s">
        <v>427</v>
      </c>
      <c r="BA113" s="959"/>
      <c r="BB113" s="959"/>
      <c r="BC113" s="959"/>
      <c r="BD113" s="959"/>
      <c r="BE113" s="959"/>
      <c r="BF113" s="959"/>
      <c r="BG113" s="959"/>
      <c r="BH113" s="959"/>
      <c r="BI113" s="959"/>
      <c r="BJ113" s="959"/>
      <c r="BK113" s="959"/>
      <c r="BL113" s="959"/>
      <c r="BM113" s="959"/>
      <c r="BN113" s="959"/>
      <c r="BO113" s="959"/>
      <c r="BP113" s="960"/>
      <c r="BQ113" s="961">
        <v>245224</v>
      </c>
      <c r="BR113" s="962"/>
      <c r="BS113" s="962"/>
      <c r="BT113" s="962"/>
      <c r="BU113" s="962"/>
      <c r="BV113" s="962">
        <v>242008</v>
      </c>
      <c r="BW113" s="962"/>
      <c r="BX113" s="962"/>
      <c r="BY113" s="962"/>
      <c r="BZ113" s="962"/>
      <c r="CA113" s="962">
        <v>226045</v>
      </c>
      <c r="CB113" s="962"/>
      <c r="CC113" s="962"/>
      <c r="CD113" s="962"/>
      <c r="CE113" s="962"/>
      <c r="CF113" s="956">
        <v>9.6999999999999993</v>
      </c>
      <c r="CG113" s="957"/>
      <c r="CH113" s="957"/>
      <c r="CI113" s="957"/>
      <c r="CJ113" s="957"/>
      <c r="CK113" s="984"/>
      <c r="CL113" s="985"/>
      <c r="CM113" s="958" t="s">
        <v>428</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2" customFormat="1" ht="26.25" customHeight="1" x14ac:dyDescent="0.2">
      <c r="A114" s="990"/>
      <c r="B114" s="991"/>
      <c r="C114" s="959" t="s">
        <v>429</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11875</v>
      </c>
      <c r="AB114" s="995"/>
      <c r="AC114" s="995"/>
      <c r="AD114" s="995"/>
      <c r="AE114" s="996"/>
      <c r="AF114" s="997">
        <v>12468</v>
      </c>
      <c r="AG114" s="995"/>
      <c r="AH114" s="995"/>
      <c r="AI114" s="995"/>
      <c r="AJ114" s="996"/>
      <c r="AK114" s="997">
        <v>19331</v>
      </c>
      <c r="AL114" s="995"/>
      <c r="AM114" s="995"/>
      <c r="AN114" s="995"/>
      <c r="AO114" s="996"/>
      <c r="AP114" s="998">
        <v>0.8</v>
      </c>
      <c r="AQ114" s="999"/>
      <c r="AR114" s="999"/>
      <c r="AS114" s="999"/>
      <c r="AT114" s="1000"/>
      <c r="AU114" s="944"/>
      <c r="AV114" s="945"/>
      <c r="AW114" s="945"/>
      <c r="AX114" s="945"/>
      <c r="AY114" s="945"/>
      <c r="AZ114" s="958" t="s">
        <v>430</v>
      </c>
      <c r="BA114" s="959"/>
      <c r="BB114" s="959"/>
      <c r="BC114" s="959"/>
      <c r="BD114" s="959"/>
      <c r="BE114" s="959"/>
      <c r="BF114" s="959"/>
      <c r="BG114" s="959"/>
      <c r="BH114" s="959"/>
      <c r="BI114" s="959"/>
      <c r="BJ114" s="959"/>
      <c r="BK114" s="959"/>
      <c r="BL114" s="959"/>
      <c r="BM114" s="959"/>
      <c r="BN114" s="959"/>
      <c r="BO114" s="959"/>
      <c r="BP114" s="960"/>
      <c r="BQ114" s="961">
        <v>462350</v>
      </c>
      <c r="BR114" s="962"/>
      <c r="BS114" s="962"/>
      <c r="BT114" s="962"/>
      <c r="BU114" s="962"/>
      <c r="BV114" s="962">
        <v>477024</v>
      </c>
      <c r="BW114" s="962"/>
      <c r="BX114" s="962"/>
      <c r="BY114" s="962"/>
      <c r="BZ114" s="962"/>
      <c r="CA114" s="962">
        <v>457901</v>
      </c>
      <c r="CB114" s="962"/>
      <c r="CC114" s="962"/>
      <c r="CD114" s="962"/>
      <c r="CE114" s="962"/>
      <c r="CF114" s="956">
        <v>19.7</v>
      </c>
      <c r="CG114" s="957"/>
      <c r="CH114" s="957"/>
      <c r="CI114" s="957"/>
      <c r="CJ114" s="957"/>
      <c r="CK114" s="984"/>
      <c r="CL114" s="985"/>
      <c r="CM114" s="958" t="s">
        <v>431</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2" customFormat="1" ht="26.25" customHeight="1" x14ac:dyDescent="0.2">
      <c r="A115" s="990"/>
      <c r="B115" s="991"/>
      <c r="C115" s="959" t="s">
        <v>432</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6320</v>
      </c>
      <c r="AB115" s="974"/>
      <c r="AC115" s="974"/>
      <c r="AD115" s="974"/>
      <c r="AE115" s="975"/>
      <c r="AF115" s="976">
        <v>6247</v>
      </c>
      <c r="AG115" s="974"/>
      <c r="AH115" s="974"/>
      <c r="AI115" s="974"/>
      <c r="AJ115" s="975"/>
      <c r="AK115" s="976">
        <v>42500</v>
      </c>
      <c r="AL115" s="974"/>
      <c r="AM115" s="974"/>
      <c r="AN115" s="974"/>
      <c r="AO115" s="975"/>
      <c r="AP115" s="977">
        <v>1.8</v>
      </c>
      <c r="AQ115" s="978"/>
      <c r="AR115" s="978"/>
      <c r="AS115" s="978"/>
      <c r="AT115" s="979"/>
      <c r="AU115" s="944"/>
      <c r="AV115" s="945"/>
      <c r="AW115" s="945"/>
      <c r="AX115" s="945"/>
      <c r="AY115" s="945"/>
      <c r="AZ115" s="958" t="s">
        <v>433</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434</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2" customFormat="1" ht="26.25" customHeight="1" x14ac:dyDescent="0.2">
      <c r="A116" s="992"/>
      <c r="B116" s="993"/>
      <c r="C116" s="1001" t="s">
        <v>435</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436</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437</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v>6226</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2" customFormat="1" ht="26.25" customHeight="1" x14ac:dyDescent="0.2">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438</v>
      </c>
      <c r="Z117" s="930"/>
      <c r="AA117" s="1014">
        <v>545969</v>
      </c>
      <c r="AB117" s="1015"/>
      <c r="AC117" s="1015"/>
      <c r="AD117" s="1015"/>
      <c r="AE117" s="1016"/>
      <c r="AF117" s="1017">
        <v>572428</v>
      </c>
      <c r="AG117" s="1015"/>
      <c r="AH117" s="1015"/>
      <c r="AI117" s="1015"/>
      <c r="AJ117" s="1016"/>
      <c r="AK117" s="1017">
        <v>606969</v>
      </c>
      <c r="AL117" s="1015"/>
      <c r="AM117" s="1015"/>
      <c r="AN117" s="1015"/>
      <c r="AO117" s="1016"/>
      <c r="AP117" s="1018"/>
      <c r="AQ117" s="1019"/>
      <c r="AR117" s="1019"/>
      <c r="AS117" s="1019"/>
      <c r="AT117" s="1020"/>
      <c r="AU117" s="944"/>
      <c r="AV117" s="945"/>
      <c r="AW117" s="945"/>
      <c r="AX117" s="945"/>
      <c r="AY117" s="945"/>
      <c r="AZ117" s="1010" t="s">
        <v>439</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440</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2" customFormat="1" ht="26.25" customHeight="1" x14ac:dyDescent="0.2">
      <c r="A118" s="948" t="s">
        <v>414</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411</v>
      </c>
      <c r="AB118" s="929"/>
      <c r="AC118" s="929"/>
      <c r="AD118" s="929"/>
      <c r="AE118" s="930"/>
      <c r="AF118" s="928" t="s">
        <v>412</v>
      </c>
      <c r="AG118" s="929"/>
      <c r="AH118" s="929"/>
      <c r="AI118" s="929"/>
      <c r="AJ118" s="930"/>
      <c r="AK118" s="928" t="s">
        <v>295</v>
      </c>
      <c r="AL118" s="929"/>
      <c r="AM118" s="929"/>
      <c r="AN118" s="929"/>
      <c r="AO118" s="930"/>
      <c r="AP118" s="1006" t="s">
        <v>413</v>
      </c>
      <c r="AQ118" s="1007"/>
      <c r="AR118" s="1007"/>
      <c r="AS118" s="1007"/>
      <c r="AT118" s="1008"/>
      <c r="AU118" s="944"/>
      <c r="AV118" s="945"/>
      <c r="AW118" s="945"/>
      <c r="AX118" s="945"/>
      <c r="AY118" s="945"/>
      <c r="AZ118" s="1009" t="s">
        <v>441</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442</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2" customFormat="1" ht="26.25" customHeight="1" x14ac:dyDescent="0.2">
      <c r="A119" s="1092" t="s">
        <v>417</v>
      </c>
      <c r="B119" s="983"/>
      <c r="C119" s="965" t="s">
        <v>418</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v>42500</v>
      </c>
      <c r="AL119" s="936"/>
      <c r="AM119" s="936"/>
      <c r="AN119" s="936"/>
      <c r="AO119" s="937"/>
      <c r="AP119" s="939">
        <v>1.8</v>
      </c>
      <c r="AQ119" s="940"/>
      <c r="AR119" s="940"/>
      <c r="AS119" s="940"/>
      <c r="AT119" s="941"/>
      <c r="AU119" s="946"/>
      <c r="AV119" s="947"/>
      <c r="AW119" s="947"/>
      <c r="AX119" s="947"/>
      <c r="AY119" s="947"/>
      <c r="AZ119" s="233" t="s">
        <v>178</v>
      </c>
      <c r="BA119" s="233"/>
      <c r="BB119" s="233"/>
      <c r="BC119" s="233"/>
      <c r="BD119" s="233"/>
      <c r="BE119" s="233"/>
      <c r="BF119" s="233"/>
      <c r="BG119" s="233"/>
      <c r="BH119" s="233"/>
      <c r="BI119" s="233"/>
      <c r="BJ119" s="233"/>
      <c r="BK119" s="233"/>
      <c r="BL119" s="233"/>
      <c r="BM119" s="233"/>
      <c r="BN119" s="233"/>
      <c r="BO119" s="1013" t="s">
        <v>443</v>
      </c>
      <c r="BP119" s="1041"/>
      <c r="BQ119" s="1035">
        <v>6312983</v>
      </c>
      <c r="BR119" s="1036"/>
      <c r="BS119" s="1036"/>
      <c r="BT119" s="1036"/>
      <c r="BU119" s="1036"/>
      <c r="BV119" s="1036">
        <v>7251835</v>
      </c>
      <c r="BW119" s="1036"/>
      <c r="BX119" s="1036"/>
      <c r="BY119" s="1036"/>
      <c r="BZ119" s="1036"/>
      <c r="CA119" s="1036">
        <v>7936670</v>
      </c>
      <c r="CB119" s="1036"/>
      <c r="CC119" s="1036"/>
      <c r="CD119" s="1036"/>
      <c r="CE119" s="1036"/>
      <c r="CF119" s="1037"/>
      <c r="CG119" s="1038"/>
      <c r="CH119" s="1038"/>
      <c r="CI119" s="1038"/>
      <c r="CJ119" s="1039"/>
      <c r="CK119" s="986"/>
      <c r="CL119" s="987"/>
      <c r="CM119" s="1009" t="s">
        <v>444</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2" customFormat="1" ht="26.25" customHeight="1" x14ac:dyDescent="0.2">
      <c r="A120" s="1093"/>
      <c r="B120" s="985"/>
      <c r="C120" s="958" t="s">
        <v>421</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445</v>
      </c>
      <c r="AV120" s="1028"/>
      <c r="AW120" s="1028"/>
      <c r="AX120" s="1028"/>
      <c r="AY120" s="1029"/>
      <c r="AZ120" s="965" t="s">
        <v>446</v>
      </c>
      <c r="BA120" s="933"/>
      <c r="BB120" s="933"/>
      <c r="BC120" s="933"/>
      <c r="BD120" s="933"/>
      <c r="BE120" s="933"/>
      <c r="BF120" s="933"/>
      <c r="BG120" s="933"/>
      <c r="BH120" s="933"/>
      <c r="BI120" s="933"/>
      <c r="BJ120" s="933"/>
      <c r="BK120" s="933"/>
      <c r="BL120" s="933"/>
      <c r="BM120" s="933"/>
      <c r="BN120" s="933"/>
      <c r="BO120" s="933"/>
      <c r="BP120" s="934"/>
      <c r="BQ120" s="966">
        <v>1998503</v>
      </c>
      <c r="BR120" s="967"/>
      <c r="BS120" s="967"/>
      <c r="BT120" s="967"/>
      <c r="BU120" s="967"/>
      <c r="BV120" s="967">
        <v>1886878</v>
      </c>
      <c r="BW120" s="967"/>
      <c r="BX120" s="967"/>
      <c r="BY120" s="967"/>
      <c r="BZ120" s="967"/>
      <c r="CA120" s="967">
        <v>1698166</v>
      </c>
      <c r="CB120" s="967"/>
      <c r="CC120" s="967"/>
      <c r="CD120" s="967"/>
      <c r="CE120" s="967"/>
      <c r="CF120" s="980">
        <v>73</v>
      </c>
      <c r="CG120" s="981"/>
      <c r="CH120" s="981"/>
      <c r="CI120" s="981"/>
      <c r="CJ120" s="981"/>
      <c r="CK120" s="1042" t="s">
        <v>447</v>
      </c>
      <c r="CL120" s="1043"/>
      <c r="CM120" s="1043"/>
      <c r="CN120" s="1043"/>
      <c r="CO120" s="1044"/>
      <c r="CP120" s="1050" t="s">
        <v>392</v>
      </c>
      <c r="CQ120" s="1051"/>
      <c r="CR120" s="1051"/>
      <c r="CS120" s="1051"/>
      <c r="CT120" s="1051"/>
      <c r="CU120" s="1051"/>
      <c r="CV120" s="1051"/>
      <c r="CW120" s="1051"/>
      <c r="CX120" s="1051"/>
      <c r="CY120" s="1051"/>
      <c r="CZ120" s="1051"/>
      <c r="DA120" s="1051"/>
      <c r="DB120" s="1051"/>
      <c r="DC120" s="1051"/>
      <c r="DD120" s="1051"/>
      <c r="DE120" s="1051"/>
      <c r="DF120" s="1052"/>
      <c r="DG120" s="966">
        <v>1043757</v>
      </c>
      <c r="DH120" s="967"/>
      <c r="DI120" s="967"/>
      <c r="DJ120" s="967"/>
      <c r="DK120" s="967"/>
      <c r="DL120" s="967">
        <v>1371355</v>
      </c>
      <c r="DM120" s="967"/>
      <c r="DN120" s="967"/>
      <c r="DO120" s="967"/>
      <c r="DP120" s="967"/>
      <c r="DQ120" s="967">
        <v>1844050</v>
      </c>
      <c r="DR120" s="967"/>
      <c r="DS120" s="967"/>
      <c r="DT120" s="967"/>
      <c r="DU120" s="967"/>
      <c r="DV120" s="968">
        <v>79.2</v>
      </c>
      <c r="DW120" s="968"/>
      <c r="DX120" s="968"/>
      <c r="DY120" s="968"/>
      <c r="DZ120" s="969"/>
    </row>
    <row r="121" spans="1:130" s="212" customFormat="1" ht="26.25" customHeight="1" x14ac:dyDescent="0.2">
      <c r="A121" s="1093"/>
      <c r="B121" s="985"/>
      <c r="C121" s="1010" t="s">
        <v>448</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449</v>
      </c>
      <c r="BA121" s="959"/>
      <c r="BB121" s="959"/>
      <c r="BC121" s="959"/>
      <c r="BD121" s="959"/>
      <c r="BE121" s="959"/>
      <c r="BF121" s="959"/>
      <c r="BG121" s="959"/>
      <c r="BH121" s="959"/>
      <c r="BI121" s="959"/>
      <c r="BJ121" s="959"/>
      <c r="BK121" s="959"/>
      <c r="BL121" s="959"/>
      <c r="BM121" s="959"/>
      <c r="BN121" s="959"/>
      <c r="BO121" s="959"/>
      <c r="BP121" s="960"/>
      <c r="BQ121" s="961">
        <v>31058</v>
      </c>
      <c r="BR121" s="962"/>
      <c r="BS121" s="962"/>
      <c r="BT121" s="962"/>
      <c r="BU121" s="962"/>
      <c r="BV121" s="962">
        <v>25801</v>
      </c>
      <c r="BW121" s="962"/>
      <c r="BX121" s="962"/>
      <c r="BY121" s="962"/>
      <c r="BZ121" s="962"/>
      <c r="CA121" s="962">
        <v>20551</v>
      </c>
      <c r="CB121" s="962"/>
      <c r="CC121" s="962"/>
      <c r="CD121" s="962"/>
      <c r="CE121" s="962"/>
      <c r="CF121" s="956">
        <v>0.9</v>
      </c>
      <c r="CG121" s="957"/>
      <c r="CH121" s="957"/>
      <c r="CI121" s="957"/>
      <c r="CJ121" s="957"/>
      <c r="CK121" s="1045"/>
      <c r="CL121" s="1046"/>
      <c r="CM121" s="1046"/>
      <c r="CN121" s="1046"/>
      <c r="CO121" s="1047"/>
      <c r="CP121" s="1055" t="s">
        <v>394</v>
      </c>
      <c r="CQ121" s="1056"/>
      <c r="CR121" s="1056"/>
      <c r="CS121" s="1056"/>
      <c r="CT121" s="1056"/>
      <c r="CU121" s="1056"/>
      <c r="CV121" s="1056"/>
      <c r="CW121" s="1056"/>
      <c r="CX121" s="1056"/>
      <c r="CY121" s="1056"/>
      <c r="CZ121" s="1056"/>
      <c r="DA121" s="1056"/>
      <c r="DB121" s="1056"/>
      <c r="DC121" s="1056"/>
      <c r="DD121" s="1056"/>
      <c r="DE121" s="1056"/>
      <c r="DF121" s="1057"/>
      <c r="DG121" s="961">
        <v>824474</v>
      </c>
      <c r="DH121" s="962"/>
      <c r="DI121" s="962"/>
      <c r="DJ121" s="962"/>
      <c r="DK121" s="962"/>
      <c r="DL121" s="962">
        <v>1389450</v>
      </c>
      <c r="DM121" s="962"/>
      <c r="DN121" s="962"/>
      <c r="DO121" s="962"/>
      <c r="DP121" s="962"/>
      <c r="DQ121" s="962">
        <v>1651795</v>
      </c>
      <c r="DR121" s="962"/>
      <c r="DS121" s="962"/>
      <c r="DT121" s="962"/>
      <c r="DU121" s="962"/>
      <c r="DV121" s="963">
        <v>71</v>
      </c>
      <c r="DW121" s="963"/>
      <c r="DX121" s="963"/>
      <c r="DY121" s="963"/>
      <c r="DZ121" s="964"/>
    </row>
    <row r="122" spans="1:130" s="212" customFormat="1" ht="26.25" customHeight="1" x14ac:dyDescent="0.2">
      <c r="A122" s="1093"/>
      <c r="B122" s="985"/>
      <c r="C122" s="958" t="s">
        <v>431</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450</v>
      </c>
      <c r="BA122" s="1001"/>
      <c r="BB122" s="1001"/>
      <c r="BC122" s="1001"/>
      <c r="BD122" s="1001"/>
      <c r="BE122" s="1001"/>
      <c r="BF122" s="1001"/>
      <c r="BG122" s="1001"/>
      <c r="BH122" s="1001"/>
      <c r="BI122" s="1001"/>
      <c r="BJ122" s="1001"/>
      <c r="BK122" s="1001"/>
      <c r="BL122" s="1001"/>
      <c r="BM122" s="1001"/>
      <c r="BN122" s="1001"/>
      <c r="BO122" s="1001"/>
      <c r="BP122" s="1002"/>
      <c r="BQ122" s="1035">
        <v>3359400</v>
      </c>
      <c r="BR122" s="1036"/>
      <c r="BS122" s="1036"/>
      <c r="BT122" s="1036"/>
      <c r="BU122" s="1036"/>
      <c r="BV122" s="1036">
        <v>3472713</v>
      </c>
      <c r="BW122" s="1036"/>
      <c r="BX122" s="1036"/>
      <c r="BY122" s="1036"/>
      <c r="BZ122" s="1036"/>
      <c r="CA122" s="1036">
        <v>3426653</v>
      </c>
      <c r="CB122" s="1036"/>
      <c r="CC122" s="1036"/>
      <c r="CD122" s="1036"/>
      <c r="CE122" s="1036"/>
      <c r="CF122" s="1053">
        <v>147.19999999999999</v>
      </c>
      <c r="CG122" s="1054"/>
      <c r="CH122" s="1054"/>
      <c r="CI122" s="1054"/>
      <c r="CJ122" s="1054"/>
      <c r="CK122" s="1045"/>
      <c r="CL122" s="1046"/>
      <c r="CM122" s="1046"/>
      <c r="CN122" s="1046"/>
      <c r="CO122" s="1047"/>
      <c r="CP122" s="1055" t="s">
        <v>395</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v>51890</v>
      </c>
      <c r="DR122" s="962"/>
      <c r="DS122" s="962"/>
      <c r="DT122" s="962"/>
      <c r="DU122" s="962"/>
      <c r="DV122" s="963">
        <v>2.2000000000000002</v>
      </c>
      <c r="DW122" s="963"/>
      <c r="DX122" s="963"/>
      <c r="DY122" s="963"/>
      <c r="DZ122" s="964"/>
    </row>
    <row r="123" spans="1:130" s="212" customFormat="1" ht="26.25" customHeight="1" x14ac:dyDescent="0.2">
      <c r="A123" s="1093"/>
      <c r="B123" s="985"/>
      <c r="C123" s="958" t="s">
        <v>437</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v>6320</v>
      </c>
      <c r="AB123" s="995"/>
      <c r="AC123" s="995"/>
      <c r="AD123" s="995"/>
      <c r="AE123" s="996"/>
      <c r="AF123" s="997">
        <v>6247</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3" t="s">
        <v>178</v>
      </c>
      <c r="BA123" s="233"/>
      <c r="BB123" s="233"/>
      <c r="BC123" s="233"/>
      <c r="BD123" s="233"/>
      <c r="BE123" s="233"/>
      <c r="BF123" s="233"/>
      <c r="BG123" s="233"/>
      <c r="BH123" s="233"/>
      <c r="BI123" s="233"/>
      <c r="BJ123" s="233"/>
      <c r="BK123" s="233"/>
      <c r="BL123" s="233"/>
      <c r="BM123" s="233"/>
      <c r="BN123" s="233"/>
      <c r="BO123" s="1013" t="s">
        <v>451</v>
      </c>
      <c r="BP123" s="1041"/>
      <c r="BQ123" s="1099">
        <v>5388961</v>
      </c>
      <c r="BR123" s="1100"/>
      <c r="BS123" s="1100"/>
      <c r="BT123" s="1100"/>
      <c r="BU123" s="1100"/>
      <c r="BV123" s="1100">
        <v>5385392</v>
      </c>
      <c r="BW123" s="1100"/>
      <c r="BX123" s="1100"/>
      <c r="BY123" s="1100"/>
      <c r="BZ123" s="1100"/>
      <c r="CA123" s="1100">
        <v>5145370</v>
      </c>
      <c r="CB123" s="1100"/>
      <c r="CC123" s="1100"/>
      <c r="CD123" s="1100"/>
      <c r="CE123" s="1100"/>
      <c r="CF123" s="1037"/>
      <c r="CG123" s="1038"/>
      <c r="CH123" s="1038"/>
      <c r="CI123" s="1038"/>
      <c r="CJ123" s="1039"/>
      <c r="CK123" s="1045"/>
      <c r="CL123" s="1046"/>
      <c r="CM123" s="1046"/>
      <c r="CN123" s="1046"/>
      <c r="CO123" s="1047"/>
      <c r="CP123" s="1055" t="s">
        <v>390</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2" customFormat="1" ht="26.25" customHeight="1" thickBot="1" x14ac:dyDescent="0.25">
      <c r="A124" s="1093"/>
      <c r="B124" s="985"/>
      <c r="C124" s="958" t="s">
        <v>440</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452</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41.4</v>
      </c>
      <c r="BR124" s="1063"/>
      <c r="BS124" s="1063"/>
      <c r="BT124" s="1063"/>
      <c r="BU124" s="1063"/>
      <c r="BV124" s="1063">
        <v>82.5</v>
      </c>
      <c r="BW124" s="1063"/>
      <c r="BX124" s="1063"/>
      <c r="BY124" s="1063"/>
      <c r="BZ124" s="1063"/>
      <c r="CA124" s="1063">
        <v>119.9</v>
      </c>
      <c r="CB124" s="1063"/>
      <c r="CC124" s="1063"/>
      <c r="CD124" s="1063"/>
      <c r="CE124" s="1063"/>
      <c r="CF124" s="1064"/>
      <c r="CG124" s="1065"/>
      <c r="CH124" s="1065"/>
      <c r="CI124" s="1065"/>
      <c r="CJ124" s="1066"/>
      <c r="CK124" s="1048"/>
      <c r="CL124" s="1048"/>
      <c r="CM124" s="1048"/>
      <c r="CN124" s="1048"/>
      <c r="CO124" s="1049"/>
      <c r="CP124" s="1055" t="s">
        <v>453</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2" customFormat="1" ht="26.25" customHeight="1" x14ac:dyDescent="0.2">
      <c r="A125" s="1093"/>
      <c r="B125" s="985"/>
      <c r="C125" s="958" t="s">
        <v>442</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8" t="s">
        <v>454</v>
      </c>
      <c r="CL125" s="1043"/>
      <c r="CM125" s="1043"/>
      <c r="CN125" s="1043"/>
      <c r="CO125" s="1044"/>
      <c r="CP125" s="965" t="s">
        <v>455</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2" customFormat="1" ht="26.25" customHeight="1" thickBot="1" x14ac:dyDescent="0.25">
      <c r="A126" s="1093"/>
      <c r="B126" s="985"/>
      <c r="C126" s="958" t="s">
        <v>444</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9"/>
      <c r="CL126" s="1046"/>
      <c r="CM126" s="1046"/>
      <c r="CN126" s="1046"/>
      <c r="CO126" s="1047"/>
      <c r="CP126" s="958" t="s">
        <v>456</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2" customFormat="1" ht="26.25" customHeight="1" x14ac:dyDescent="0.2">
      <c r="A127" s="1094"/>
      <c r="B127" s="987"/>
      <c r="C127" s="1009" t="s">
        <v>457</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14"/>
      <c r="AV127" s="214"/>
      <c r="AW127" s="214"/>
      <c r="AX127" s="1067" t="s">
        <v>458</v>
      </c>
      <c r="AY127" s="1068"/>
      <c r="AZ127" s="1068"/>
      <c r="BA127" s="1068"/>
      <c r="BB127" s="1068"/>
      <c r="BC127" s="1068"/>
      <c r="BD127" s="1068"/>
      <c r="BE127" s="1069"/>
      <c r="BF127" s="1070" t="s">
        <v>459</v>
      </c>
      <c r="BG127" s="1068"/>
      <c r="BH127" s="1068"/>
      <c r="BI127" s="1068"/>
      <c r="BJ127" s="1068"/>
      <c r="BK127" s="1068"/>
      <c r="BL127" s="1069"/>
      <c r="BM127" s="1070" t="s">
        <v>460</v>
      </c>
      <c r="BN127" s="1068"/>
      <c r="BO127" s="1068"/>
      <c r="BP127" s="1068"/>
      <c r="BQ127" s="1068"/>
      <c r="BR127" s="1068"/>
      <c r="BS127" s="1069"/>
      <c r="BT127" s="1070" t="s">
        <v>461</v>
      </c>
      <c r="BU127" s="1068"/>
      <c r="BV127" s="1068"/>
      <c r="BW127" s="1068"/>
      <c r="BX127" s="1068"/>
      <c r="BY127" s="1068"/>
      <c r="BZ127" s="1091"/>
      <c r="CA127" s="214"/>
      <c r="CB127" s="214"/>
      <c r="CC127" s="214"/>
      <c r="CD127" s="237"/>
      <c r="CE127" s="237"/>
      <c r="CF127" s="237"/>
      <c r="CG127" s="214"/>
      <c r="CH127" s="214"/>
      <c r="CI127" s="214"/>
      <c r="CJ127" s="236"/>
      <c r="CK127" s="1059"/>
      <c r="CL127" s="1046"/>
      <c r="CM127" s="1046"/>
      <c r="CN127" s="1046"/>
      <c r="CO127" s="1047"/>
      <c r="CP127" s="958" t="s">
        <v>462</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2" customFormat="1" ht="26.25" customHeight="1" thickBot="1" x14ac:dyDescent="0.25">
      <c r="A128" s="1077" t="s">
        <v>463</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464</v>
      </c>
      <c r="X128" s="1079"/>
      <c r="Y128" s="1079"/>
      <c r="Z128" s="1080"/>
      <c r="AA128" s="1081">
        <v>5813</v>
      </c>
      <c r="AB128" s="1082"/>
      <c r="AC128" s="1082"/>
      <c r="AD128" s="1082"/>
      <c r="AE128" s="1083"/>
      <c r="AF128" s="1084">
        <v>5816</v>
      </c>
      <c r="AG128" s="1082"/>
      <c r="AH128" s="1082"/>
      <c r="AI128" s="1082"/>
      <c r="AJ128" s="1083"/>
      <c r="AK128" s="1084">
        <v>5713</v>
      </c>
      <c r="AL128" s="1082"/>
      <c r="AM128" s="1082"/>
      <c r="AN128" s="1082"/>
      <c r="AO128" s="1083"/>
      <c r="AP128" s="1085"/>
      <c r="AQ128" s="1086"/>
      <c r="AR128" s="1086"/>
      <c r="AS128" s="1086"/>
      <c r="AT128" s="1087"/>
      <c r="AU128" s="214"/>
      <c r="AV128" s="214"/>
      <c r="AW128" s="214"/>
      <c r="AX128" s="932" t="s">
        <v>465</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37"/>
      <c r="CB128" s="237"/>
      <c r="CC128" s="237"/>
      <c r="CD128" s="237"/>
      <c r="CE128" s="237"/>
      <c r="CF128" s="237"/>
      <c r="CG128" s="214"/>
      <c r="CH128" s="214"/>
      <c r="CI128" s="214"/>
      <c r="CJ128" s="236"/>
      <c r="CK128" s="1060"/>
      <c r="CL128" s="1061"/>
      <c r="CM128" s="1061"/>
      <c r="CN128" s="1061"/>
      <c r="CO128" s="1062"/>
      <c r="CP128" s="1071" t="s">
        <v>466</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2" customFormat="1" ht="26.25" customHeight="1" x14ac:dyDescent="0.2">
      <c r="A129" s="970" t="s">
        <v>103</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467</v>
      </c>
      <c r="X129" s="1107"/>
      <c r="Y129" s="1107"/>
      <c r="Z129" s="1108"/>
      <c r="AA129" s="994">
        <v>2511483</v>
      </c>
      <c r="AB129" s="995"/>
      <c r="AC129" s="995"/>
      <c r="AD129" s="995"/>
      <c r="AE129" s="996"/>
      <c r="AF129" s="997">
        <v>2566880</v>
      </c>
      <c r="AG129" s="995"/>
      <c r="AH129" s="995"/>
      <c r="AI129" s="995"/>
      <c r="AJ129" s="996"/>
      <c r="AK129" s="997">
        <v>2623771</v>
      </c>
      <c r="AL129" s="995"/>
      <c r="AM129" s="995"/>
      <c r="AN129" s="995"/>
      <c r="AO129" s="996"/>
      <c r="AP129" s="1109"/>
      <c r="AQ129" s="1110"/>
      <c r="AR129" s="1110"/>
      <c r="AS129" s="1110"/>
      <c r="AT129" s="1111"/>
      <c r="AU129" s="215"/>
      <c r="AV129" s="215"/>
      <c r="AW129" s="215"/>
      <c r="AX129" s="1101" t="s">
        <v>468</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0" t="s">
        <v>469</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470</v>
      </c>
      <c r="X130" s="1107"/>
      <c r="Y130" s="1107"/>
      <c r="Z130" s="1108"/>
      <c r="AA130" s="994">
        <v>281540</v>
      </c>
      <c r="AB130" s="995"/>
      <c r="AC130" s="995"/>
      <c r="AD130" s="995"/>
      <c r="AE130" s="996"/>
      <c r="AF130" s="997">
        <v>306995</v>
      </c>
      <c r="AG130" s="995"/>
      <c r="AH130" s="995"/>
      <c r="AI130" s="995"/>
      <c r="AJ130" s="996"/>
      <c r="AK130" s="997">
        <v>296487</v>
      </c>
      <c r="AL130" s="995"/>
      <c r="AM130" s="995"/>
      <c r="AN130" s="995"/>
      <c r="AO130" s="996"/>
      <c r="AP130" s="1109"/>
      <c r="AQ130" s="1110"/>
      <c r="AR130" s="1110"/>
      <c r="AS130" s="1110"/>
      <c r="AT130" s="1111"/>
      <c r="AU130" s="215"/>
      <c r="AV130" s="215"/>
      <c r="AW130" s="215"/>
      <c r="AX130" s="1101" t="s">
        <v>471</v>
      </c>
      <c r="AY130" s="959"/>
      <c r="AZ130" s="959"/>
      <c r="BA130" s="959"/>
      <c r="BB130" s="959"/>
      <c r="BC130" s="959"/>
      <c r="BD130" s="959"/>
      <c r="BE130" s="960"/>
      <c r="BF130" s="1137">
        <v>12</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472</v>
      </c>
      <c r="X131" s="1144"/>
      <c r="Y131" s="1144"/>
      <c r="Z131" s="1145"/>
      <c r="AA131" s="1040">
        <v>2229943</v>
      </c>
      <c r="AB131" s="1022"/>
      <c r="AC131" s="1022"/>
      <c r="AD131" s="1022"/>
      <c r="AE131" s="1023"/>
      <c r="AF131" s="1021">
        <v>2259885</v>
      </c>
      <c r="AG131" s="1022"/>
      <c r="AH131" s="1022"/>
      <c r="AI131" s="1022"/>
      <c r="AJ131" s="1023"/>
      <c r="AK131" s="1021">
        <v>2327284</v>
      </c>
      <c r="AL131" s="1022"/>
      <c r="AM131" s="1022"/>
      <c r="AN131" s="1022"/>
      <c r="AO131" s="1023"/>
      <c r="AP131" s="1146"/>
      <c r="AQ131" s="1147"/>
      <c r="AR131" s="1147"/>
      <c r="AS131" s="1147"/>
      <c r="AT131" s="1148"/>
      <c r="AU131" s="215"/>
      <c r="AV131" s="215"/>
      <c r="AW131" s="215"/>
      <c r="AX131" s="1119" t="s">
        <v>473</v>
      </c>
      <c r="AY131" s="762"/>
      <c r="AZ131" s="762"/>
      <c r="BA131" s="762"/>
      <c r="BB131" s="762"/>
      <c r="BC131" s="762"/>
      <c r="BD131" s="762"/>
      <c r="BE131" s="1072"/>
      <c r="BF131" s="1120">
        <v>119.9</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6" t="s">
        <v>474</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475</v>
      </c>
      <c r="W132" s="1130"/>
      <c r="X132" s="1130"/>
      <c r="Y132" s="1130"/>
      <c r="Z132" s="1131"/>
      <c r="AA132" s="1132">
        <v>11.597426479999999</v>
      </c>
      <c r="AB132" s="1133"/>
      <c r="AC132" s="1133"/>
      <c r="AD132" s="1133"/>
      <c r="AE132" s="1134"/>
      <c r="AF132" s="1135">
        <v>11.488062449999999</v>
      </c>
      <c r="AG132" s="1133"/>
      <c r="AH132" s="1133"/>
      <c r="AI132" s="1133"/>
      <c r="AJ132" s="1134"/>
      <c r="AK132" s="1135">
        <v>13.095479539999999</v>
      </c>
      <c r="AL132" s="1133"/>
      <c r="AM132" s="1133"/>
      <c r="AN132" s="1133"/>
      <c r="AO132" s="1134"/>
      <c r="AP132" s="1037"/>
      <c r="AQ132" s="1038"/>
      <c r="AR132" s="1038"/>
      <c r="AS132" s="1038"/>
      <c r="AT132" s="113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476</v>
      </c>
      <c r="W133" s="1113"/>
      <c r="X133" s="1113"/>
      <c r="Y133" s="1113"/>
      <c r="Z133" s="1114"/>
      <c r="AA133" s="1115">
        <v>10.7</v>
      </c>
      <c r="AB133" s="1116"/>
      <c r="AC133" s="1116"/>
      <c r="AD133" s="1116"/>
      <c r="AE133" s="1117"/>
      <c r="AF133" s="1115">
        <v>11.5</v>
      </c>
      <c r="AG133" s="1116"/>
      <c r="AH133" s="1116"/>
      <c r="AI133" s="1116"/>
      <c r="AJ133" s="1117"/>
      <c r="AK133" s="1115">
        <v>12</v>
      </c>
      <c r="AL133" s="1116"/>
      <c r="AM133" s="1116"/>
      <c r="AN133" s="1116"/>
      <c r="AO133" s="1117"/>
      <c r="AP133" s="1064"/>
      <c r="AQ133" s="1065"/>
      <c r="AR133" s="1065"/>
      <c r="AS133" s="1065"/>
      <c r="AT133" s="111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36tcUultbS8V9645wPLdpFnX2AQUY3A7bidb1vcb3bBxJs7QZmdnt6NMheLhoGFsQJBJaOpg+RrfNp5mDjGK6A==" saltValue="ntF8Yup0pNjlm2S/2Reor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AZ71" sqref="AZ71"/>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YNkvLXEbsMCbQQEO2d7wNnwQ8SdNBBrDuZfRPt7AaNaCnRLhRs8ApXetM9jaw6HCihBpnYs928GdK6p6pvI3w==" saltValue="MqWVC+sIItxZpaV8jXDss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9AwpKis6dEy9t5bo98aeMIBU9lFynXQMRB9Nj6qS9I0AJb0zgHl+tFKeQnOjAMv3HC44a9229Vz/3qRvq4zjPg==" saltValue="lvrkt9OUPjj9Lh0OFDeaV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50" t="s">
        <v>480</v>
      </c>
      <c r="AP7" s="253"/>
      <c r="AQ7" s="254" t="s">
        <v>481</v>
      </c>
      <c r="AR7" s="255"/>
    </row>
    <row r="8" spans="1:46" ht="13" x14ac:dyDescent="0.2">
      <c r="A8" s="247"/>
      <c r="AK8" s="256"/>
      <c r="AL8" s="257"/>
      <c r="AM8" s="257"/>
      <c r="AN8" s="258"/>
      <c r="AO8" s="1151"/>
      <c r="AP8" s="259" t="s">
        <v>482</v>
      </c>
      <c r="AQ8" s="260" t="s">
        <v>483</v>
      </c>
      <c r="AR8" s="261" t="s">
        <v>484</v>
      </c>
    </row>
    <row r="9" spans="1:46" ht="13" x14ac:dyDescent="0.2">
      <c r="A9" s="247"/>
      <c r="AK9" s="1152" t="s">
        <v>485</v>
      </c>
      <c r="AL9" s="1153"/>
      <c r="AM9" s="1153"/>
      <c r="AN9" s="1154"/>
      <c r="AO9" s="262">
        <v>787894</v>
      </c>
      <c r="AP9" s="262">
        <v>130230</v>
      </c>
      <c r="AQ9" s="263">
        <v>154424</v>
      </c>
      <c r="AR9" s="264">
        <v>-15.7</v>
      </c>
    </row>
    <row r="10" spans="1:46" ht="13.5" customHeight="1" x14ac:dyDescent="0.2">
      <c r="A10" s="247"/>
      <c r="AK10" s="1152" t="s">
        <v>486</v>
      </c>
      <c r="AL10" s="1153"/>
      <c r="AM10" s="1153"/>
      <c r="AN10" s="1154"/>
      <c r="AO10" s="265">
        <v>150971</v>
      </c>
      <c r="AP10" s="265">
        <v>24954</v>
      </c>
      <c r="AQ10" s="266">
        <v>18194</v>
      </c>
      <c r="AR10" s="267">
        <v>37.200000000000003</v>
      </c>
    </row>
    <row r="11" spans="1:46" ht="13.5" customHeight="1" x14ac:dyDescent="0.2">
      <c r="A11" s="247"/>
      <c r="AK11" s="1152" t="s">
        <v>487</v>
      </c>
      <c r="AL11" s="1153"/>
      <c r="AM11" s="1153"/>
      <c r="AN11" s="1154"/>
      <c r="AO11" s="265" t="s">
        <v>488</v>
      </c>
      <c r="AP11" s="265" t="s">
        <v>488</v>
      </c>
      <c r="AQ11" s="266">
        <v>1285</v>
      </c>
      <c r="AR11" s="267" t="s">
        <v>488</v>
      </c>
    </row>
    <row r="12" spans="1:46" ht="13.5" customHeight="1" x14ac:dyDescent="0.2">
      <c r="A12" s="247"/>
      <c r="AK12" s="1152" t="s">
        <v>489</v>
      </c>
      <c r="AL12" s="1153"/>
      <c r="AM12" s="1153"/>
      <c r="AN12" s="1154"/>
      <c r="AO12" s="265" t="s">
        <v>488</v>
      </c>
      <c r="AP12" s="265" t="s">
        <v>488</v>
      </c>
      <c r="AQ12" s="266" t="s">
        <v>488</v>
      </c>
      <c r="AR12" s="267" t="s">
        <v>488</v>
      </c>
    </row>
    <row r="13" spans="1:46" ht="13.5" customHeight="1" x14ac:dyDescent="0.2">
      <c r="A13" s="247"/>
      <c r="AK13" s="1152" t="s">
        <v>490</v>
      </c>
      <c r="AL13" s="1153"/>
      <c r="AM13" s="1153"/>
      <c r="AN13" s="1154"/>
      <c r="AO13" s="265">
        <v>28568</v>
      </c>
      <c r="AP13" s="265">
        <v>4722</v>
      </c>
      <c r="AQ13" s="266">
        <v>5735</v>
      </c>
      <c r="AR13" s="267">
        <v>-17.7</v>
      </c>
    </row>
    <row r="14" spans="1:46" ht="13.5" customHeight="1" x14ac:dyDescent="0.2">
      <c r="A14" s="247"/>
      <c r="AK14" s="1152" t="s">
        <v>491</v>
      </c>
      <c r="AL14" s="1153"/>
      <c r="AM14" s="1153"/>
      <c r="AN14" s="1154"/>
      <c r="AO14" s="265">
        <v>9693</v>
      </c>
      <c r="AP14" s="265">
        <v>1602</v>
      </c>
      <c r="AQ14" s="266">
        <v>2950</v>
      </c>
      <c r="AR14" s="267">
        <v>-45.7</v>
      </c>
    </row>
    <row r="15" spans="1:46" ht="13.5" customHeight="1" x14ac:dyDescent="0.2">
      <c r="A15" s="247"/>
      <c r="AK15" s="1155" t="s">
        <v>492</v>
      </c>
      <c r="AL15" s="1156"/>
      <c r="AM15" s="1156"/>
      <c r="AN15" s="1157"/>
      <c r="AO15" s="265">
        <v>-45796</v>
      </c>
      <c r="AP15" s="265">
        <v>-7570</v>
      </c>
      <c r="AQ15" s="266">
        <v>-9110</v>
      </c>
      <c r="AR15" s="267">
        <v>-16.899999999999999</v>
      </c>
    </row>
    <row r="16" spans="1:46" ht="13" x14ac:dyDescent="0.2">
      <c r="A16" s="247"/>
      <c r="AK16" s="1155" t="s">
        <v>178</v>
      </c>
      <c r="AL16" s="1156"/>
      <c r="AM16" s="1156"/>
      <c r="AN16" s="1157"/>
      <c r="AO16" s="265">
        <v>931330</v>
      </c>
      <c r="AP16" s="265">
        <v>153939</v>
      </c>
      <c r="AQ16" s="266">
        <v>173477</v>
      </c>
      <c r="AR16" s="267">
        <v>-11.3</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58" t="s">
        <v>497</v>
      </c>
      <c r="AL21" s="1159"/>
      <c r="AM21" s="1159"/>
      <c r="AN21" s="1160"/>
      <c r="AO21" s="277">
        <v>10.58</v>
      </c>
      <c r="AP21" s="278">
        <v>14.28</v>
      </c>
      <c r="AQ21" s="279">
        <v>-3.7</v>
      </c>
      <c r="AS21" s="280"/>
      <c r="AT21" s="276"/>
    </row>
    <row r="22" spans="1:46" s="248" customFormat="1" ht="13" x14ac:dyDescent="0.2">
      <c r="A22" s="276"/>
      <c r="AK22" s="1158" t="s">
        <v>498</v>
      </c>
      <c r="AL22" s="1159"/>
      <c r="AM22" s="1159"/>
      <c r="AN22" s="1160"/>
      <c r="AO22" s="281">
        <v>99.1</v>
      </c>
      <c r="AP22" s="282">
        <v>96</v>
      </c>
      <c r="AQ22" s="283">
        <v>3.1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9" t="s">
        <v>499</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50" t="s">
        <v>480</v>
      </c>
      <c r="AP30" s="253"/>
      <c r="AQ30" s="254" t="s">
        <v>481</v>
      </c>
      <c r="AR30" s="255"/>
    </row>
    <row r="31" spans="1:46" ht="13" x14ac:dyDescent="0.2">
      <c r="A31" s="247"/>
      <c r="AK31" s="256"/>
      <c r="AL31" s="257"/>
      <c r="AM31" s="257"/>
      <c r="AN31" s="258"/>
      <c r="AO31" s="1151"/>
      <c r="AP31" s="259" t="s">
        <v>482</v>
      </c>
      <c r="AQ31" s="260" t="s">
        <v>483</v>
      </c>
      <c r="AR31" s="261" t="s">
        <v>484</v>
      </c>
    </row>
    <row r="32" spans="1:46" ht="27" customHeight="1" x14ac:dyDescent="0.2">
      <c r="A32" s="247"/>
      <c r="AK32" s="1166" t="s">
        <v>502</v>
      </c>
      <c r="AL32" s="1167"/>
      <c r="AM32" s="1167"/>
      <c r="AN32" s="1168"/>
      <c r="AO32" s="291">
        <v>396325</v>
      </c>
      <c r="AP32" s="291">
        <v>65508</v>
      </c>
      <c r="AQ32" s="292">
        <v>83140</v>
      </c>
      <c r="AR32" s="293">
        <v>-21.2</v>
      </c>
    </row>
    <row r="33" spans="1:46" ht="13.5" customHeight="1" x14ac:dyDescent="0.2">
      <c r="A33" s="247"/>
      <c r="AK33" s="1166" t="s">
        <v>503</v>
      </c>
      <c r="AL33" s="1167"/>
      <c r="AM33" s="1167"/>
      <c r="AN33" s="1168"/>
      <c r="AO33" s="291" t="s">
        <v>488</v>
      </c>
      <c r="AP33" s="291" t="s">
        <v>488</v>
      </c>
      <c r="AQ33" s="292" t="s">
        <v>488</v>
      </c>
      <c r="AR33" s="293" t="s">
        <v>488</v>
      </c>
    </row>
    <row r="34" spans="1:46" ht="27" customHeight="1" x14ac:dyDescent="0.2">
      <c r="A34" s="247"/>
      <c r="AK34" s="1166" t="s">
        <v>504</v>
      </c>
      <c r="AL34" s="1167"/>
      <c r="AM34" s="1167"/>
      <c r="AN34" s="1168"/>
      <c r="AO34" s="291" t="s">
        <v>488</v>
      </c>
      <c r="AP34" s="291" t="s">
        <v>488</v>
      </c>
      <c r="AQ34" s="292" t="s">
        <v>488</v>
      </c>
      <c r="AR34" s="293" t="s">
        <v>488</v>
      </c>
    </row>
    <row r="35" spans="1:46" ht="27" customHeight="1" x14ac:dyDescent="0.2">
      <c r="A35" s="247"/>
      <c r="AK35" s="1166" t="s">
        <v>505</v>
      </c>
      <c r="AL35" s="1167"/>
      <c r="AM35" s="1167"/>
      <c r="AN35" s="1168"/>
      <c r="AO35" s="291">
        <v>148813</v>
      </c>
      <c r="AP35" s="291">
        <v>24597</v>
      </c>
      <c r="AQ35" s="292">
        <v>26106</v>
      </c>
      <c r="AR35" s="293">
        <v>-5.8</v>
      </c>
    </row>
    <row r="36" spans="1:46" ht="27" customHeight="1" x14ac:dyDescent="0.2">
      <c r="A36" s="247"/>
      <c r="AK36" s="1166" t="s">
        <v>506</v>
      </c>
      <c r="AL36" s="1167"/>
      <c r="AM36" s="1167"/>
      <c r="AN36" s="1168"/>
      <c r="AO36" s="291">
        <v>19331</v>
      </c>
      <c r="AP36" s="291">
        <v>3195</v>
      </c>
      <c r="AQ36" s="292">
        <v>4689</v>
      </c>
      <c r="AR36" s="293">
        <v>-31.9</v>
      </c>
    </row>
    <row r="37" spans="1:46" ht="13.5" customHeight="1" x14ac:dyDescent="0.2">
      <c r="A37" s="247"/>
      <c r="AK37" s="1166" t="s">
        <v>507</v>
      </c>
      <c r="AL37" s="1167"/>
      <c r="AM37" s="1167"/>
      <c r="AN37" s="1168"/>
      <c r="AO37" s="291">
        <v>42500</v>
      </c>
      <c r="AP37" s="291">
        <v>7025</v>
      </c>
      <c r="AQ37" s="292">
        <v>554</v>
      </c>
      <c r="AR37" s="293">
        <v>1168.0999999999999</v>
      </c>
    </row>
    <row r="38" spans="1:46" ht="27" customHeight="1" x14ac:dyDescent="0.2">
      <c r="A38" s="247"/>
      <c r="AK38" s="1169" t="s">
        <v>508</v>
      </c>
      <c r="AL38" s="1170"/>
      <c r="AM38" s="1170"/>
      <c r="AN38" s="1171"/>
      <c r="AO38" s="294" t="s">
        <v>488</v>
      </c>
      <c r="AP38" s="294" t="s">
        <v>488</v>
      </c>
      <c r="AQ38" s="295">
        <v>7</v>
      </c>
      <c r="AR38" s="283" t="s">
        <v>488</v>
      </c>
      <c r="AS38" s="290"/>
    </row>
    <row r="39" spans="1:46" ht="13" x14ac:dyDescent="0.2">
      <c r="A39" s="247"/>
      <c r="AK39" s="1169" t="s">
        <v>509</v>
      </c>
      <c r="AL39" s="1170"/>
      <c r="AM39" s="1170"/>
      <c r="AN39" s="1171"/>
      <c r="AO39" s="291">
        <v>-5713</v>
      </c>
      <c r="AP39" s="291">
        <v>-944</v>
      </c>
      <c r="AQ39" s="292">
        <v>-2038</v>
      </c>
      <c r="AR39" s="293">
        <v>-53.7</v>
      </c>
      <c r="AS39" s="290"/>
    </row>
    <row r="40" spans="1:46" ht="27" customHeight="1" x14ac:dyDescent="0.2">
      <c r="A40" s="247"/>
      <c r="AK40" s="1166" t="s">
        <v>510</v>
      </c>
      <c r="AL40" s="1167"/>
      <c r="AM40" s="1167"/>
      <c r="AN40" s="1168"/>
      <c r="AO40" s="291">
        <v>-296487</v>
      </c>
      <c r="AP40" s="291">
        <v>-49006</v>
      </c>
      <c r="AQ40" s="292">
        <v>-74354</v>
      </c>
      <c r="AR40" s="293">
        <v>-34.1</v>
      </c>
      <c r="AS40" s="290"/>
    </row>
    <row r="41" spans="1:46" ht="13" x14ac:dyDescent="0.2">
      <c r="A41" s="247"/>
      <c r="AK41" s="1172" t="s">
        <v>288</v>
      </c>
      <c r="AL41" s="1173"/>
      <c r="AM41" s="1173"/>
      <c r="AN41" s="1174"/>
      <c r="AO41" s="291">
        <v>304769</v>
      </c>
      <c r="AP41" s="291">
        <v>50375</v>
      </c>
      <c r="AQ41" s="292">
        <v>38106</v>
      </c>
      <c r="AR41" s="293">
        <v>32.200000000000003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61" t="s">
        <v>480</v>
      </c>
      <c r="AN49" s="1163" t="s">
        <v>513</v>
      </c>
      <c r="AO49" s="1164"/>
      <c r="AP49" s="1164"/>
      <c r="AQ49" s="1164"/>
      <c r="AR49" s="1165"/>
    </row>
    <row r="50" spans="1:44" ht="13" x14ac:dyDescent="0.2">
      <c r="A50" s="247"/>
      <c r="AK50" s="305"/>
      <c r="AL50" s="306"/>
      <c r="AM50" s="1162"/>
      <c r="AN50" s="307" t="s">
        <v>514</v>
      </c>
      <c r="AO50" s="308" t="s">
        <v>515</v>
      </c>
      <c r="AP50" s="309" t="s">
        <v>516</v>
      </c>
      <c r="AQ50" s="310" t="s">
        <v>517</v>
      </c>
      <c r="AR50" s="311" t="s">
        <v>518</v>
      </c>
    </row>
    <row r="51" spans="1:44" ht="13" x14ac:dyDescent="0.2">
      <c r="A51" s="247"/>
      <c r="AK51" s="303" t="s">
        <v>519</v>
      </c>
      <c r="AL51" s="304"/>
      <c r="AM51" s="312">
        <v>1427233</v>
      </c>
      <c r="AN51" s="313">
        <v>218031</v>
      </c>
      <c r="AO51" s="314">
        <v>228.4</v>
      </c>
      <c r="AP51" s="315">
        <v>200194</v>
      </c>
      <c r="AQ51" s="316">
        <v>5.2</v>
      </c>
      <c r="AR51" s="317">
        <v>223.2</v>
      </c>
    </row>
    <row r="52" spans="1:44" ht="13" x14ac:dyDescent="0.2">
      <c r="A52" s="247"/>
      <c r="AK52" s="318"/>
      <c r="AL52" s="319" t="s">
        <v>520</v>
      </c>
      <c r="AM52" s="320">
        <v>562405</v>
      </c>
      <c r="AN52" s="321">
        <v>85916</v>
      </c>
      <c r="AO52" s="322">
        <v>151.6</v>
      </c>
      <c r="AP52" s="323">
        <v>106422</v>
      </c>
      <c r="AQ52" s="324">
        <v>20.100000000000001</v>
      </c>
      <c r="AR52" s="325">
        <v>131.5</v>
      </c>
    </row>
    <row r="53" spans="1:44" ht="13" x14ac:dyDescent="0.2">
      <c r="A53" s="247"/>
      <c r="AK53" s="303" t="s">
        <v>521</v>
      </c>
      <c r="AL53" s="304"/>
      <c r="AM53" s="312">
        <v>586191</v>
      </c>
      <c r="AN53" s="313">
        <v>91293</v>
      </c>
      <c r="AO53" s="314">
        <v>-58.1</v>
      </c>
      <c r="AP53" s="315">
        <v>122054</v>
      </c>
      <c r="AQ53" s="316">
        <v>-39</v>
      </c>
      <c r="AR53" s="317">
        <v>-19.100000000000001</v>
      </c>
    </row>
    <row r="54" spans="1:44" ht="13" x14ac:dyDescent="0.2">
      <c r="A54" s="247"/>
      <c r="AK54" s="318"/>
      <c r="AL54" s="319" t="s">
        <v>520</v>
      </c>
      <c r="AM54" s="320">
        <v>216406</v>
      </c>
      <c r="AN54" s="321">
        <v>33703</v>
      </c>
      <c r="AO54" s="322">
        <v>-60.8</v>
      </c>
      <c r="AP54" s="323">
        <v>68298</v>
      </c>
      <c r="AQ54" s="324">
        <v>-35.799999999999997</v>
      </c>
      <c r="AR54" s="325">
        <v>-25</v>
      </c>
    </row>
    <row r="55" spans="1:44" ht="13" x14ac:dyDescent="0.2">
      <c r="A55" s="247"/>
      <c r="AK55" s="303" t="s">
        <v>522</v>
      </c>
      <c r="AL55" s="304"/>
      <c r="AM55" s="312">
        <v>517497</v>
      </c>
      <c r="AN55" s="313">
        <v>81986</v>
      </c>
      <c r="AO55" s="314">
        <v>-10.199999999999999</v>
      </c>
      <c r="AP55" s="315">
        <v>111644</v>
      </c>
      <c r="AQ55" s="316">
        <v>-8.5</v>
      </c>
      <c r="AR55" s="317">
        <v>-1.7</v>
      </c>
    </row>
    <row r="56" spans="1:44" ht="13" x14ac:dyDescent="0.2">
      <c r="A56" s="247"/>
      <c r="AK56" s="318"/>
      <c r="AL56" s="319" t="s">
        <v>520</v>
      </c>
      <c r="AM56" s="320">
        <v>159977</v>
      </c>
      <c r="AN56" s="321">
        <v>25345</v>
      </c>
      <c r="AO56" s="322">
        <v>-24.8</v>
      </c>
      <c r="AP56" s="323">
        <v>66606</v>
      </c>
      <c r="AQ56" s="324">
        <v>-2.5</v>
      </c>
      <c r="AR56" s="325">
        <v>-22.3</v>
      </c>
    </row>
    <row r="57" spans="1:44" ht="13" x14ac:dyDescent="0.2">
      <c r="A57" s="247"/>
      <c r="AK57" s="303" t="s">
        <v>523</v>
      </c>
      <c r="AL57" s="304"/>
      <c r="AM57" s="312">
        <v>924966</v>
      </c>
      <c r="AN57" s="313">
        <v>149405</v>
      </c>
      <c r="AO57" s="314">
        <v>82.2</v>
      </c>
      <c r="AP57" s="315">
        <v>127917</v>
      </c>
      <c r="AQ57" s="316">
        <v>14.6</v>
      </c>
      <c r="AR57" s="317">
        <v>67.599999999999994</v>
      </c>
    </row>
    <row r="58" spans="1:44" ht="13" x14ac:dyDescent="0.2">
      <c r="A58" s="247"/>
      <c r="AK58" s="318"/>
      <c r="AL58" s="319" t="s">
        <v>520</v>
      </c>
      <c r="AM58" s="320">
        <v>417628</v>
      </c>
      <c r="AN58" s="321">
        <v>67457</v>
      </c>
      <c r="AO58" s="322">
        <v>166.2</v>
      </c>
      <c r="AP58" s="323">
        <v>69746</v>
      </c>
      <c r="AQ58" s="324">
        <v>4.7</v>
      </c>
      <c r="AR58" s="325">
        <v>161.5</v>
      </c>
    </row>
    <row r="59" spans="1:44" ht="13" x14ac:dyDescent="0.2">
      <c r="A59" s="247"/>
      <c r="AK59" s="303" t="s">
        <v>524</v>
      </c>
      <c r="AL59" s="304"/>
      <c r="AM59" s="312">
        <v>496353</v>
      </c>
      <c r="AN59" s="313">
        <v>82042</v>
      </c>
      <c r="AO59" s="314">
        <v>-45.1</v>
      </c>
      <c r="AP59" s="315">
        <v>135931</v>
      </c>
      <c r="AQ59" s="316">
        <v>6.3</v>
      </c>
      <c r="AR59" s="317">
        <v>-51.4</v>
      </c>
    </row>
    <row r="60" spans="1:44" ht="13" x14ac:dyDescent="0.2">
      <c r="A60" s="247"/>
      <c r="AK60" s="318"/>
      <c r="AL60" s="319" t="s">
        <v>520</v>
      </c>
      <c r="AM60" s="320">
        <v>280776</v>
      </c>
      <c r="AN60" s="321">
        <v>46409</v>
      </c>
      <c r="AO60" s="322">
        <v>-31.2</v>
      </c>
      <c r="AP60" s="323">
        <v>75320</v>
      </c>
      <c r="AQ60" s="324">
        <v>8</v>
      </c>
      <c r="AR60" s="325">
        <v>-39.200000000000003</v>
      </c>
    </row>
    <row r="61" spans="1:44" ht="13" x14ac:dyDescent="0.2">
      <c r="A61" s="247"/>
      <c r="AK61" s="303" t="s">
        <v>525</v>
      </c>
      <c r="AL61" s="326"/>
      <c r="AM61" s="312">
        <v>790448</v>
      </c>
      <c r="AN61" s="313">
        <v>124551</v>
      </c>
      <c r="AO61" s="314">
        <v>39.4</v>
      </c>
      <c r="AP61" s="315">
        <v>139548</v>
      </c>
      <c r="AQ61" s="327">
        <v>-4.3</v>
      </c>
      <c r="AR61" s="317">
        <v>43.7</v>
      </c>
    </row>
    <row r="62" spans="1:44" ht="13" x14ac:dyDescent="0.2">
      <c r="A62" s="247"/>
      <c r="AK62" s="318"/>
      <c r="AL62" s="319" t="s">
        <v>520</v>
      </c>
      <c r="AM62" s="320">
        <v>327438</v>
      </c>
      <c r="AN62" s="321">
        <v>51766</v>
      </c>
      <c r="AO62" s="322">
        <v>40.200000000000003</v>
      </c>
      <c r="AP62" s="323">
        <v>77278</v>
      </c>
      <c r="AQ62" s="324">
        <v>-1.1000000000000001</v>
      </c>
      <c r="AR62" s="325">
        <v>41.3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Kuxd0ntR7mRgaqJNVel8YpKrYmbY2ZmoUu1Ucm8gpwdr6gAThEkpCIWZoPllm4aaMSHsRXCx+HkAp1Mh9ESIPQ==" saltValue="Rno3J8TjEjKoG9JcvVB6j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FeZnguIfnvXLPEBuiW62JEwzP/gvYAJo2zCPjFWM0PROkhssRG0/Qulb8vPLhqAyf6EBJu5W1+z+jbXR6FLkqA==" saltValue="XmTvWsCbRjfX5B428CMdr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6+IERPW/5BHXh60fvwaOuhQPMsCzn/69ZSiwgDpCnokq5bgVp6bzaZ1l5ynlBwQwLDfIW92LQw6St2wuK/6yPg==" saltValue="/bEbiC2Xj4Gdbj5+AprDU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5" t="s">
        <v>3</v>
      </c>
      <c r="D47" s="1175"/>
      <c r="E47" s="1176"/>
      <c r="F47" s="11">
        <v>28.87</v>
      </c>
      <c r="G47" s="12">
        <v>33.35</v>
      </c>
      <c r="H47" s="12">
        <v>38.06</v>
      </c>
      <c r="I47" s="12">
        <v>35.14</v>
      </c>
      <c r="J47" s="13">
        <v>29.87</v>
      </c>
    </row>
    <row r="48" spans="2:10" ht="57.75" customHeight="1" x14ac:dyDescent="0.2">
      <c r="B48" s="14"/>
      <c r="C48" s="1177" t="s">
        <v>4</v>
      </c>
      <c r="D48" s="1177"/>
      <c r="E48" s="1178"/>
      <c r="F48" s="15">
        <v>14.23</v>
      </c>
      <c r="G48" s="16">
        <v>10.15</v>
      </c>
      <c r="H48" s="16">
        <v>13.34</v>
      </c>
      <c r="I48" s="16">
        <v>13.01</v>
      </c>
      <c r="J48" s="17">
        <v>9.94</v>
      </c>
    </row>
    <row r="49" spans="2:10" ht="57.75" customHeight="1" thickBot="1" x14ac:dyDescent="0.25">
      <c r="B49" s="18"/>
      <c r="C49" s="1179" t="s">
        <v>5</v>
      </c>
      <c r="D49" s="1179"/>
      <c r="E49" s="1180"/>
      <c r="F49" s="19">
        <v>9.89</v>
      </c>
      <c r="G49" s="20">
        <v>3.56</v>
      </c>
      <c r="H49" s="20">
        <v>7.18</v>
      </c>
      <c r="I49" s="20" t="s">
        <v>532</v>
      </c>
      <c r="J49" s="21" t="s">
        <v>533</v>
      </c>
    </row>
    <row r="50" spans="2:10" ht="13" x14ac:dyDescent="0.2"/>
  </sheetData>
  <sheetProtection algorithmName="SHA-512" hashValue="Fzl2/GXJ6rFDsJiLge0gqgnC5SMGCaaWW9dvjwszIFl+buB84OOSi6FIiW14csCW08tjLLY9zU06eDxXj0fT1A==" saltValue="NytyG1U3QXfSmYRibw1Xv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5" t="s">
        <v>534</v>
      </c>
      <c r="D34" s="1185"/>
      <c r="E34" s="1186"/>
      <c r="F34" s="32">
        <v>16.600000000000001</v>
      </c>
      <c r="G34" s="33">
        <v>15.47</v>
      </c>
      <c r="H34" s="33">
        <v>17.940000000000001</v>
      </c>
      <c r="I34" s="33">
        <v>7.93</v>
      </c>
      <c r="J34" s="34">
        <v>15.59</v>
      </c>
      <c r="K34" s="22"/>
      <c r="L34" s="22"/>
      <c r="M34" s="22"/>
      <c r="N34" s="22"/>
      <c r="O34" s="22"/>
      <c r="P34" s="22"/>
    </row>
    <row r="35" spans="1:16" ht="39" customHeight="1" x14ac:dyDescent="0.2">
      <c r="A35" s="22"/>
      <c r="B35" s="35"/>
      <c r="C35" s="1181" t="s">
        <v>535</v>
      </c>
      <c r="D35" s="1181"/>
      <c r="E35" s="1182"/>
      <c r="F35" s="36" t="s">
        <v>488</v>
      </c>
      <c r="G35" s="37" t="s">
        <v>488</v>
      </c>
      <c r="H35" s="37">
        <v>11.57</v>
      </c>
      <c r="I35" s="37">
        <v>4.07</v>
      </c>
      <c r="J35" s="38">
        <v>10.210000000000001</v>
      </c>
      <c r="K35" s="22"/>
      <c r="L35" s="22"/>
      <c r="M35" s="22"/>
      <c r="N35" s="22"/>
      <c r="O35" s="22"/>
      <c r="P35" s="22"/>
    </row>
    <row r="36" spans="1:16" ht="39" customHeight="1" x14ac:dyDescent="0.2">
      <c r="A36" s="22"/>
      <c r="B36" s="35"/>
      <c r="C36" s="1181" t="s">
        <v>536</v>
      </c>
      <c r="D36" s="1181"/>
      <c r="E36" s="1182"/>
      <c r="F36" s="36">
        <v>14.23</v>
      </c>
      <c r="G36" s="37">
        <v>10.15</v>
      </c>
      <c r="H36" s="37">
        <v>13.33</v>
      </c>
      <c r="I36" s="37">
        <v>13.01</v>
      </c>
      <c r="J36" s="38">
        <v>9.93</v>
      </c>
      <c r="K36" s="22"/>
      <c r="L36" s="22"/>
      <c r="M36" s="22"/>
      <c r="N36" s="22"/>
      <c r="O36" s="22"/>
      <c r="P36" s="22"/>
    </row>
    <row r="37" spans="1:16" ht="39" customHeight="1" x14ac:dyDescent="0.2">
      <c r="A37" s="22"/>
      <c r="B37" s="35"/>
      <c r="C37" s="1181" t="s">
        <v>537</v>
      </c>
      <c r="D37" s="1181"/>
      <c r="E37" s="1182"/>
      <c r="F37" s="36">
        <v>3.84</v>
      </c>
      <c r="G37" s="37">
        <v>3.46</v>
      </c>
      <c r="H37" s="37">
        <v>2.5</v>
      </c>
      <c r="I37" s="37">
        <v>2.23</v>
      </c>
      <c r="J37" s="38">
        <v>2.44</v>
      </c>
      <c r="K37" s="22"/>
      <c r="L37" s="22"/>
      <c r="M37" s="22"/>
      <c r="N37" s="22"/>
      <c r="O37" s="22"/>
      <c r="P37" s="22"/>
    </row>
    <row r="38" spans="1:16" ht="39" customHeight="1" x14ac:dyDescent="0.2">
      <c r="A38" s="22"/>
      <c r="B38" s="35"/>
      <c r="C38" s="1181" t="s">
        <v>538</v>
      </c>
      <c r="D38" s="1181"/>
      <c r="E38" s="1182"/>
      <c r="F38" s="36">
        <v>0.37</v>
      </c>
      <c r="G38" s="37">
        <v>1.01</v>
      </c>
      <c r="H38" s="37">
        <v>3.08</v>
      </c>
      <c r="I38" s="37">
        <v>2.5499999999999998</v>
      </c>
      <c r="J38" s="38">
        <v>1.97</v>
      </c>
      <c r="K38" s="22"/>
      <c r="L38" s="22"/>
      <c r="M38" s="22"/>
      <c r="N38" s="22"/>
      <c r="O38" s="22"/>
      <c r="P38" s="22"/>
    </row>
    <row r="39" spans="1:16" ht="39" customHeight="1" x14ac:dyDescent="0.2">
      <c r="A39" s="22"/>
      <c r="B39" s="35"/>
      <c r="C39" s="1181" t="s">
        <v>539</v>
      </c>
      <c r="D39" s="1181"/>
      <c r="E39" s="1182"/>
      <c r="F39" s="36">
        <v>0</v>
      </c>
      <c r="G39" s="37">
        <v>0.01</v>
      </c>
      <c r="H39" s="37">
        <v>0.01</v>
      </c>
      <c r="I39" s="37">
        <v>0.01</v>
      </c>
      <c r="J39" s="38">
        <v>0.01</v>
      </c>
      <c r="K39" s="22"/>
      <c r="L39" s="22"/>
      <c r="M39" s="22"/>
      <c r="N39" s="22"/>
      <c r="O39" s="22"/>
      <c r="P39" s="22"/>
    </row>
    <row r="40" spans="1:16" ht="39" customHeight="1" x14ac:dyDescent="0.2">
      <c r="A40" s="22"/>
      <c r="B40" s="35"/>
      <c r="C40" s="1181" t="s">
        <v>540</v>
      </c>
      <c r="D40" s="1181"/>
      <c r="E40" s="1182"/>
      <c r="F40" s="36" t="s">
        <v>488</v>
      </c>
      <c r="G40" s="37" t="s">
        <v>488</v>
      </c>
      <c r="H40" s="37" t="s">
        <v>488</v>
      </c>
      <c r="I40" s="37" t="s">
        <v>488</v>
      </c>
      <c r="J40" s="38">
        <v>0</v>
      </c>
      <c r="K40" s="22"/>
      <c r="L40" s="22"/>
      <c r="M40" s="22"/>
      <c r="N40" s="22"/>
      <c r="O40" s="22"/>
      <c r="P40" s="22"/>
    </row>
    <row r="41" spans="1:16" ht="39" customHeight="1" x14ac:dyDescent="0.2">
      <c r="A41" s="22"/>
      <c r="B41" s="35"/>
      <c r="C41" s="1181"/>
      <c r="D41" s="1181"/>
      <c r="E41" s="1182"/>
      <c r="F41" s="36"/>
      <c r="G41" s="37"/>
      <c r="H41" s="37"/>
      <c r="I41" s="37"/>
      <c r="J41" s="38"/>
      <c r="K41" s="22"/>
      <c r="L41" s="22"/>
      <c r="M41" s="22"/>
      <c r="N41" s="22"/>
      <c r="O41" s="22"/>
      <c r="P41" s="22"/>
    </row>
    <row r="42" spans="1:16" ht="39" customHeight="1" x14ac:dyDescent="0.2">
      <c r="A42" s="22"/>
      <c r="B42" s="39"/>
      <c r="C42" s="1181" t="s">
        <v>541</v>
      </c>
      <c r="D42" s="1181"/>
      <c r="E42" s="1182"/>
      <c r="F42" s="36" t="s">
        <v>488</v>
      </c>
      <c r="G42" s="37" t="s">
        <v>488</v>
      </c>
      <c r="H42" s="37" t="s">
        <v>488</v>
      </c>
      <c r="I42" s="37" t="s">
        <v>488</v>
      </c>
      <c r="J42" s="38" t="s">
        <v>488</v>
      </c>
      <c r="K42" s="22"/>
      <c r="L42" s="22"/>
      <c r="M42" s="22"/>
      <c r="N42" s="22"/>
      <c r="O42" s="22"/>
      <c r="P42" s="22"/>
    </row>
    <row r="43" spans="1:16" ht="39" customHeight="1" thickBot="1" x14ac:dyDescent="0.25">
      <c r="A43" s="22"/>
      <c r="B43" s="40"/>
      <c r="C43" s="1183" t="s">
        <v>542</v>
      </c>
      <c r="D43" s="1183"/>
      <c r="E43" s="1184"/>
      <c r="F43" s="41">
        <v>0.19</v>
      </c>
      <c r="G43" s="42">
        <v>0.37</v>
      </c>
      <c r="H43" s="42" t="s">
        <v>488</v>
      </c>
      <c r="I43" s="42">
        <v>0</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dYee57g3KqJItiQpiMkAJXhLfeZ7NXytSiJNg3wfxxq+y8gmLceutEdK5M7kdb9inR+jBa9Q+nLquvHJGGQx/A==" saltValue="0pSpKsut2zuaNE/spLv5v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366</v>
      </c>
      <c r="L45" s="58">
        <v>374</v>
      </c>
      <c r="M45" s="58">
        <v>373</v>
      </c>
      <c r="N45" s="58">
        <v>402</v>
      </c>
      <c r="O45" s="59">
        <v>396</v>
      </c>
      <c r="P45" s="46"/>
      <c r="Q45" s="46"/>
      <c r="R45" s="46"/>
      <c r="S45" s="46"/>
      <c r="T45" s="46"/>
      <c r="U45" s="46"/>
    </row>
    <row r="46" spans="1:21" ht="30.75" customHeight="1" x14ac:dyDescent="0.2">
      <c r="A46" s="46"/>
      <c r="B46" s="1189"/>
      <c r="C46" s="1190"/>
      <c r="D46" s="60"/>
      <c r="E46" s="1195" t="s">
        <v>11</v>
      </c>
      <c r="F46" s="1195"/>
      <c r="G46" s="1195"/>
      <c r="H46" s="1195"/>
      <c r="I46" s="1195"/>
      <c r="J46" s="1196"/>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95" t="s">
        <v>12</v>
      </c>
      <c r="F47" s="1195"/>
      <c r="G47" s="1195"/>
      <c r="H47" s="1195"/>
      <c r="I47" s="1195"/>
      <c r="J47" s="1196"/>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95" t="s">
        <v>13</v>
      </c>
      <c r="F48" s="1195"/>
      <c r="G48" s="1195"/>
      <c r="H48" s="1195"/>
      <c r="I48" s="1195"/>
      <c r="J48" s="1196"/>
      <c r="K48" s="61">
        <v>87</v>
      </c>
      <c r="L48" s="62">
        <v>154</v>
      </c>
      <c r="M48" s="62">
        <v>155</v>
      </c>
      <c r="N48" s="62">
        <v>151</v>
      </c>
      <c r="O48" s="63">
        <v>149</v>
      </c>
      <c r="P48" s="46"/>
      <c r="Q48" s="46"/>
      <c r="R48" s="46"/>
      <c r="S48" s="46"/>
      <c r="T48" s="46"/>
      <c r="U48" s="46"/>
    </row>
    <row r="49" spans="1:21" ht="30.75" customHeight="1" x14ac:dyDescent="0.2">
      <c r="A49" s="46"/>
      <c r="B49" s="1189"/>
      <c r="C49" s="1190"/>
      <c r="D49" s="60"/>
      <c r="E49" s="1195" t="s">
        <v>14</v>
      </c>
      <c r="F49" s="1195"/>
      <c r="G49" s="1195"/>
      <c r="H49" s="1195"/>
      <c r="I49" s="1195"/>
      <c r="J49" s="1196"/>
      <c r="K49" s="61">
        <v>2</v>
      </c>
      <c r="L49" s="62">
        <v>7</v>
      </c>
      <c r="M49" s="62">
        <v>12</v>
      </c>
      <c r="N49" s="62">
        <v>12</v>
      </c>
      <c r="O49" s="63">
        <v>19</v>
      </c>
      <c r="P49" s="46"/>
      <c r="Q49" s="46"/>
      <c r="R49" s="46"/>
      <c r="S49" s="46"/>
      <c r="T49" s="46"/>
      <c r="U49" s="46"/>
    </row>
    <row r="50" spans="1:21" ht="30.75" customHeight="1" x14ac:dyDescent="0.2">
      <c r="A50" s="46"/>
      <c r="B50" s="1189"/>
      <c r="C50" s="1190"/>
      <c r="D50" s="60"/>
      <c r="E50" s="1195" t="s">
        <v>15</v>
      </c>
      <c r="F50" s="1195"/>
      <c r="G50" s="1195"/>
      <c r="H50" s="1195"/>
      <c r="I50" s="1195"/>
      <c r="J50" s="1196"/>
      <c r="K50" s="61">
        <v>7</v>
      </c>
      <c r="L50" s="62">
        <v>6</v>
      </c>
      <c r="M50" s="62">
        <v>6</v>
      </c>
      <c r="N50" s="62">
        <v>6</v>
      </c>
      <c r="O50" s="63">
        <v>43</v>
      </c>
      <c r="P50" s="46"/>
      <c r="Q50" s="46"/>
      <c r="R50" s="46"/>
      <c r="S50" s="46"/>
      <c r="T50" s="46"/>
      <c r="U50" s="46"/>
    </row>
    <row r="51" spans="1:21" ht="30.75" customHeight="1" x14ac:dyDescent="0.2">
      <c r="A51" s="46"/>
      <c r="B51" s="1191"/>
      <c r="C51" s="1192"/>
      <c r="D51" s="64"/>
      <c r="E51" s="1195" t="s">
        <v>16</v>
      </c>
      <c r="F51" s="1195"/>
      <c r="G51" s="1195"/>
      <c r="H51" s="1195"/>
      <c r="I51" s="1195"/>
      <c r="J51" s="1196"/>
      <c r="K51" s="61" t="s">
        <v>488</v>
      </c>
      <c r="L51" s="62" t="s">
        <v>488</v>
      </c>
      <c r="M51" s="62" t="s">
        <v>488</v>
      </c>
      <c r="N51" s="62" t="s">
        <v>488</v>
      </c>
      <c r="O51" s="63" t="s">
        <v>488</v>
      </c>
      <c r="P51" s="46"/>
      <c r="Q51" s="46"/>
      <c r="R51" s="46"/>
      <c r="S51" s="46"/>
      <c r="T51" s="46"/>
      <c r="U51" s="46"/>
    </row>
    <row r="52" spans="1:21" ht="30.75" customHeight="1" x14ac:dyDescent="0.2">
      <c r="A52" s="46"/>
      <c r="B52" s="1197" t="s">
        <v>17</v>
      </c>
      <c r="C52" s="1198"/>
      <c r="D52" s="64"/>
      <c r="E52" s="1195" t="s">
        <v>18</v>
      </c>
      <c r="F52" s="1195"/>
      <c r="G52" s="1195"/>
      <c r="H52" s="1195"/>
      <c r="I52" s="1195"/>
      <c r="J52" s="1196"/>
      <c r="K52" s="61">
        <v>273</v>
      </c>
      <c r="L52" s="62">
        <v>275</v>
      </c>
      <c r="M52" s="62">
        <v>288</v>
      </c>
      <c r="N52" s="62">
        <v>313</v>
      </c>
      <c r="O52" s="63">
        <v>302</v>
      </c>
      <c r="P52" s="46"/>
      <c r="Q52" s="46"/>
      <c r="R52" s="46"/>
      <c r="S52" s="46"/>
      <c r="T52" s="46"/>
      <c r="U52" s="46"/>
    </row>
    <row r="53" spans="1:21" ht="30.75" customHeight="1" thickBot="1" x14ac:dyDescent="0.25">
      <c r="A53" s="46"/>
      <c r="B53" s="1199" t="s">
        <v>19</v>
      </c>
      <c r="C53" s="1200"/>
      <c r="D53" s="65"/>
      <c r="E53" s="1201" t="s">
        <v>20</v>
      </c>
      <c r="F53" s="1201"/>
      <c r="G53" s="1201"/>
      <c r="H53" s="1201"/>
      <c r="I53" s="1201"/>
      <c r="J53" s="1202"/>
      <c r="K53" s="66">
        <v>189</v>
      </c>
      <c r="L53" s="67">
        <v>266</v>
      </c>
      <c r="M53" s="67">
        <v>258</v>
      </c>
      <c r="N53" s="67">
        <v>258</v>
      </c>
      <c r="O53" s="68">
        <v>305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203" t="s">
        <v>24</v>
      </c>
      <c r="C58" s="1204"/>
      <c r="D58" s="1209" t="s">
        <v>25</v>
      </c>
      <c r="E58" s="1210"/>
      <c r="F58" s="1210"/>
      <c r="G58" s="1210"/>
      <c r="H58" s="1210"/>
      <c r="I58" s="1210"/>
      <c r="J58" s="1211"/>
      <c r="K58" s="81"/>
      <c r="L58" s="82"/>
      <c r="M58" s="82"/>
      <c r="N58" s="82"/>
      <c r="O58" s="83"/>
    </row>
    <row r="59" spans="1:21" ht="31.5" customHeight="1" x14ac:dyDescent="0.2">
      <c r="B59" s="1205"/>
      <c r="C59" s="1206"/>
      <c r="D59" s="1212" t="s">
        <v>26</v>
      </c>
      <c r="E59" s="1213"/>
      <c r="F59" s="1213"/>
      <c r="G59" s="1213"/>
      <c r="H59" s="1213"/>
      <c r="I59" s="1213"/>
      <c r="J59" s="1214"/>
      <c r="K59" s="84"/>
      <c r="L59" s="85"/>
      <c r="M59" s="85"/>
      <c r="N59" s="85"/>
      <c r="O59" s="86"/>
    </row>
    <row r="60" spans="1:21" ht="31.5" customHeight="1" thickBot="1" x14ac:dyDescent="0.25">
      <c r="B60" s="1207"/>
      <c r="C60" s="1208"/>
      <c r="D60" s="1215" t="s">
        <v>27</v>
      </c>
      <c r="E60" s="1216"/>
      <c r="F60" s="1216"/>
      <c r="G60" s="1216"/>
      <c r="H60" s="1216"/>
      <c r="I60" s="1216"/>
      <c r="J60" s="121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HQzafTTwnTzC4esollJY23GUci9rLJtTsLGIqcKBp5kyKRhgt62HvYrKWIQRobpGabA4BZlOj9FlSWPu1MRFg==" saltValue="CjsVkvLrVPeRNES09iXQi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18" t="s">
        <v>30</v>
      </c>
      <c r="C41" s="1219"/>
      <c r="D41" s="103"/>
      <c r="E41" s="1224" t="s">
        <v>31</v>
      </c>
      <c r="F41" s="1224"/>
      <c r="G41" s="1224"/>
      <c r="H41" s="1225"/>
      <c r="I41" s="330">
        <v>3285</v>
      </c>
      <c r="J41" s="331">
        <v>3363</v>
      </c>
      <c r="K41" s="331">
        <v>3388</v>
      </c>
      <c r="L41" s="331">
        <v>3429</v>
      </c>
      <c r="M41" s="332">
        <v>3322</v>
      </c>
    </row>
    <row r="42" spans="2:13" ht="27.75" customHeight="1" x14ac:dyDescent="0.2">
      <c r="B42" s="1220"/>
      <c r="C42" s="1221"/>
      <c r="D42" s="104"/>
      <c r="E42" s="1226" t="s">
        <v>32</v>
      </c>
      <c r="F42" s="1226"/>
      <c r="G42" s="1226"/>
      <c r="H42" s="1227"/>
      <c r="I42" s="333">
        <v>19</v>
      </c>
      <c r="J42" s="334">
        <v>12</v>
      </c>
      <c r="K42" s="334">
        <v>349</v>
      </c>
      <c r="L42" s="334">
        <v>343</v>
      </c>
      <c r="M42" s="335">
        <v>383</v>
      </c>
    </row>
    <row r="43" spans="2:13" ht="27.75" customHeight="1" x14ac:dyDescent="0.2">
      <c r="B43" s="1220"/>
      <c r="C43" s="1221"/>
      <c r="D43" s="104"/>
      <c r="E43" s="1226" t="s">
        <v>33</v>
      </c>
      <c r="F43" s="1226"/>
      <c r="G43" s="1226"/>
      <c r="H43" s="1227"/>
      <c r="I43" s="333">
        <v>1554</v>
      </c>
      <c r="J43" s="334">
        <v>1601</v>
      </c>
      <c r="K43" s="334">
        <v>1868</v>
      </c>
      <c r="L43" s="334">
        <v>2761</v>
      </c>
      <c r="M43" s="335">
        <v>3548</v>
      </c>
    </row>
    <row r="44" spans="2:13" ht="27.75" customHeight="1" x14ac:dyDescent="0.2">
      <c r="B44" s="1220"/>
      <c r="C44" s="1221"/>
      <c r="D44" s="104"/>
      <c r="E44" s="1226" t="s">
        <v>34</v>
      </c>
      <c r="F44" s="1226"/>
      <c r="G44" s="1226"/>
      <c r="H44" s="1227"/>
      <c r="I44" s="333">
        <v>243</v>
      </c>
      <c r="J44" s="334">
        <v>237</v>
      </c>
      <c r="K44" s="334">
        <v>245</v>
      </c>
      <c r="L44" s="334">
        <v>242</v>
      </c>
      <c r="M44" s="335">
        <v>226</v>
      </c>
    </row>
    <row r="45" spans="2:13" ht="27.75" customHeight="1" x14ac:dyDescent="0.2">
      <c r="B45" s="1220"/>
      <c r="C45" s="1221"/>
      <c r="D45" s="104"/>
      <c r="E45" s="1226" t="s">
        <v>35</v>
      </c>
      <c r="F45" s="1226"/>
      <c r="G45" s="1226"/>
      <c r="H45" s="1227"/>
      <c r="I45" s="333">
        <v>507</v>
      </c>
      <c r="J45" s="334">
        <v>467</v>
      </c>
      <c r="K45" s="334">
        <v>462</v>
      </c>
      <c r="L45" s="334">
        <v>477</v>
      </c>
      <c r="M45" s="335">
        <v>458</v>
      </c>
    </row>
    <row r="46" spans="2:13" ht="27.75" customHeight="1" x14ac:dyDescent="0.2">
      <c r="B46" s="1220"/>
      <c r="C46" s="1221"/>
      <c r="D46" s="105"/>
      <c r="E46" s="1226" t="s">
        <v>36</v>
      </c>
      <c r="F46" s="1226"/>
      <c r="G46" s="1226"/>
      <c r="H46" s="1227"/>
      <c r="I46" s="333" t="s">
        <v>488</v>
      </c>
      <c r="J46" s="334" t="s">
        <v>488</v>
      </c>
      <c r="K46" s="334" t="s">
        <v>488</v>
      </c>
      <c r="L46" s="334" t="s">
        <v>488</v>
      </c>
      <c r="M46" s="335" t="s">
        <v>488</v>
      </c>
    </row>
    <row r="47" spans="2:13" ht="27.75" customHeight="1" x14ac:dyDescent="0.2">
      <c r="B47" s="1220"/>
      <c r="C47" s="1221"/>
      <c r="D47" s="106"/>
      <c r="E47" s="1228" t="s">
        <v>37</v>
      </c>
      <c r="F47" s="1229"/>
      <c r="G47" s="1229"/>
      <c r="H47" s="1230"/>
      <c r="I47" s="333" t="s">
        <v>488</v>
      </c>
      <c r="J47" s="334" t="s">
        <v>488</v>
      </c>
      <c r="K47" s="334" t="s">
        <v>488</v>
      </c>
      <c r="L47" s="334" t="s">
        <v>488</v>
      </c>
      <c r="M47" s="335" t="s">
        <v>488</v>
      </c>
    </row>
    <row r="48" spans="2:13" ht="27.75" customHeight="1" x14ac:dyDescent="0.2">
      <c r="B48" s="1220"/>
      <c r="C48" s="1221"/>
      <c r="D48" s="104"/>
      <c r="E48" s="1226" t="s">
        <v>38</v>
      </c>
      <c r="F48" s="1226"/>
      <c r="G48" s="1226"/>
      <c r="H48" s="1227"/>
      <c r="I48" s="333" t="s">
        <v>488</v>
      </c>
      <c r="J48" s="334" t="s">
        <v>488</v>
      </c>
      <c r="K48" s="334" t="s">
        <v>488</v>
      </c>
      <c r="L48" s="334" t="s">
        <v>488</v>
      </c>
      <c r="M48" s="335" t="s">
        <v>488</v>
      </c>
    </row>
    <row r="49" spans="2:13" ht="27.75" customHeight="1" x14ac:dyDescent="0.2">
      <c r="B49" s="1222"/>
      <c r="C49" s="1223"/>
      <c r="D49" s="104"/>
      <c r="E49" s="1226" t="s">
        <v>39</v>
      </c>
      <c r="F49" s="1226"/>
      <c r="G49" s="1226"/>
      <c r="H49" s="1227"/>
      <c r="I49" s="333" t="s">
        <v>488</v>
      </c>
      <c r="J49" s="334" t="s">
        <v>488</v>
      </c>
      <c r="K49" s="334" t="s">
        <v>488</v>
      </c>
      <c r="L49" s="334" t="s">
        <v>488</v>
      </c>
      <c r="M49" s="335" t="s">
        <v>488</v>
      </c>
    </row>
    <row r="50" spans="2:13" ht="27.75" customHeight="1" x14ac:dyDescent="0.2">
      <c r="B50" s="1231" t="s">
        <v>40</v>
      </c>
      <c r="C50" s="1232"/>
      <c r="D50" s="107"/>
      <c r="E50" s="1226" t="s">
        <v>41</v>
      </c>
      <c r="F50" s="1226"/>
      <c r="G50" s="1226"/>
      <c r="H50" s="1227"/>
      <c r="I50" s="333">
        <v>1649</v>
      </c>
      <c r="J50" s="334">
        <v>2087</v>
      </c>
      <c r="K50" s="334">
        <v>1999</v>
      </c>
      <c r="L50" s="334">
        <v>1887</v>
      </c>
      <c r="M50" s="335">
        <v>1698</v>
      </c>
    </row>
    <row r="51" spans="2:13" ht="27.75" customHeight="1" x14ac:dyDescent="0.2">
      <c r="B51" s="1220"/>
      <c r="C51" s="1221"/>
      <c r="D51" s="104"/>
      <c r="E51" s="1226" t="s">
        <v>42</v>
      </c>
      <c r="F51" s="1226"/>
      <c r="G51" s="1226"/>
      <c r="H51" s="1227"/>
      <c r="I51" s="333">
        <v>41</v>
      </c>
      <c r="J51" s="334">
        <v>36</v>
      </c>
      <c r="K51" s="334">
        <v>31</v>
      </c>
      <c r="L51" s="334">
        <v>26</v>
      </c>
      <c r="M51" s="335">
        <v>21</v>
      </c>
    </row>
    <row r="52" spans="2:13" ht="27.75" customHeight="1" x14ac:dyDescent="0.2">
      <c r="B52" s="1222"/>
      <c r="C52" s="1223"/>
      <c r="D52" s="104"/>
      <c r="E52" s="1226" t="s">
        <v>43</v>
      </c>
      <c r="F52" s="1226"/>
      <c r="G52" s="1226"/>
      <c r="H52" s="1227"/>
      <c r="I52" s="333">
        <v>3143</v>
      </c>
      <c r="J52" s="334">
        <v>3283</v>
      </c>
      <c r="K52" s="334">
        <v>3359</v>
      </c>
      <c r="L52" s="334">
        <v>3473</v>
      </c>
      <c r="M52" s="335">
        <v>3427</v>
      </c>
    </row>
    <row r="53" spans="2:13" ht="27.75" customHeight="1" thickBot="1" x14ac:dyDescent="0.25">
      <c r="B53" s="1233" t="s">
        <v>19</v>
      </c>
      <c r="C53" s="1234"/>
      <c r="D53" s="108"/>
      <c r="E53" s="1235" t="s">
        <v>44</v>
      </c>
      <c r="F53" s="1235"/>
      <c r="G53" s="1235"/>
      <c r="H53" s="1236"/>
      <c r="I53" s="336">
        <v>775</v>
      </c>
      <c r="J53" s="337">
        <v>274</v>
      </c>
      <c r="K53" s="337">
        <v>924</v>
      </c>
      <c r="L53" s="337">
        <v>1866</v>
      </c>
      <c r="M53" s="338">
        <v>2791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cPEXkf9Kx6s9UyBx+5SaZN7hM9MERn9pNaoqXqEAMYwCV6iZIQ8WYc+YdnKXGnEog/W5wL/NjKogjggcAyUD3A==" saltValue="8z1OVntP8rSKKdIHhoHJW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1" sqref="H61"/>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45" t="s">
        <v>46</v>
      </c>
      <c r="D55" s="1245"/>
      <c r="E55" s="1246"/>
      <c r="F55" s="339">
        <v>956</v>
      </c>
      <c r="G55" s="339">
        <v>902</v>
      </c>
      <c r="H55" s="340">
        <v>784</v>
      </c>
    </row>
    <row r="56" spans="2:8" ht="52.5" customHeight="1" x14ac:dyDescent="0.2">
      <c r="B56" s="120"/>
      <c r="C56" s="1247" t="s">
        <v>47</v>
      </c>
      <c r="D56" s="1247"/>
      <c r="E56" s="1248"/>
      <c r="F56" s="341">
        <v>3</v>
      </c>
      <c r="G56" s="341">
        <v>3</v>
      </c>
      <c r="H56" s="342">
        <v>3</v>
      </c>
    </row>
    <row r="57" spans="2:8" ht="53.25" customHeight="1" x14ac:dyDescent="0.2">
      <c r="B57" s="120"/>
      <c r="C57" s="1249" t="s">
        <v>48</v>
      </c>
      <c r="D57" s="1249"/>
      <c r="E57" s="1250"/>
      <c r="F57" s="343">
        <v>871</v>
      </c>
      <c r="G57" s="343">
        <v>751</v>
      </c>
      <c r="H57" s="344">
        <v>681</v>
      </c>
    </row>
    <row r="58" spans="2:8" ht="45.75" customHeight="1" x14ac:dyDescent="0.2">
      <c r="B58" s="121"/>
      <c r="C58" s="1237" t="s">
        <v>49</v>
      </c>
      <c r="D58" s="1238"/>
      <c r="E58" s="1239"/>
      <c r="F58" s="345"/>
      <c r="G58" s="345"/>
      <c r="H58" s="346"/>
    </row>
    <row r="59" spans="2:8" ht="45.75" customHeight="1" x14ac:dyDescent="0.2">
      <c r="B59" s="121"/>
      <c r="C59" s="1237" t="s">
        <v>49</v>
      </c>
      <c r="D59" s="1238"/>
      <c r="E59" s="1239"/>
      <c r="F59" s="345"/>
      <c r="G59" s="345"/>
      <c r="H59" s="346"/>
    </row>
    <row r="60" spans="2:8" ht="45.75" customHeight="1" x14ac:dyDescent="0.2">
      <c r="B60" s="121"/>
      <c r="C60" s="1237" t="s">
        <v>49</v>
      </c>
      <c r="D60" s="1238"/>
      <c r="E60" s="1239"/>
      <c r="F60" s="345"/>
      <c r="G60" s="345"/>
      <c r="H60" s="346"/>
    </row>
    <row r="61" spans="2:8" ht="45.75" customHeight="1" x14ac:dyDescent="0.2">
      <c r="B61" s="121"/>
      <c r="C61" s="1237" t="s">
        <v>49</v>
      </c>
      <c r="D61" s="1238"/>
      <c r="E61" s="1239"/>
      <c r="F61" s="345"/>
      <c r="G61" s="345"/>
      <c r="H61" s="346"/>
    </row>
    <row r="62" spans="2:8" ht="45.75" customHeight="1" thickBot="1" x14ac:dyDescent="0.25">
      <c r="B62" s="122"/>
      <c r="C62" s="1240" t="s">
        <v>49</v>
      </c>
      <c r="D62" s="1241"/>
      <c r="E62" s="1242"/>
      <c r="F62" s="347"/>
      <c r="G62" s="347"/>
      <c r="H62" s="348"/>
    </row>
    <row r="63" spans="2:8" ht="52.5" customHeight="1" thickBot="1" x14ac:dyDescent="0.25">
      <c r="B63" s="123"/>
      <c r="C63" s="1243" t="s">
        <v>50</v>
      </c>
      <c r="D63" s="1243"/>
      <c r="E63" s="1244"/>
      <c r="F63" s="349">
        <v>1830</v>
      </c>
      <c r="G63" s="349">
        <v>1656</v>
      </c>
      <c r="H63" s="350">
        <v>1468</v>
      </c>
    </row>
    <row r="64" spans="2:8" ht="13" x14ac:dyDescent="0.2"/>
  </sheetData>
  <sheetProtection algorithmName="SHA-512" hashValue="OcVJ1bvhoOPQVks+EsiuQ0ualaVj7ckwMuXyfnxmbFerDHS80LrQnVZulsKKUoMStVSGKqut4wyrugxkioDUYw==" saltValue="qo88p1q7lk8tCam6A7X5N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E3402-6C8C-4703-BC66-20AAAD720D6A}">
  <sheetPr>
    <pageSetUpPr fitToPage="1"/>
  </sheetPr>
  <dimension ref="A1:DE85"/>
  <sheetViews>
    <sheetView showGridLines="0" zoomScale="130" zoomScaleNormal="130" zoomScaleSheetLayoutView="55" workbookViewId="0">
      <selection activeCell="BI71" sqref="BI71"/>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99" t="s">
        <v>565</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566</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527</v>
      </c>
      <c r="BQ50" s="382"/>
      <c r="BR50" s="382"/>
      <c r="BS50" s="382"/>
      <c r="BT50" s="382"/>
      <c r="BU50" s="382"/>
      <c r="BV50" s="382"/>
      <c r="BW50" s="382"/>
      <c r="BX50" s="382" t="s">
        <v>528</v>
      </c>
      <c r="BY50" s="382"/>
      <c r="BZ50" s="382"/>
      <c r="CA50" s="382"/>
      <c r="CB50" s="382"/>
      <c r="CC50" s="382"/>
      <c r="CD50" s="382"/>
      <c r="CE50" s="382"/>
      <c r="CF50" s="382" t="s">
        <v>529</v>
      </c>
      <c r="CG50" s="382"/>
      <c r="CH50" s="382"/>
      <c r="CI50" s="382"/>
      <c r="CJ50" s="382"/>
      <c r="CK50" s="382"/>
      <c r="CL50" s="382"/>
      <c r="CM50" s="382"/>
      <c r="CN50" s="382" t="s">
        <v>530</v>
      </c>
      <c r="CO50" s="382"/>
      <c r="CP50" s="382"/>
      <c r="CQ50" s="382"/>
      <c r="CR50" s="382"/>
      <c r="CS50" s="382"/>
      <c r="CT50" s="382"/>
      <c r="CU50" s="382"/>
      <c r="CV50" s="382" t="s">
        <v>531</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567</v>
      </c>
      <c r="AO51" s="380"/>
      <c r="AP51" s="380"/>
      <c r="AQ51" s="380"/>
      <c r="AR51" s="380"/>
      <c r="AS51" s="380"/>
      <c r="AT51" s="380"/>
      <c r="AU51" s="380"/>
      <c r="AV51" s="380"/>
      <c r="AW51" s="380"/>
      <c r="AX51" s="380"/>
      <c r="AY51" s="380"/>
      <c r="AZ51" s="380"/>
      <c r="BA51" s="380"/>
      <c r="BB51" s="380" t="s">
        <v>568</v>
      </c>
      <c r="BC51" s="380"/>
      <c r="BD51" s="380"/>
      <c r="BE51" s="380"/>
      <c r="BF51" s="380"/>
      <c r="BG51" s="380"/>
      <c r="BH51" s="380"/>
      <c r="BI51" s="380"/>
      <c r="BJ51" s="380"/>
      <c r="BK51" s="380"/>
      <c r="BL51" s="380"/>
      <c r="BM51" s="380"/>
      <c r="BN51" s="380"/>
      <c r="BO51" s="380"/>
      <c r="BP51" s="377">
        <v>36.799999999999997</v>
      </c>
      <c r="BQ51" s="377"/>
      <c r="BR51" s="377"/>
      <c r="BS51" s="377"/>
      <c r="BT51" s="377"/>
      <c r="BU51" s="377"/>
      <c r="BV51" s="377"/>
      <c r="BW51" s="377"/>
      <c r="BX51" s="377">
        <v>11.9</v>
      </c>
      <c r="BY51" s="377"/>
      <c r="BZ51" s="377"/>
      <c r="CA51" s="377"/>
      <c r="CB51" s="377"/>
      <c r="CC51" s="377"/>
      <c r="CD51" s="377"/>
      <c r="CE51" s="377"/>
      <c r="CF51" s="377">
        <v>41.4</v>
      </c>
      <c r="CG51" s="377"/>
      <c r="CH51" s="377"/>
      <c r="CI51" s="377"/>
      <c r="CJ51" s="377"/>
      <c r="CK51" s="377"/>
      <c r="CL51" s="377"/>
      <c r="CM51" s="377"/>
      <c r="CN51" s="377">
        <v>82.5</v>
      </c>
      <c r="CO51" s="377"/>
      <c r="CP51" s="377"/>
      <c r="CQ51" s="377"/>
      <c r="CR51" s="377"/>
      <c r="CS51" s="377"/>
      <c r="CT51" s="377"/>
      <c r="CU51" s="377"/>
      <c r="CV51" s="377">
        <v>119.9</v>
      </c>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569</v>
      </c>
      <c r="BC53" s="380"/>
      <c r="BD53" s="380"/>
      <c r="BE53" s="380"/>
      <c r="BF53" s="380"/>
      <c r="BG53" s="380"/>
      <c r="BH53" s="380"/>
      <c r="BI53" s="380"/>
      <c r="BJ53" s="380"/>
      <c r="BK53" s="380"/>
      <c r="BL53" s="380"/>
      <c r="BM53" s="380"/>
      <c r="BN53" s="380"/>
      <c r="BO53" s="380"/>
      <c r="BP53" s="377">
        <v>64.3</v>
      </c>
      <c r="BQ53" s="377"/>
      <c r="BR53" s="377"/>
      <c r="BS53" s="377"/>
      <c r="BT53" s="377"/>
      <c r="BU53" s="377"/>
      <c r="BV53" s="377"/>
      <c r="BW53" s="377"/>
      <c r="BX53" s="377">
        <v>63.1</v>
      </c>
      <c r="BY53" s="377"/>
      <c r="BZ53" s="377"/>
      <c r="CA53" s="377"/>
      <c r="CB53" s="377"/>
      <c r="CC53" s="377"/>
      <c r="CD53" s="377"/>
      <c r="CE53" s="377"/>
      <c r="CF53" s="377">
        <v>64.8</v>
      </c>
      <c r="CG53" s="377"/>
      <c r="CH53" s="377"/>
      <c r="CI53" s="377"/>
      <c r="CJ53" s="377"/>
      <c r="CK53" s="377"/>
      <c r="CL53" s="377"/>
      <c r="CM53" s="377"/>
      <c r="CN53" s="377">
        <v>65.099999999999994</v>
      </c>
      <c r="CO53" s="377"/>
      <c r="CP53" s="377"/>
      <c r="CQ53" s="377"/>
      <c r="CR53" s="377"/>
      <c r="CS53" s="377"/>
      <c r="CT53" s="377"/>
      <c r="CU53" s="377"/>
      <c r="CV53" s="377">
        <v>65.3</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570</v>
      </c>
      <c r="AO55" s="382"/>
      <c r="AP55" s="382"/>
      <c r="AQ55" s="382"/>
      <c r="AR55" s="382"/>
      <c r="AS55" s="382"/>
      <c r="AT55" s="382"/>
      <c r="AU55" s="382"/>
      <c r="AV55" s="382"/>
      <c r="AW55" s="382"/>
      <c r="AX55" s="382"/>
      <c r="AY55" s="382"/>
      <c r="AZ55" s="382"/>
      <c r="BA55" s="382"/>
      <c r="BB55" s="380" t="s">
        <v>568</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569</v>
      </c>
      <c r="BC57" s="380"/>
      <c r="BD57" s="380"/>
      <c r="BE57" s="380"/>
      <c r="BF57" s="380"/>
      <c r="BG57" s="380"/>
      <c r="BH57" s="380"/>
      <c r="BI57" s="380"/>
      <c r="BJ57" s="380"/>
      <c r="BK57" s="380"/>
      <c r="BL57" s="380"/>
      <c r="BM57" s="380"/>
      <c r="BN57" s="380"/>
      <c r="BO57" s="380"/>
      <c r="BP57" s="377">
        <v>64.400000000000006</v>
      </c>
      <c r="BQ57" s="377"/>
      <c r="BR57" s="377"/>
      <c r="BS57" s="377"/>
      <c r="BT57" s="377"/>
      <c r="BU57" s="377"/>
      <c r="BV57" s="377"/>
      <c r="BW57" s="377"/>
      <c r="BX57" s="377">
        <v>66.2</v>
      </c>
      <c r="BY57" s="377"/>
      <c r="BZ57" s="377"/>
      <c r="CA57" s="377"/>
      <c r="CB57" s="377"/>
      <c r="CC57" s="377"/>
      <c r="CD57" s="377"/>
      <c r="CE57" s="377"/>
      <c r="CF57" s="377">
        <v>67.099999999999994</v>
      </c>
      <c r="CG57" s="377"/>
      <c r="CH57" s="377"/>
      <c r="CI57" s="377"/>
      <c r="CJ57" s="377"/>
      <c r="CK57" s="377"/>
      <c r="CL57" s="377"/>
      <c r="CM57" s="377"/>
      <c r="CN57" s="377">
        <v>67</v>
      </c>
      <c r="CO57" s="377"/>
      <c r="CP57" s="377"/>
      <c r="CQ57" s="377"/>
      <c r="CR57" s="377"/>
      <c r="CS57" s="377"/>
      <c r="CT57" s="377"/>
      <c r="CU57" s="377"/>
      <c r="CV57" s="377">
        <v>68.2</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571</v>
      </c>
    </row>
    <row r="64" spans="1:109" ht="13"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572</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566</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527</v>
      </c>
      <c r="BQ72" s="382"/>
      <c r="BR72" s="382"/>
      <c r="BS72" s="382"/>
      <c r="BT72" s="382"/>
      <c r="BU72" s="382"/>
      <c r="BV72" s="382"/>
      <c r="BW72" s="382"/>
      <c r="BX72" s="382" t="s">
        <v>528</v>
      </c>
      <c r="BY72" s="382"/>
      <c r="BZ72" s="382"/>
      <c r="CA72" s="382"/>
      <c r="CB72" s="382"/>
      <c r="CC72" s="382"/>
      <c r="CD72" s="382"/>
      <c r="CE72" s="382"/>
      <c r="CF72" s="382" t="s">
        <v>529</v>
      </c>
      <c r="CG72" s="382"/>
      <c r="CH72" s="382"/>
      <c r="CI72" s="382"/>
      <c r="CJ72" s="382"/>
      <c r="CK72" s="382"/>
      <c r="CL72" s="382"/>
      <c r="CM72" s="382"/>
      <c r="CN72" s="382" t="s">
        <v>530</v>
      </c>
      <c r="CO72" s="382"/>
      <c r="CP72" s="382"/>
      <c r="CQ72" s="382"/>
      <c r="CR72" s="382"/>
      <c r="CS72" s="382"/>
      <c r="CT72" s="382"/>
      <c r="CU72" s="382"/>
      <c r="CV72" s="382" t="s">
        <v>531</v>
      </c>
      <c r="CW72" s="382"/>
      <c r="CX72" s="382"/>
      <c r="CY72" s="382"/>
      <c r="CZ72" s="382"/>
      <c r="DA72" s="382"/>
      <c r="DB72" s="382"/>
      <c r="DC72" s="382"/>
    </row>
    <row r="73" spans="2:107" ht="13" x14ac:dyDescent="0.2">
      <c r="B73" s="247"/>
      <c r="G73" s="385"/>
      <c r="H73" s="385"/>
      <c r="I73" s="385"/>
      <c r="J73" s="385"/>
      <c r="K73" s="381"/>
      <c r="L73" s="381"/>
      <c r="M73" s="381"/>
      <c r="N73" s="381"/>
      <c r="AM73" s="359"/>
      <c r="AN73" s="380" t="s">
        <v>567</v>
      </c>
      <c r="AO73" s="380"/>
      <c r="AP73" s="380"/>
      <c r="AQ73" s="380"/>
      <c r="AR73" s="380"/>
      <c r="AS73" s="380"/>
      <c r="AT73" s="380"/>
      <c r="AU73" s="380"/>
      <c r="AV73" s="380"/>
      <c r="AW73" s="380"/>
      <c r="AX73" s="380"/>
      <c r="AY73" s="380"/>
      <c r="AZ73" s="380"/>
      <c r="BA73" s="380"/>
      <c r="BB73" s="380" t="s">
        <v>568</v>
      </c>
      <c r="BC73" s="380"/>
      <c r="BD73" s="380"/>
      <c r="BE73" s="380"/>
      <c r="BF73" s="380"/>
      <c r="BG73" s="380"/>
      <c r="BH73" s="380"/>
      <c r="BI73" s="380"/>
      <c r="BJ73" s="380"/>
      <c r="BK73" s="380"/>
      <c r="BL73" s="380"/>
      <c r="BM73" s="380"/>
      <c r="BN73" s="380"/>
      <c r="BO73" s="380"/>
      <c r="BP73" s="377">
        <v>36.799999999999997</v>
      </c>
      <c r="BQ73" s="377"/>
      <c r="BR73" s="377"/>
      <c r="BS73" s="377"/>
      <c r="BT73" s="377"/>
      <c r="BU73" s="377"/>
      <c r="BV73" s="377"/>
      <c r="BW73" s="377"/>
      <c r="BX73" s="377">
        <v>11.9</v>
      </c>
      <c r="BY73" s="377"/>
      <c r="BZ73" s="377"/>
      <c r="CA73" s="377"/>
      <c r="CB73" s="377"/>
      <c r="CC73" s="377"/>
      <c r="CD73" s="377"/>
      <c r="CE73" s="377"/>
      <c r="CF73" s="377">
        <v>41.4</v>
      </c>
      <c r="CG73" s="377"/>
      <c r="CH73" s="377"/>
      <c r="CI73" s="377"/>
      <c r="CJ73" s="377"/>
      <c r="CK73" s="377"/>
      <c r="CL73" s="377"/>
      <c r="CM73" s="377"/>
      <c r="CN73" s="377">
        <v>82.5</v>
      </c>
      <c r="CO73" s="377"/>
      <c r="CP73" s="377"/>
      <c r="CQ73" s="377"/>
      <c r="CR73" s="377"/>
      <c r="CS73" s="377"/>
      <c r="CT73" s="377"/>
      <c r="CU73" s="377"/>
      <c r="CV73" s="377">
        <v>119.9</v>
      </c>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573</v>
      </c>
      <c r="BC75" s="380"/>
      <c r="BD75" s="380"/>
      <c r="BE75" s="380"/>
      <c r="BF75" s="380"/>
      <c r="BG75" s="380"/>
      <c r="BH75" s="380"/>
      <c r="BI75" s="380"/>
      <c r="BJ75" s="380"/>
      <c r="BK75" s="380"/>
      <c r="BL75" s="380"/>
      <c r="BM75" s="380"/>
      <c r="BN75" s="380"/>
      <c r="BO75" s="380"/>
      <c r="BP75" s="377">
        <v>10.8</v>
      </c>
      <c r="BQ75" s="377"/>
      <c r="BR75" s="377"/>
      <c r="BS75" s="377"/>
      <c r="BT75" s="377"/>
      <c r="BU75" s="377"/>
      <c r="BV75" s="377"/>
      <c r="BW75" s="377"/>
      <c r="BX75" s="377">
        <v>11.1</v>
      </c>
      <c r="BY75" s="377"/>
      <c r="BZ75" s="377"/>
      <c r="CA75" s="377"/>
      <c r="CB75" s="377"/>
      <c r="CC75" s="377"/>
      <c r="CD75" s="377"/>
      <c r="CE75" s="377"/>
      <c r="CF75" s="377">
        <v>10.7</v>
      </c>
      <c r="CG75" s="377"/>
      <c r="CH75" s="377"/>
      <c r="CI75" s="377"/>
      <c r="CJ75" s="377"/>
      <c r="CK75" s="377"/>
      <c r="CL75" s="377"/>
      <c r="CM75" s="377"/>
      <c r="CN75" s="377">
        <v>11.5</v>
      </c>
      <c r="CO75" s="377"/>
      <c r="CP75" s="377"/>
      <c r="CQ75" s="377"/>
      <c r="CR75" s="377"/>
      <c r="CS75" s="377"/>
      <c r="CT75" s="377"/>
      <c r="CU75" s="377"/>
      <c r="CV75" s="377">
        <v>12</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570</v>
      </c>
      <c r="AO77" s="382"/>
      <c r="AP77" s="382"/>
      <c r="AQ77" s="382"/>
      <c r="AR77" s="382"/>
      <c r="AS77" s="382"/>
      <c r="AT77" s="382"/>
      <c r="AU77" s="382"/>
      <c r="AV77" s="382"/>
      <c r="AW77" s="382"/>
      <c r="AX77" s="382"/>
      <c r="AY77" s="382"/>
      <c r="AZ77" s="382"/>
      <c r="BA77" s="382"/>
      <c r="BB77" s="380" t="s">
        <v>568</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573</v>
      </c>
      <c r="BC79" s="380"/>
      <c r="BD79" s="380"/>
      <c r="BE79" s="380"/>
      <c r="BF79" s="380"/>
      <c r="BG79" s="380"/>
      <c r="BH79" s="380"/>
      <c r="BI79" s="380"/>
      <c r="BJ79" s="380"/>
      <c r="BK79" s="380"/>
      <c r="BL79" s="380"/>
      <c r="BM79" s="380"/>
      <c r="BN79" s="380"/>
      <c r="BO79" s="380"/>
      <c r="BP79" s="377">
        <v>8.9</v>
      </c>
      <c r="BQ79" s="377"/>
      <c r="BR79" s="377"/>
      <c r="BS79" s="377"/>
      <c r="BT79" s="377"/>
      <c r="BU79" s="377"/>
      <c r="BV79" s="377"/>
      <c r="BW79" s="377"/>
      <c r="BX79" s="377">
        <v>8</v>
      </c>
      <c r="BY79" s="377"/>
      <c r="BZ79" s="377"/>
      <c r="CA79" s="377"/>
      <c r="CB79" s="377"/>
      <c r="CC79" s="377"/>
      <c r="CD79" s="377"/>
      <c r="CE79" s="377"/>
      <c r="CF79" s="377">
        <v>8.3000000000000007</v>
      </c>
      <c r="CG79" s="377"/>
      <c r="CH79" s="377"/>
      <c r="CI79" s="377"/>
      <c r="CJ79" s="377"/>
      <c r="CK79" s="377"/>
      <c r="CL79" s="377"/>
      <c r="CM79" s="377"/>
      <c r="CN79" s="377">
        <v>8.4</v>
      </c>
      <c r="CO79" s="377"/>
      <c r="CP79" s="377"/>
      <c r="CQ79" s="377"/>
      <c r="CR79" s="377"/>
      <c r="CS79" s="377"/>
      <c r="CT79" s="377"/>
      <c r="CU79" s="377"/>
      <c r="CV79" s="377">
        <v>8.6999999999999993</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JTGdBRSVVwDvQFJG7KVcpQ3XMnXoyjYeGDaI07AKCa4lIs6zYXSQN8mPDldQMRg6dbnRwsQdqVZ8o5mFyY7F/A==" saltValue="GG0ZnordxrqDgp4RSx0oU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2148C-A9F7-4B37-AEE4-639DEB6A6B1F}">
  <sheetPr>
    <pageSetUpPr fitToPage="1"/>
  </sheetPr>
  <dimension ref="A1:DR125"/>
  <sheetViews>
    <sheetView showGridLines="0" zoomScale="85" zoomScaleNormal="85" zoomScaleSheetLayoutView="70" workbookViewId="0">
      <selection activeCell="BI71" sqref="BI7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d+zNxyk5HZX4GGVVVEBBYLZGGXLLrFfDmlNPnLqYZfKoKpr5zgmrd7Je7W+gqqhkrvky2EklzIcvCcAY7MJSWg==" saltValue="pqNWPGK3W+tHXYuqDRUx0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15432-2953-43A2-8124-A437984C37EF}">
  <sheetPr>
    <pageSetUpPr fitToPage="1"/>
  </sheetPr>
  <dimension ref="A1:DR125"/>
  <sheetViews>
    <sheetView showGridLines="0" zoomScaleNormal="100" zoomScaleSheetLayoutView="55" workbookViewId="0">
      <selection activeCell="BI71" sqref="BI7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XsTL8xh8Sxo29+dH49tQAG5lNy+xwdHwESb/sglOApxQF44la/1LDpIgCRDzuaU51yyWJfKCiEyjT4XPxqOiSw==" saltValue="FCn9Kk5EaMT+QLv8SKSfi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526</v>
      </c>
      <c r="G2" s="137"/>
      <c r="H2" s="138"/>
    </row>
    <row r="3" spans="1:8" x14ac:dyDescent="0.2">
      <c r="A3" s="134" t="s">
        <v>519</v>
      </c>
      <c r="B3" s="139"/>
      <c r="C3" s="140"/>
      <c r="D3" s="141">
        <v>218031</v>
      </c>
      <c r="E3" s="142"/>
      <c r="F3" s="143">
        <v>200194</v>
      </c>
      <c r="G3" s="144"/>
      <c r="H3" s="145"/>
    </row>
    <row r="4" spans="1:8" x14ac:dyDescent="0.2">
      <c r="A4" s="146"/>
      <c r="B4" s="147"/>
      <c r="C4" s="148"/>
      <c r="D4" s="149">
        <v>85916</v>
      </c>
      <c r="E4" s="150"/>
      <c r="F4" s="151">
        <v>106422</v>
      </c>
      <c r="G4" s="152"/>
      <c r="H4" s="153"/>
    </row>
    <row r="5" spans="1:8" x14ac:dyDescent="0.2">
      <c r="A5" s="134" t="s">
        <v>521</v>
      </c>
      <c r="B5" s="139"/>
      <c r="C5" s="140"/>
      <c r="D5" s="141">
        <v>91293</v>
      </c>
      <c r="E5" s="142"/>
      <c r="F5" s="143">
        <v>122054</v>
      </c>
      <c r="G5" s="144"/>
      <c r="H5" s="145"/>
    </row>
    <row r="6" spans="1:8" x14ac:dyDescent="0.2">
      <c r="A6" s="146"/>
      <c r="B6" s="147"/>
      <c r="C6" s="148"/>
      <c r="D6" s="149">
        <v>33703</v>
      </c>
      <c r="E6" s="150"/>
      <c r="F6" s="151">
        <v>68298</v>
      </c>
      <c r="G6" s="152"/>
      <c r="H6" s="153"/>
    </row>
    <row r="7" spans="1:8" x14ac:dyDescent="0.2">
      <c r="A7" s="134" t="s">
        <v>522</v>
      </c>
      <c r="B7" s="139"/>
      <c r="C7" s="140"/>
      <c r="D7" s="141">
        <v>81986</v>
      </c>
      <c r="E7" s="142"/>
      <c r="F7" s="143">
        <v>111644</v>
      </c>
      <c r="G7" s="144"/>
      <c r="H7" s="145"/>
    </row>
    <row r="8" spans="1:8" x14ac:dyDescent="0.2">
      <c r="A8" s="146"/>
      <c r="B8" s="147"/>
      <c r="C8" s="148"/>
      <c r="D8" s="149">
        <v>25345</v>
      </c>
      <c r="E8" s="150"/>
      <c r="F8" s="151">
        <v>66606</v>
      </c>
      <c r="G8" s="152"/>
      <c r="H8" s="153"/>
    </row>
    <row r="9" spans="1:8" x14ac:dyDescent="0.2">
      <c r="A9" s="134" t="s">
        <v>523</v>
      </c>
      <c r="B9" s="139"/>
      <c r="C9" s="140"/>
      <c r="D9" s="141">
        <v>149405</v>
      </c>
      <c r="E9" s="142"/>
      <c r="F9" s="143">
        <v>127917</v>
      </c>
      <c r="G9" s="144"/>
      <c r="H9" s="145"/>
    </row>
    <row r="10" spans="1:8" x14ac:dyDescent="0.2">
      <c r="A10" s="146"/>
      <c r="B10" s="147"/>
      <c r="C10" s="148"/>
      <c r="D10" s="149">
        <v>67457</v>
      </c>
      <c r="E10" s="150"/>
      <c r="F10" s="151">
        <v>69746</v>
      </c>
      <c r="G10" s="152"/>
      <c r="H10" s="153"/>
    </row>
    <row r="11" spans="1:8" x14ac:dyDescent="0.2">
      <c r="A11" s="134" t="s">
        <v>524</v>
      </c>
      <c r="B11" s="139"/>
      <c r="C11" s="140"/>
      <c r="D11" s="141">
        <v>82042</v>
      </c>
      <c r="E11" s="142"/>
      <c r="F11" s="143">
        <v>135931</v>
      </c>
      <c r="G11" s="144"/>
      <c r="H11" s="145"/>
    </row>
    <row r="12" spans="1:8" x14ac:dyDescent="0.2">
      <c r="A12" s="146"/>
      <c r="B12" s="147"/>
      <c r="C12" s="154"/>
      <c r="D12" s="149">
        <v>46409</v>
      </c>
      <c r="E12" s="150"/>
      <c r="F12" s="151">
        <v>75320</v>
      </c>
      <c r="G12" s="152"/>
      <c r="H12" s="153"/>
    </row>
    <row r="13" spans="1:8" x14ac:dyDescent="0.2">
      <c r="A13" s="134"/>
      <c r="B13" s="139"/>
      <c r="C13" s="140"/>
      <c r="D13" s="141">
        <v>124551</v>
      </c>
      <c r="E13" s="142"/>
      <c r="F13" s="143">
        <v>139548</v>
      </c>
      <c r="G13" s="155"/>
      <c r="H13" s="145"/>
    </row>
    <row r="14" spans="1:8" x14ac:dyDescent="0.2">
      <c r="A14" s="146"/>
      <c r="B14" s="147"/>
      <c r="C14" s="148"/>
      <c r="D14" s="149">
        <v>51766</v>
      </c>
      <c r="E14" s="150"/>
      <c r="F14" s="151">
        <v>77278</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14.23</v>
      </c>
      <c r="C19" s="156">
        <f>ROUND(VALUE(SUBSTITUTE(実質収支比率等に係る経年分析!G$48,"▲","-")),2)</f>
        <v>10.15</v>
      </c>
      <c r="D19" s="156">
        <f>ROUND(VALUE(SUBSTITUTE(実質収支比率等に係る経年分析!H$48,"▲","-")),2)</f>
        <v>13.34</v>
      </c>
      <c r="E19" s="156">
        <f>ROUND(VALUE(SUBSTITUTE(実質収支比率等に係る経年分析!I$48,"▲","-")),2)</f>
        <v>13.01</v>
      </c>
      <c r="F19" s="156">
        <f>ROUND(VALUE(SUBSTITUTE(実質収支比率等に係る経年分析!J$48,"▲","-")),2)</f>
        <v>9.94</v>
      </c>
    </row>
    <row r="20" spans="1:11" x14ac:dyDescent="0.2">
      <c r="A20" s="156" t="s">
        <v>54</v>
      </c>
      <c r="B20" s="156">
        <f>ROUND(VALUE(SUBSTITUTE(実質収支比率等に係る経年分析!F$47,"▲","-")),2)</f>
        <v>28.87</v>
      </c>
      <c r="C20" s="156">
        <f>ROUND(VALUE(SUBSTITUTE(実質収支比率等に係る経年分析!G$47,"▲","-")),2)</f>
        <v>33.35</v>
      </c>
      <c r="D20" s="156">
        <f>ROUND(VALUE(SUBSTITUTE(実質収支比率等に係る経年分析!H$47,"▲","-")),2)</f>
        <v>38.06</v>
      </c>
      <c r="E20" s="156">
        <f>ROUND(VALUE(SUBSTITUTE(実質収支比率等に係る経年分析!I$47,"▲","-")),2)</f>
        <v>35.14</v>
      </c>
      <c r="F20" s="156">
        <f>ROUND(VALUE(SUBSTITUTE(実質収支比率等に係る経年分析!J$47,"▲","-")),2)</f>
        <v>29.87</v>
      </c>
    </row>
    <row r="21" spans="1:11" x14ac:dyDescent="0.2">
      <c r="A21" s="156" t="s">
        <v>55</v>
      </c>
      <c r="B21" s="156">
        <f>IF(ISNUMBER(VALUE(SUBSTITUTE(実質収支比率等に係る経年分析!F$49,"▲","-"))),ROUND(VALUE(SUBSTITUTE(実質収支比率等に係る経年分析!F$49,"▲","-")),2),NA())</f>
        <v>9.89</v>
      </c>
      <c r="C21" s="156">
        <f>IF(ISNUMBER(VALUE(SUBSTITUTE(実質収支比率等に係る経年分析!G$49,"▲","-"))),ROUND(VALUE(SUBSTITUTE(実質収支比率等に係る経年分析!G$49,"▲","-")),2),NA())</f>
        <v>3.56</v>
      </c>
      <c r="D21" s="156">
        <f>IF(ISNUMBER(VALUE(SUBSTITUTE(実質収支比率等に係る経年分析!H$49,"▲","-"))),ROUND(VALUE(SUBSTITUTE(実質収支比率等に係る経年分析!H$49,"▲","-")),2),NA())</f>
        <v>7.18</v>
      </c>
      <c r="E21" s="156">
        <f>IF(ISNUMBER(VALUE(SUBSTITUTE(実質収支比率等に係る経年分析!I$49,"▲","-"))),ROUND(VALUE(SUBSTITUTE(実質収支比率等に係る経年分析!I$49,"▲","-")),2),NA())</f>
        <v>-2.13</v>
      </c>
      <c r="F21" s="156">
        <f>IF(ISNUMBER(VALUE(SUBSTITUTE(実質収支比率等に係る経年分析!J$49,"▲","-"))),ROUND(VALUE(SUBSTITUTE(実質収支比率等に係る経年分析!J$49,"▲","-")),2),NA())</f>
        <v>-7.31</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0.37</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宅地造成事業特別会計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3.08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2.5499999999999998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1.97</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3.84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3.46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2.23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2.44</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14.23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10.15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13.33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9.93</v>
      </c>
    </row>
    <row r="35" spans="1:16" x14ac:dyDescent="0.2">
      <c r="A35" s="157" t="str">
        <f>IF(連結実質赤字比率に係る赤字・黒字の構成分析!C$35="",NA(),連結実質赤字比率に係る赤字・黒字の構成分析!C$35)</f>
        <v>農業集落排水事業会計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11.57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4.07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10.210000000000001</v>
      </c>
    </row>
    <row r="36" spans="1:16" x14ac:dyDescent="0.2">
      <c r="A36" s="157" t="str">
        <f>IF(連結実質赤字比率に係る赤字・黒字の構成分析!C$34="",NA(),連結実質赤字比率に係る赤字・黒字の構成分析!C$34)</f>
        <v>上水道事業会計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16.600000000000001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15.47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17.940000000000001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7.93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15.59</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273</v>
      </c>
      <c r="E42" s="158"/>
      <c r="F42" s="158"/>
      <c r="G42" s="158">
        <f>'実質公債費比率（分子）の構造'!L$52</f>
        <v>275</v>
      </c>
      <c r="H42" s="158"/>
      <c r="I42" s="158"/>
      <c r="J42" s="158">
        <f>'実質公債費比率（分子）の構造'!M$52</f>
        <v>288</v>
      </c>
      <c r="K42" s="158"/>
      <c r="L42" s="158"/>
      <c r="M42" s="158">
        <f>'実質公債費比率（分子）の構造'!N$52</f>
        <v>313</v>
      </c>
      <c r="N42" s="158"/>
      <c r="O42" s="158"/>
      <c r="P42" s="158">
        <f>'実質公債費比率（分子）の構造'!O$52</f>
        <v>302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f>'実質公債費比率（分子）の構造'!K$50</f>
        <v>7</v>
      </c>
      <c r="C44" s="158"/>
      <c r="D44" s="158"/>
      <c r="E44" s="158">
        <f>'実質公債費比率（分子）の構造'!L$50</f>
        <v>6</v>
      </c>
      <c r="F44" s="158"/>
      <c r="G44" s="158"/>
      <c r="H44" s="158">
        <f>'実質公債費比率（分子）の構造'!M$50</f>
        <v>6</v>
      </c>
      <c r="I44" s="158"/>
      <c r="J44" s="158"/>
      <c r="K44" s="158">
        <f>'実質公債費比率（分子）の構造'!N$50</f>
        <v>6</v>
      </c>
      <c r="L44" s="158"/>
      <c r="M44" s="158"/>
      <c r="N44" s="158">
        <f>'実質公債費比率（分子）の構造'!O$50</f>
        <v>43</v>
      </c>
      <c r="O44" s="158"/>
      <c r="P44" s="158"/>
    </row>
    <row r="45" spans="1:16" x14ac:dyDescent="0.2">
      <c r="A45" s="158" t="s">
        <v>64</v>
      </c>
      <c r="B45" s="158">
        <f>'実質公債費比率（分子）の構造'!K$49</f>
        <v>2</v>
      </c>
      <c r="C45" s="158"/>
      <c r="D45" s="158"/>
      <c r="E45" s="158">
        <f>'実質公債費比率（分子）の構造'!L$49</f>
        <v>7</v>
      </c>
      <c r="F45" s="158"/>
      <c r="G45" s="158"/>
      <c r="H45" s="158">
        <f>'実質公債費比率（分子）の構造'!M$49</f>
        <v>12</v>
      </c>
      <c r="I45" s="158"/>
      <c r="J45" s="158"/>
      <c r="K45" s="158">
        <f>'実質公債費比率（分子）の構造'!N$49</f>
        <v>12</v>
      </c>
      <c r="L45" s="158"/>
      <c r="M45" s="158"/>
      <c r="N45" s="158">
        <f>'実質公債費比率（分子）の構造'!O$49</f>
        <v>19</v>
      </c>
      <c r="O45" s="158"/>
      <c r="P45" s="158"/>
    </row>
    <row r="46" spans="1:16" x14ac:dyDescent="0.2">
      <c r="A46" s="158" t="s">
        <v>65</v>
      </c>
      <c r="B46" s="158">
        <f>'実質公債費比率（分子）の構造'!K$48</f>
        <v>87</v>
      </c>
      <c r="C46" s="158"/>
      <c r="D46" s="158"/>
      <c r="E46" s="158">
        <f>'実質公債費比率（分子）の構造'!L$48</f>
        <v>154</v>
      </c>
      <c r="F46" s="158"/>
      <c r="G46" s="158"/>
      <c r="H46" s="158">
        <f>'実質公債費比率（分子）の構造'!M$48</f>
        <v>155</v>
      </c>
      <c r="I46" s="158"/>
      <c r="J46" s="158"/>
      <c r="K46" s="158">
        <f>'実質公債費比率（分子）の構造'!N$48</f>
        <v>151</v>
      </c>
      <c r="L46" s="158"/>
      <c r="M46" s="158"/>
      <c r="N46" s="158">
        <f>'実質公債費比率（分子）の構造'!O$48</f>
        <v>149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366</v>
      </c>
      <c r="C49" s="158"/>
      <c r="D49" s="158"/>
      <c r="E49" s="158">
        <f>'実質公債費比率（分子）の構造'!L$45</f>
        <v>374</v>
      </c>
      <c r="F49" s="158"/>
      <c r="G49" s="158"/>
      <c r="H49" s="158">
        <f>'実質公債費比率（分子）の構造'!M$45</f>
        <v>373</v>
      </c>
      <c r="I49" s="158"/>
      <c r="J49" s="158"/>
      <c r="K49" s="158">
        <f>'実質公債費比率（分子）の構造'!N$45</f>
        <v>402</v>
      </c>
      <c r="L49" s="158"/>
      <c r="M49" s="158"/>
      <c r="N49" s="158">
        <f>'実質公債費比率（分子）の構造'!O$45</f>
        <v>396</v>
      </c>
      <c r="O49" s="158"/>
      <c r="P49" s="158"/>
    </row>
    <row r="50" spans="1:16" x14ac:dyDescent="0.2">
      <c r="A50" s="158" t="s">
        <v>68</v>
      </c>
      <c r="B50" s="158" t="e">
        <f>NA()</f>
        <v>#N/A</v>
      </c>
      <c r="C50" s="158">
        <f>IF(ISNUMBER('実質公債費比率（分子）の構造'!K$53),'実質公債費比率（分子）の構造'!K$53,NA())</f>
        <v>189</v>
      </c>
      <c r="D50" s="158" t="e">
        <f>NA()</f>
        <v>#N/A</v>
      </c>
      <c r="E50" s="158" t="e">
        <f>NA()</f>
        <v>#N/A</v>
      </c>
      <c r="F50" s="158">
        <f>IF(ISNUMBER('実質公債費比率（分子）の構造'!L$53),'実質公債費比率（分子）の構造'!L$53,NA())</f>
        <v>266</v>
      </c>
      <c r="G50" s="158" t="e">
        <f>NA()</f>
        <v>#N/A</v>
      </c>
      <c r="H50" s="158" t="e">
        <f>NA()</f>
        <v>#N/A</v>
      </c>
      <c r="I50" s="158">
        <f>IF(ISNUMBER('実質公債費比率（分子）の構造'!M$53),'実質公債費比率（分子）の構造'!M$53,NA())</f>
        <v>258</v>
      </c>
      <c r="J50" s="158" t="e">
        <f>NA()</f>
        <v>#N/A</v>
      </c>
      <c r="K50" s="158" t="e">
        <f>NA()</f>
        <v>#N/A</v>
      </c>
      <c r="L50" s="158">
        <f>IF(ISNUMBER('実質公債費比率（分子）の構造'!N$53),'実質公債費比率（分子）の構造'!N$53,NA())</f>
        <v>258</v>
      </c>
      <c r="M50" s="158" t="e">
        <f>NA()</f>
        <v>#N/A</v>
      </c>
      <c r="N50" s="158" t="e">
        <f>NA()</f>
        <v>#N/A</v>
      </c>
      <c r="O50" s="158">
        <f>IF(ISNUMBER('実質公債費比率（分子）の構造'!O$53),'実質公債費比率（分子）の構造'!O$53,NA())</f>
        <v>305</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3143</v>
      </c>
      <c r="E56" s="157"/>
      <c r="F56" s="157"/>
      <c r="G56" s="157">
        <f>'将来負担比率（分子）の構造'!J$52</f>
        <v>3283</v>
      </c>
      <c r="H56" s="157"/>
      <c r="I56" s="157"/>
      <c r="J56" s="157">
        <f>'将来負担比率（分子）の構造'!K$52</f>
        <v>3359</v>
      </c>
      <c r="K56" s="157"/>
      <c r="L56" s="157"/>
      <c r="M56" s="157">
        <f>'将来負担比率（分子）の構造'!L$52</f>
        <v>3473</v>
      </c>
      <c r="N56" s="157"/>
      <c r="O56" s="157"/>
      <c r="P56" s="157">
        <f>'将来負担比率（分子）の構造'!M$52</f>
        <v>3427</v>
      </c>
    </row>
    <row r="57" spans="1:16" x14ac:dyDescent="0.2">
      <c r="A57" s="157" t="s">
        <v>42</v>
      </c>
      <c r="B57" s="157"/>
      <c r="C57" s="157"/>
      <c r="D57" s="157">
        <f>'将来負担比率（分子）の構造'!I$51</f>
        <v>41</v>
      </c>
      <c r="E57" s="157"/>
      <c r="F57" s="157"/>
      <c r="G57" s="157">
        <f>'将来負担比率（分子）の構造'!J$51</f>
        <v>36</v>
      </c>
      <c r="H57" s="157"/>
      <c r="I57" s="157"/>
      <c r="J57" s="157">
        <f>'将来負担比率（分子）の構造'!K$51</f>
        <v>31</v>
      </c>
      <c r="K57" s="157"/>
      <c r="L57" s="157"/>
      <c r="M57" s="157">
        <f>'将来負担比率（分子）の構造'!L$51</f>
        <v>26</v>
      </c>
      <c r="N57" s="157"/>
      <c r="O57" s="157"/>
      <c r="P57" s="157">
        <f>'将来負担比率（分子）の構造'!M$51</f>
        <v>21</v>
      </c>
    </row>
    <row r="58" spans="1:16" x14ac:dyDescent="0.2">
      <c r="A58" s="157" t="s">
        <v>41</v>
      </c>
      <c r="B58" s="157"/>
      <c r="C58" s="157"/>
      <c r="D58" s="157">
        <f>'将来負担比率（分子）の構造'!I$50</f>
        <v>1649</v>
      </c>
      <c r="E58" s="157"/>
      <c r="F58" s="157"/>
      <c r="G58" s="157">
        <f>'将来負担比率（分子）の構造'!J$50</f>
        <v>2087</v>
      </c>
      <c r="H58" s="157"/>
      <c r="I58" s="157"/>
      <c r="J58" s="157">
        <f>'将来負担比率（分子）の構造'!K$50</f>
        <v>1999</v>
      </c>
      <c r="K58" s="157"/>
      <c r="L58" s="157"/>
      <c r="M58" s="157">
        <f>'将来負担比率（分子）の構造'!L$50</f>
        <v>1887</v>
      </c>
      <c r="N58" s="157"/>
      <c r="O58" s="157"/>
      <c r="P58" s="157">
        <f>'将来負担比率（分子）の構造'!M$50</f>
        <v>1698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507</v>
      </c>
      <c r="C62" s="157"/>
      <c r="D62" s="157"/>
      <c r="E62" s="157">
        <f>'将来負担比率（分子）の構造'!J$45</f>
        <v>467</v>
      </c>
      <c r="F62" s="157"/>
      <c r="G62" s="157"/>
      <c r="H62" s="157">
        <f>'将来負担比率（分子）の構造'!K$45</f>
        <v>462</v>
      </c>
      <c r="I62" s="157"/>
      <c r="J62" s="157"/>
      <c r="K62" s="157">
        <f>'将来負担比率（分子）の構造'!L$45</f>
        <v>477</v>
      </c>
      <c r="L62" s="157"/>
      <c r="M62" s="157"/>
      <c r="N62" s="157">
        <f>'将来負担比率（分子）の構造'!M$45</f>
        <v>458</v>
      </c>
      <c r="O62" s="157"/>
      <c r="P62" s="157"/>
    </row>
    <row r="63" spans="1:16" x14ac:dyDescent="0.2">
      <c r="A63" s="157" t="s">
        <v>34</v>
      </c>
      <c r="B63" s="157">
        <f>'将来負担比率（分子）の構造'!I$44</f>
        <v>243</v>
      </c>
      <c r="C63" s="157"/>
      <c r="D63" s="157"/>
      <c r="E63" s="157">
        <f>'将来負担比率（分子）の構造'!J$44</f>
        <v>237</v>
      </c>
      <c r="F63" s="157"/>
      <c r="G63" s="157"/>
      <c r="H63" s="157">
        <f>'将来負担比率（分子）の構造'!K$44</f>
        <v>245</v>
      </c>
      <c r="I63" s="157"/>
      <c r="J63" s="157"/>
      <c r="K63" s="157">
        <f>'将来負担比率（分子）の構造'!L$44</f>
        <v>242</v>
      </c>
      <c r="L63" s="157"/>
      <c r="M63" s="157"/>
      <c r="N63" s="157">
        <f>'将来負担比率（分子）の構造'!M$44</f>
        <v>226</v>
      </c>
      <c r="O63" s="157"/>
      <c r="P63" s="157"/>
    </row>
    <row r="64" spans="1:16" x14ac:dyDescent="0.2">
      <c r="A64" s="157" t="s">
        <v>33</v>
      </c>
      <c r="B64" s="157">
        <f>'将来負担比率（分子）の構造'!I$43</f>
        <v>1554</v>
      </c>
      <c r="C64" s="157"/>
      <c r="D64" s="157"/>
      <c r="E64" s="157">
        <f>'将来負担比率（分子）の構造'!J$43</f>
        <v>1601</v>
      </c>
      <c r="F64" s="157"/>
      <c r="G64" s="157"/>
      <c r="H64" s="157">
        <f>'将来負担比率（分子）の構造'!K$43</f>
        <v>1868</v>
      </c>
      <c r="I64" s="157"/>
      <c r="J64" s="157"/>
      <c r="K64" s="157">
        <f>'将来負担比率（分子）の構造'!L$43</f>
        <v>2761</v>
      </c>
      <c r="L64" s="157"/>
      <c r="M64" s="157"/>
      <c r="N64" s="157">
        <f>'将来負担比率（分子）の構造'!M$43</f>
        <v>3548</v>
      </c>
      <c r="O64" s="157"/>
      <c r="P64" s="157"/>
    </row>
    <row r="65" spans="1:16" x14ac:dyDescent="0.2">
      <c r="A65" s="157" t="s">
        <v>32</v>
      </c>
      <c r="B65" s="157">
        <f>'将来負担比率（分子）の構造'!I$42</f>
        <v>19</v>
      </c>
      <c r="C65" s="157"/>
      <c r="D65" s="157"/>
      <c r="E65" s="157">
        <f>'将来負担比率（分子）の構造'!J$42</f>
        <v>12</v>
      </c>
      <c r="F65" s="157"/>
      <c r="G65" s="157"/>
      <c r="H65" s="157">
        <f>'将来負担比率（分子）の構造'!K$42</f>
        <v>349</v>
      </c>
      <c r="I65" s="157"/>
      <c r="J65" s="157"/>
      <c r="K65" s="157">
        <f>'将来負担比率（分子）の構造'!L$42</f>
        <v>343</v>
      </c>
      <c r="L65" s="157"/>
      <c r="M65" s="157"/>
      <c r="N65" s="157">
        <f>'将来負担比率（分子）の構造'!M$42</f>
        <v>383</v>
      </c>
      <c r="O65" s="157"/>
      <c r="P65" s="157"/>
    </row>
    <row r="66" spans="1:16" x14ac:dyDescent="0.2">
      <c r="A66" s="157" t="s">
        <v>31</v>
      </c>
      <c r="B66" s="157">
        <f>'将来負担比率（分子）の構造'!I$41</f>
        <v>3285</v>
      </c>
      <c r="C66" s="157"/>
      <c r="D66" s="157"/>
      <c r="E66" s="157">
        <f>'将来負担比率（分子）の構造'!J$41</f>
        <v>3363</v>
      </c>
      <c r="F66" s="157"/>
      <c r="G66" s="157"/>
      <c r="H66" s="157">
        <f>'将来負担比率（分子）の構造'!K$41</f>
        <v>3388</v>
      </c>
      <c r="I66" s="157"/>
      <c r="J66" s="157"/>
      <c r="K66" s="157">
        <f>'将来負担比率（分子）の構造'!L$41</f>
        <v>3429</v>
      </c>
      <c r="L66" s="157"/>
      <c r="M66" s="157"/>
      <c r="N66" s="157">
        <f>'将来負担比率（分子）の構造'!M$41</f>
        <v>3322</v>
      </c>
      <c r="O66" s="157"/>
      <c r="P66" s="157"/>
    </row>
    <row r="67" spans="1:16" x14ac:dyDescent="0.2">
      <c r="A67" s="157" t="s">
        <v>72</v>
      </c>
      <c r="B67" s="157" t="e">
        <f>NA()</f>
        <v>#N/A</v>
      </c>
      <c r="C67" s="157">
        <f>IF(ISNUMBER('将来負担比率（分子）の構造'!I$53), IF('将来負担比率（分子）の構造'!I$53 &lt; 0, 0, '将来負担比率（分子）の構造'!I$53), NA())</f>
        <v>775</v>
      </c>
      <c r="D67" s="157" t="e">
        <f>NA()</f>
        <v>#N/A</v>
      </c>
      <c r="E67" s="157" t="e">
        <f>NA()</f>
        <v>#N/A</v>
      </c>
      <c r="F67" s="157">
        <f>IF(ISNUMBER('将来負担比率（分子）の構造'!J$53), IF('将来負担比率（分子）の構造'!J$53 &lt; 0, 0, '将来負担比率（分子）の構造'!J$53), NA())</f>
        <v>274</v>
      </c>
      <c r="G67" s="157" t="e">
        <f>NA()</f>
        <v>#N/A</v>
      </c>
      <c r="H67" s="157" t="e">
        <f>NA()</f>
        <v>#N/A</v>
      </c>
      <c r="I67" s="157">
        <f>IF(ISNUMBER('将来負担比率（分子）の構造'!K$53), IF('将来負担比率（分子）の構造'!K$53 &lt; 0, 0, '将来負担比率（分子）の構造'!K$53), NA())</f>
        <v>924</v>
      </c>
      <c r="J67" s="157" t="e">
        <f>NA()</f>
        <v>#N/A</v>
      </c>
      <c r="K67" s="157" t="e">
        <f>NA()</f>
        <v>#N/A</v>
      </c>
      <c r="L67" s="157">
        <f>IF(ISNUMBER('将来負担比率（分子）の構造'!L$53), IF('将来負担比率（分子）の構造'!L$53 &lt; 0, 0, '将来負担比率（分子）の構造'!L$53), NA())</f>
        <v>1866</v>
      </c>
      <c r="M67" s="157" t="e">
        <f>NA()</f>
        <v>#N/A</v>
      </c>
      <c r="N67" s="157" t="e">
        <f>NA()</f>
        <v>#N/A</v>
      </c>
      <c r="O67" s="157">
        <f>IF(ISNUMBER('将来負担比率（分子）の構造'!M$53), IF('将来負担比率（分子）の構造'!M$53 &lt; 0, 0, '将来負担比率（分子）の構造'!M$53), NA())</f>
        <v>2791</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956</v>
      </c>
      <c r="C72" s="161">
        <f>基金残高に係る経年分析!G55</f>
        <v>902</v>
      </c>
      <c r="D72" s="161">
        <f>基金残高に係る経年分析!H55</f>
        <v>784</v>
      </c>
    </row>
    <row r="73" spans="1:16" x14ac:dyDescent="0.2">
      <c r="A73" s="160" t="s">
        <v>75</v>
      </c>
      <c r="B73" s="161">
        <f>基金残高に係る経年分析!F56</f>
        <v>3</v>
      </c>
      <c r="C73" s="161">
        <f>基金残高に係る経年分析!G56</f>
        <v>3</v>
      </c>
      <c r="D73" s="161">
        <f>基金残高に係る経年分析!H56</f>
        <v>3</v>
      </c>
    </row>
    <row r="74" spans="1:16" x14ac:dyDescent="0.2">
      <c r="A74" s="160" t="s">
        <v>76</v>
      </c>
      <c r="B74" s="161">
        <f>基金残高に係る経年分析!F57</f>
        <v>871</v>
      </c>
      <c r="C74" s="161">
        <f>基金残高に係る経年分析!G57</f>
        <v>751</v>
      </c>
      <c r="D74" s="161">
        <f>基金残高に係る経年分析!H57</f>
        <v>681</v>
      </c>
    </row>
  </sheetData>
  <sheetProtection algorithmName="SHA-512" hashValue="jF56r2wnBknLRNU2kLencu9BpZ68okylOlT1v1ISRUecn2KjxubbXjox7M8hfkUODLSzLhMBDDYqJb1WhEdtJw==" saltValue="KtEtj/I1Uqr3WBnyXJziZ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2026-03-11T04:03:27Z</cp:lastPrinted>
  <dcterms:created xsi:type="dcterms:W3CDTF">2026-02-26T09:30:37Z</dcterms:created>
  <dcterms:modified xsi:type="dcterms:W3CDTF">2026-09-09T04:21:13Z</dcterms:modified>
  <cp:category/>
</cp:coreProperties>
</file>