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6379B45F-86A0-4192-BC0D-F6009039FBBE}"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W39" i="10"/>
  <c r="BW40" i="10" s="1"/>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U34" i="10"/>
  <c r="U35" i="10" s="1"/>
  <c r="U36" i="10" s="1"/>
  <c r="C34" i="10"/>
  <c r="AM34" i="10" s="1"/>
  <c r="AM35" i="10" s="1"/>
  <c r="BE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<sst xmlns="http://schemas.openxmlformats.org/spreadsheetml/2006/main" count="1112" uniqueCount="573">
  <si>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</si>
  <si>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</si>
  <si>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</si>
  <si>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</si>
  <si>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</si>
  <si>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</si>
  <si>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</si>
  <si>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</si>
  <si>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</si>
  <si>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</si>
  <si>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</si>
  <si>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</si>
  <si>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</si>
  <si>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</si>
  <si>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</si>
  <si>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</si>
  <si>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</si>
  <si>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</si>
  <si>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</si>
  <si>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</si>
  <si>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</si>
  <si>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</si>
  <si>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</si>
  <si>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</si>
  <si>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</si>
  <si>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</si>
  <si>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</si>
  <si>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</si>
  <si>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</si>
  <si>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</si>
  <si>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</si>
  <si>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</si>
  <si>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</si>
  <si>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</si>
  <si>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</si>
  <si>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</si>
  <si>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</si>
  <si>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</si>
  <si>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</si>
  <si>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</si>
  <si>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</si>
  <si>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</si>
  <si>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</si>
  <si>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</si>
  <si>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</si>
  <si>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</si>
  <si>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</si>
  <si>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</si>
  <si>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</si>
  <si>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</si>
  <si>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</si>
  <si>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</si>
  <si>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</si>
  <si>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</si>
  <si>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</si>
  <si>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</si>
  <si>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</si>
  <si>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</si>
  <si>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</si>
  <si>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</si>
  <si>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</si>
  <si>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</si>
  <si>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</si>
  <si>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</si>
  <si>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</si>
  <si>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</si>
  <si>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</si>
  <si>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</si>
  <si>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</si>
  <si>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</si>
  <si>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</si>
  <si>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</si>
  <si>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</si>
  <si>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</si>
  <si>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</si>
  <si>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</si>
  <si>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</si>
  <si>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</si>
  <si>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</si>
  <si>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</si>
  <si>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</si>
  <si>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</si>
  <si>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</si>
  <si>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</si>
  <si>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</si>
  <si>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</si>
  <si>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</si>
  <si>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</si>
  <si>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</si>
  <si>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</si>
  <si>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</si>
  <si>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</si>
  <si>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</si>
  <si>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</si>
  <si>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浅川町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</si>
  <si>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</si>
  <si>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</si>
  <si>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</si>
  <si>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</si>
  <si>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</si>
  <si>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</si>
  <si>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</si>
  <si>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</si>
  <si>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</si>
  <si>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</si>
  <si>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</si>
  <si>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</si>
  <si>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</si>
  <si>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</si>
  <si>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</si>
  <si>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</si>
  <si>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</si>
  <si>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</si>
  <si>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</si>
  <si>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</si>
  <si>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</si>
  <si>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</si>
  <si>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</si>
  <si>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</si>
  <si>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</si>
  <si>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</si>
  <si>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</si>
  <si>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</si>
  <si>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</si>
  <si>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</si>
  <si>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</si>
  <si>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</si>
  <si>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</si>
  <si>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</si>
  <si>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</si>
  <si>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</si>
  <si>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</si>
  <si>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</si>
  <si>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</si>
  <si>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</si>
  <si>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</si>
  <si>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</si>
  <si>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</si>
  <si>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</si>
  <si>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</si>
  <si>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</si>
  <si>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</si>
  <si>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</si>
  <si>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</si>
  <si>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</si>
  <si>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</si>
  <si>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</si>
  <si>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</si>
  <si>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</si>
  <si>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</si>
  <si>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</si>
  <si>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</si>
  <si>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</si>
  <si>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</si>
  <si>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</si>
  <si>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</si>
  <si>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</si>
  <si>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</si>
  <si>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</si>
  <si>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</si>
  <si>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</si>
  <si>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</si>
  <si>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</si>
  <si>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</si>
  <si>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</si>
  <si>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</si>
  <si>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</si>
  <si>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</si>
  <si>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</si>
  <si>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</si>
  <si>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</si>
  <si>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</si>
  <si>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</si>
  <si>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</si>
  <si>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</si>
  <si>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</si>
  <si>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</si>
  <si>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</si>
  <si>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</si>
  <si>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</si>
  <si>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</si>
  <si>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</si>
  <si>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</si>
  <si>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</si>
  <si>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</si>
  <si>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</si>
  <si>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</si>
  <si>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</si>
  <si>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</si>
  <si>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</si>
  <si>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</si>
  <si>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</si>
  <si>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</si>
  <si>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</si>
  <si>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</si>
  <si>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</si>
  <si>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</si>
  <si>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</si>
  <si>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</si>
  <si>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</si>
  <si>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</si>
  <si>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</si>
  <si>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</si>
  <si>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福島県浅川町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</si>
  <si>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</si>
  <si>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</si>
  <si>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</si>
  <si>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</si>
  <si>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</si>
  <si>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</si>
  <si>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</si>
  <si>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</si>
  <si>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</si>
  <si>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</si>
  <si>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</si>
  <si>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</si>
  <si>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</si>
  <si>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</si>
  <si>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</si>
  <si>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</si>
  <si>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</si>
  <si>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</si>
  <si>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</si>
  <si>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</si>
  <si>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</si>
  <si>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</si>
  <si>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</si>
  <si>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</si>
  <si>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</si>
  <si>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</si>
  <si>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</si>
  <si>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</si>
  <si>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</si>
  <si>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</si>
  <si>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</si>
  <si>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</si>
  <si>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</si>
  <si>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</si>
  <si>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</si>
  <si>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</si>
  <si>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</si>
  <si>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</si>
  <si>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</si>
  <si>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</si>
  <si>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</si>
  <si>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</si>
  <si>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</si>
  <si>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</si>
  <si>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</si>
  <si>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</si>
  <si>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</si>
  <si>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</si>
  <si>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</si>
  <si>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</si>
  <si>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</si>
  <si>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</si>
  <si>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</si>
  <si>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</si>
  <si>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</si>
  <si>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</si>
  <si>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</si>
  <si>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</si>
  <si>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</si>
  <si>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</si>
  <si>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</si>
  <si>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</si>
  <si>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</si>
  <si>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</si>
  <si>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</si>
  <si>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</si>
  <si>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</si>
  <si>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</si>
  <si>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</si>
  <si>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</si>
  <si>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</si>
  <si>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</si>
  <si>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</si>
  <si>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</si>
  <si>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</si>
  <si>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</si>
  <si>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</si>
  <si>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</si>
  <si>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</si>
  <si>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</si>
  <si>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</si>
  <si>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</si>
  <si>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</si>
  <si>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</si>
  <si>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</si>
  <si>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</si>
  <si>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</si>
  <si>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</si>
  <si>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</si>
  <si>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</si>
  <si>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</si>
  <si>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</si>
  <si>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</si>
  <si>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</si>
  <si>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</si>
  <si>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</si>
  <si>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</si>
  <si>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</si>
  <si>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</si>
  <si>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</si>
  <si>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</si>
  <si>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</si>
  <si>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</si>
  <si>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</si>
  <si>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</si>
  <si>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</si>
  <si>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</si>
  <si>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</si>
  <si>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</si>
  <si>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</si>
  <si>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</si>
  <si>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</si>
  <si>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</si>
  <si>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</si>
  <si>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</si>
  <si>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</si>
  <si>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</si>
  <si>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</si>
  <si>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</si>
  <si>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</si>
  <si>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</si>
  <si>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</si>
  <si>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</si>
  <si>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</si>
  <si>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</si>
  <si>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</si>
  <si>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</si>
  <si>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</si>
  <si>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</si>
  <si>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</si>
  <si>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</si>
  <si>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</si>
  <si>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</si>
  <si>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</si>
  <si>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</si>
  <si>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</si>
  <si>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</si>
  <si>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</si>
  <si>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</si>
  <si>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</si>
  <si>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</si>
  <si>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</si>
  <si>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</si>
  <si>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</si>
  <si>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</si>
  <si>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</si>
  <si>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</si>
  <si>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</si>
  <si>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</si>
  <si>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</si>
  <si>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福島県浅川町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</si>
  <si>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</si>
  <si>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</si>
  <si>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</si>
  <si>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</si>
  <si>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</si>
  <si>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</si>
  <si>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</si>
  <si>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</si>
  <si>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</si>
  <si>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</si>
  <si>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</si>
  <si>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</si>
  <si>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</si>
  <si>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</si>
  <si>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</si>
  <si>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</si>
  <si>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</si>
  <si>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</si>
  <si>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</si>
  <si>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</si>
  <si>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</si>
  <si>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</si>
  <si>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</si>
  <si>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</si>
  <si>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</si>
  <si>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</si>
  <si>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</si>
  <si>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</si>
  <si>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</si>
  <si>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</si>
  <si>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</si>
  <si>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</si>
  <si>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</si>
  <si>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</si>
  <si>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</si>
  <si>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</si>
  <si>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</si>
  <si>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</si>
  <si>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</si>
  <si>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</si>
  <si>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</si>
  <si>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</si>
  <si>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</si>
  <si>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</si>
  <si>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</si>
  <si>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</si>
  <si>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</si>
  <si>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</si>
  <si>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</si>
  <si>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</si>
  <si>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</si>
  <si>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</si>
  <si>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</si>
  <si>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</si>
  <si>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</si>
  <si>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</si>
  <si>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</si>
  <si>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</si>
  <si>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</si>
  <si>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</si>
  <si>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</si>
  <si>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</si>
  <si>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</si>
  <si>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</si>
  <si>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</si>
  <si>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</si>
  <si>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</si>
  <si>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</si>
  <si>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</si>
  <si>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</si>
  <si>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</si>
  <si>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</si>
  <si>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</si>
  <si>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</si>
  <si>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</si>
  <si>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</si>
  <si>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</si>
  <si>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</si>
  <si>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</si>
  <si>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</si>
  <si>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</si>
  <si>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</si>
  <si>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</si>
  <si>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</si>
  <si>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</si>
  <si>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</si>
  <si>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</si>
  <si>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</si>
  <si>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</si>
  <si>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</si>
  <si>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</si>
  <si>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</si>
  <si>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</si>
  <si>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</si>
  <si>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</si>
  <si>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</si>
  <si>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</si>
  <si>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</si>
  <si>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</si>
  <si>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</si>
  <si>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</si>
  <si>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</si>
  <si>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</si>
  <si>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</si>
  <si>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</si>
  <si>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</si>
  <si>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</si>
  <si>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</si>
  <si>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</si>
  <si>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</si>
  <si>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</si>
  <si>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</si>
  <si>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</si>
  <si>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</si>
  <si>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</si>
  <si>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</si>
  <si>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</si>
  <si>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</si>
  <si>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</si>
  <si>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</si>
  <si>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</si>
  <si>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</si>
  <si>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</si>
  <si>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</si>
  <si>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</si>
  <si>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</si>
  <si>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</si>
  <si>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</si>
  <si>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</si>
  <si>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</si>
  <si>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</si>
  <si>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</si>
  <si>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</si>
  <si>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</si>
  <si>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</si>
  <si>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</si>
  <si>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</si>
  <si>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</si>
  <si>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</si>
  <si>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</si>
  <si>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</si>
  <si>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</si>
  <si>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</si>
  <si>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</si>
  <si>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</si>
  <si>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</si>
  <si>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</si>
  <si>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</si>
  <si>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</si>
  <si>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</si>
  <si>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</si>
  <si>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</si>
  <si>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</si>
  <si>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</si>
  <si>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</si>
  <si>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</si>
  <si>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</si>
  <si>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</si>
  <si>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</si>
  <si>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</si>
  <si>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</si>
  <si>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</si>
  <si>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</si>
  <si>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</si>
  <si>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</si>
  <si>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</si>
  <si>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</si>
  <si>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</si>
  <si>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</si>
  <si>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</si>
  <si>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</si>
  <si>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</si>
  <si>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</si>
  <si>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</si>
  <si>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</si>
  <si>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</si>
  <si>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7.21</t>
  </si>
  <si>
    <t>▲ 7.52</t>
  </si>
  <si>
    <t>上水道事業会計</t>
  </si>
  <si>
    <t>一般会計</t>
  </si>
  <si>
    <t>宅地造成事業特別会計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</si>
  <si>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</si>
  <si>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</si>
  <si>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</si>
  <si>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</si>
  <si>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</si>
  <si>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</si>
  <si>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</si>
  <si>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</si>
  <si>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</si>
  <si>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</si>
  <si>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</si>
  <si>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福島県市町村総合事務組合一般会計</t>
    <rPh sb="0" eb="3">
      <t>フクシマケン</t>
    </rPh>
    <rPh sb="3" eb="8">
      <t>シチョウソンソウゴウ</t>
    </rPh>
    <rPh sb="8" eb="12">
      <t>ジムクミアイ</t>
    </rPh>
    <rPh sb="12" eb="16">
      <t>イッパンカイケイ</t>
    </rPh>
    <phoneticPr fontId="2"/>
  </si>
  <si>
    <t>福島県市町村総合事務組合消防補償等特別会計</t>
    <rPh sb="12" eb="14">
      <t>ショウボウ</t>
    </rPh>
    <rPh sb="14" eb="17">
      <t>ホショウナド</t>
    </rPh>
    <rPh sb="17" eb="19">
      <t>トクベツ</t>
    </rPh>
    <rPh sb="19" eb="21">
      <t>カイケイ</t>
    </rPh>
    <phoneticPr fontId="2"/>
  </si>
  <si>
    <t>福島県市町村総合事務組合消防賞じゅつ金特別会計</t>
    <rPh sb="0" eb="3">
      <t>フクシマケン</t>
    </rPh>
    <rPh sb="3" eb="8">
      <t>シチョウソンソウゴウ</t>
    </rPh>
    <rPh sb="8" eb="12">
      <t>ジムクミアイ</t>
    </rPh>
    <rPh sb="12" eb="14">
      <t>ショウボウ</t>
    </rPh>
    <rPh sb="14" eb="15">
      <t>ショウ</t>
    </rPh>
    <rPh sb="18" eb="19">
      <t>キン</t>
    </rPh>
    <rPh sb="19" eb="23">
      <t>トクベツカイケイ</t>
    </rPh>
    <phoneticPr fontId="2"/>
  </si>
  <si>
    <t>福島県市町村総合事務組合非常勤職員公務災害補償特別会計</t>
    <rPh sb="12" eb="17">
      <t>ヒジョウキンショクイン</t>
    </rPh>
    <rPh sb="17" eb="21">
      <t>コウムサイガイ</t>
    </rPh>
    <rPh sb="21" eb="23">
      <t>ホショウ</t>
    </rPh>
    <rPh sb="23" eb="27">
      <t>トクベツカイケイ</t>
    </rPh>
    <phoneticPr fontId="2"/>
  </si>
  <si>
    <t>福島県市町村総合事務組合自治会兼管理特別会計</t>
    <rPh sb="0" eb="3">
      <t>フクシマケン</t>
    </rPh>
    <rPh sb="3" eb="12">
      <t>シチョウソンソウゴウジムクミアイ</t>
    </rPh>
    <rPh sb="12" eb="20">
      <t>ジチカイケンカンリトクベツ</t>
    </rPh>
    <rPh sb="20" eb="22">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</si>
  <si>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</si>
  <si>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福島県後期高齢者医療広域後期高齢者医療特別会計</t>
    <rPh sb="0" eb="3">
      <t>フクシマケン</t>
    </rPh>
    <rPh sb="3" eb="5">
      <t>コウキ</t>
    </rPh>
    <rPh sb="5" eb="8">
      <t>コウレイシャ</t>
    </rPh>
    <rPh sb="8" eb="10">
      <t>イリョウ</t>
    </rPh>
    <rPh sb="10" eb="12">
      <t>コウイキ</t>
    </rPh>
    <rPh sb="12" eb="19">
      <t>コウキコウレイシャイリョウ</t>
    </rPh>
    <rPh sb="19" eb="23">
      <t>トクベツカイケイ</t>
    </rPh>
    <phoneticPr fontId="2"/>
  </si>
  <si>
    <t>須賀川地方広域消防組合</t>
    <rPh sb="0" eb="11">
      <t>スカガワチホウコウイキショウボウクミアイ</t>
    </rPh>
    <phoneticPr fontId="2"/>
  </si>
  <si>
    <t>役場庁舎等建設基金</t>
    <rPh sb="0" eb="4">
      <t>ヤクバチョウシャ</t>
    </rPh>
    <rPh sb="4" eb="5">
      <t>トウ</t>
    </rPh>
    <rPh sb="5" eb="9">
      <t>ケンセツキキン</t>
    </rPh>
    <phoneticPr fontId="5"/>
  </si>
  <si>
    <t>ふれあい福祉基金</t>
    <rPh sb="4" eb="8">
      <t>フクシキキン</t>
    </rPh>
    <phoneticPr fontId="5"/>
  </si>
  <si>
    <t>ふるさと応援基金</t>
    <rPh sb="4" eb="8">
      <t>オウエンキキン</t>
    </rPh>
    <phoneticPr fontId="2"/>
  </si>
  <si>
    <t>定住促進住宅維持整備基金</t>
    <rPh sb="0" eb="4">
      <t>テイジュウソクシン</t>
    </rPh>
    <rPh sb="4" eb="6">
      <t>ジュウタク</t>
    </rPh>
    <rPh sb="6" eb="8">
      <t>イジ</t>
    </rPh>
    <rPh sb="8" eb="10">
      <t>セイビ</t>
    </rPh>
    <rPh sb="10" eb="12">
      <t>キキン</t>
    </rPh>
    <phoneticPr fontId="5"/>
  </si>
  <si>
    <t>「ふるさと創生」事業基金</t>
    <rPh sb="5" eb="7">
      <t>ソウセイ</t>
    </rPh>
    <rPh sb="8" eb="10">
      <t>ジギョウ</t>
    </rPh>
    <rPh sb="10" eb="12">
      <t>キキン</t>
    </rPh>
    <phoneticPr fontId="2"/>
  </si>
  <si>
    <t>石川地方生活環境施設組合</t>
    <rPh sb="0" eb="4">
      <t>イシカワチホウ</t>
    </rPh>
    <rPh sb="4" eb="6">
      <t>セイカツ</t>
    </rPh>
    <rPh sb="6" eb="12">
      <t>カンキョウシセツクミアイ</t>
    </rPh>
    <phoneticPr fontId="2"/>
  </si>
  <si>
    <t>一般社団法人吉田富三顕彰会</t>
    <rPh sb="0" eb="6">
      <t>イッパンシャダンホウジン</t>
    </rPh>
    <rPh sb="6" eb="8">
      <t>ヨシダ</t>
    </rPh>
    <rPh sb="8" eb="9">
      <t>トミ</t>
    </rPh>
    <rPh sb="9" eb="10">
      <t>サン</t>
    </rPh>
    <rPh sb="10" eb="13">
      <t>ケンショウカイ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</si>
  <si>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</si>
  <si>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</si>
  <si>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は、将来負担額の60%以上を占める地方債現在高が中学校建設事業に係る学校教育施設等整備事業債の借入等があり増加となった。また、充当可能基金についても中学校建設事業や様々な財政需要への対応のため、財政調整基金や役場庁舎等建設基金等の取崩を行ったことから減少となった。そのことから、将来負担比率の分子がプラスに転じたため、令和3年度以降算出されなかった将来負担比率が17.0%となった。一方で、中学校が新築されたため学校施設で有形固定資産減価償却率が大幅に減少しており、有形固定資産減価償却率全体でも減少という結果となった。
　中学校建設事業において校舎建設が終了し、事業費が大幅に減少することから、将来負担比率に数年の間、増加は見られないと推測される。一方で、公共施設については、老朽化した施設が多いことから今後の更新等も控えており、施設の更新等が行われる際には、将来負担比率が増加となり、有形固定資産減価償却率は減少すると見込まれる。</t>
    <rPh sb="1" eb="3">
      <t>レイワ</t>
    </rPh>
    <rPh sb="4" eb="6">
      <t>ネンド</t>
    </rPh>
    <rPh sb="8" eb="10">
      <t>ショウライ</t>
    </rPh>
    <rPh sb="10" eb="12">
      <t>フタン</t>
    </rPh>
    <rPh sb="12" eb="13">
      <t>ガク</t>
    </rPh>
    <rPh sb="17" eb="19">
      <t>イジョウ</t>
    </rPh>
    <rPh sb="20" eb="21">
      <t>シ</t>
    </rPh>
    <rPh sb="23" eb="29">
      <t>チホウサイゲンザイダカ</t>
    </rPh>
    <rPh sb="30" eb="37">
      <t>チュウガッコウケンセツジギョウ</t>
    </rPh>
    <rPh sb="38" eb="39">
      <t>カカ</t>
    </rPh>
    <rPh sb="40" eb="46">
      <t>ガッコウキョウイクシセツ</t>
    </rPh>
    <rPh sb="46" eb="51">
      <t>トウセイビジギョウ</t>
    </rPh>
    <rPh sb="51" eb="52">
      <t>サイ</t>
    </rPh>
    <rPh sb="53" eb="55">
      <t>カリイレ</t>
    </rPh>
    <rPh sb="55" eb="56">
      <t>トウ</t>
    </rPh>
    <rPh sb="59" eb="61">
      <t>ゾウカ</t>
    </rPh>
    <rPh sb="69" eb="75">
      <t>ジュウトウカノウキキン</t>
    </rPh>
    <rPh sb="80" eb="87">
      <t>チュウガッコウケンセツジギョウ</t>
    </rPh>
    <rPh sb="97" eb="99">
      <t>タイオウ</t>
    </rPh>
    <rPh sb="103" eb="109">
      <t>ザイセイチョウセイキキン</t>
    </rPh>
    <rPh sb="110" eb="115">
      <t>ヤクバチョウシャトウ</t>
    </rPh>
    <rPh sb="115" eb="119">
      <t>ケンセツキキン</t>
    </rPh>
    <rPh sb="119" eb="120">
      <t>トウ</t>
    </rPh>
    <rPh sb="121" eb="123">
      <t>トリクズシ</t>
    </rPh>
    <rPh sb="124" eb="125">
      <t>オコナ</t>
    </rPh>
    <rPh sb="131" eb="133">
      <t>ゲンショウ</t>
    </rPh>
    <rPh sb="145" eb="149">
      <t>ショウライフタン</t>
    </rPh>
    <rPh sb="149" eb="151">
      <t>ヒリツ</t>
    </rPh>
    <rPh sb="152" eb="154">
      <t>ブンシ</t>
    </rPh>
    <rPh sb="159" eb="160">
      <t>テン</t>
    </rPh>
    <rPh sb="165" eb="167">
      <t>レイワ</t>
    </rPh>
    <rPh sb="168" eb="172">
      <t>ネンドイコウ</t>
    </rPh>
    <rPh sb="172" eb="174">
      <t>サンシュツ</t>
    </rPh>
    <rPh sb="180" eb="186">
      <t>ショウライフタンヒリツ</t>
    </rPh>
    <rPh sb="197" eb="199">
      <t>イッポウ</t>
    </rPh>
    <rPh sb="311" eb="313">
      <t>スウネン</t>
    </rPh>
    <rPh sb="331" eb="333">
      <t>イッポウ</t>
    </rPh>
    <rPh sb="400" eb="411">
      <t>ユウケイコテイシサンゲンカショウキャクリツ</t>
    </rPh>
    <rPh sb="412" eb="414">
      <t>ゲンショウ</t>
    </rPh>
    <rPh sb="417" eb="419">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</si>
  <si>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</si>
  <si>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</si>
  <si>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</si>
  <si>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</si>
  <si>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</si>
  <si>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</si>
  <si>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3年度以降は算出されなかったが、令和6年度は中学校建設事業に係る学校教育施設等整備事業債の借入や中学校建設事業及び様々な財政需要へ対応するために基金を取り崩したことから、17.0%となり、類似団体では算出されていないことから比較すると高くなっている。一方で、実質公債費比率は増加傾向にあるものの、類似団体内平均値を下回っている。実質公債費比率は、元利償還金、公営企業に要する経費の財源とする地方債の償還の財源に充てたと認められる繰入金及び一部事務組合等の起こした地方債に充てたと認められる負担金が増加したことが増加した要因としてあげられる。実質公債費比率は、中学校建設事業による借入が多額の借入を行っていることから、今後の元金償還の開始と共にますます増加して行くと推測されるため、地域の住民ニーズに的確に対応した事業の選択と、起債に大きく頼ることのない身の丈にあった財政運営に努めていく。</t>
    <rPh sb="1" eb="7">
      <t>ショウライフタンヒリツ</t>
    </rPh>
    <rPh sb="9" eb="11">
      <t>レイワ</t>
    </rPh>
    <rPh sb="12" eb="16">
      <t>ネンドイコウ</t>
    </rPh>
    <rPh sb="17" eb="19">
      <t>サンシュツ</t>
    </rPh>
    <rPh sb="27" eb="29">
      <t>レイワ</t>
    </rPh>
    <rPh sb="30" eb="32">
      <t>ネンド</t>
    </rPh>
    <rPh sb="33" eb="40">
      <t>チュウガッコウケンセツジギョウ</t>
    </rPh>
    <rPh sb="41" eb="42">
      <t>カカ</t>
    </rPh>
    <rPh sb="43" eb="49">
      <t>ガッコウキョウイクシセツ</t>
    </rPh>
    <rPh sb="49" eb="52">
      <t>トウセイビ</t>
    </rPh>
    <rPh sb="52" eb="55">
      <t>ジギョウサイ</t>
    </rPh>
    <rPh sb="56" eb="58">
      <t>カリイレ</t>
    </rPh>
    <rPh sb="59" eb="62">
      <t>チュウガッコウ</t>
    </rPh>
    <rPh sb="62" eb="67">
      <t>ケンセツジギョウオヨ</t>
    </rPh>
    <rPh sb="68" eb="70">
      <t>サマザマ</t>
    </rPh>
    <rPh sb="71" eb="75">
      <t>ザイセイジュヨウ</t>
    </rPh>
    <rPh sb="76" eb="78">
      <t>タイオウ</t>
    </rPh>
    <rPh sb="83" eb="85">
      <t>キキン</t>
    </rPh>
    <rPh sb="86" eb="87">
      <t>ト</t>
    </rPh>
    <rPh sb="88" eb="89">
      <t>クズ</t>
    </rPh>
    <rPh sb="111" eb="113">
      <t>サンシュツ</t>
    </rPh>
    <rPh sb="123" eb="125">
      <t>ヒカク</t>
    </rPh>
    <rPh sb="128" eb="129">
      <t>タカ</t>
    </rPh>
    <rPh sb="136" eb="138">
      <t>イッポウ</t>
    </rPh>
    <rPh sb="148" eb="152">
      <t>ゾウカケイコウ</t>
    </rPh>
    <rPh sb="159" eb="167">
      <t>ルイジダンタイナイヘイキンチ</t>
    </rPh>
    <rPh sb="168" eb="170">
      <t>シタマワ</t>
    </rPh>
    <rPh sb="175" eb="179">
      <t>ジッシツコウサイ</t>
    </rPh>
    <rPh sb="179" eb="180">
      <t>ヒ</t>
    </rPh>
    <rPh sb="180" eb="182">
      <t>ヒリツ</t>
    </rPh>
    <rPh sb="184" eb="189">
      <t>ガンリショウカンキン</t>
    </rPh>
    <rPh sb="190" eb="194">
      <t>コウエイキギョウ</t>
    </rPh>
    <rPh sb="195" eb="196">
      <t>ヨウ</t>
    </rPh>
    <rPh sb="198" eb="200">
      <t>ケイヒ</t>
    </rPh>
    <rPh sb="201" eb="203">
      <t>ザイゲン</t>
    </rPh>
    <rPh sb="206" eb="209">
      <t>チホウサイ</t>
    </rPh>
    <rPh sb="210" eb="212">
      <t>ショウカン</t>
    </rPh>
    <rPh sb="213" eb="215">
      <t>ザイゲン</t>
    </rPh>
    <rPh sb="216" eb="217">
      <t>ア</t>
    </rPh>
    <rPh sb="220" eb="221">
      <t>ミト</t>
    </rPh>
    <rPh sb="225" eb="228">
      <t>クリイレキン</t>
    </rPh>
    <rPh sb="228" eb="229">
      <t>オヨ</t>
    </rPh>
    <rPh sb="230" eb="237">
      <t>イチブジムクミアイトウ</t>
    </rPh>
    <rPh sb="238" eb="239">
      <t>オ</t>
    </rPh>
    <rPh sb="242" eb="245">
      <t>チホウサイ</t>
    </rPh>
    <rPh sb="246" eb="247">
      <t>ア</t>
    </rPh>
    <rPh sb="250" eb="251">
      <t>ミト</t>
    </rPh>
    <rPh sb="255" eb="258">
      <t>フタンキン</t>
    </rPh>
    <rPh sb="259" eb="261">
      <t>ゾウカ</t>
    </rPh>
    <rPh sb="266" eb="268">
      <t>ゾウカ</t>
    </rPh>
    <rPh sb="270" eb="272">
      <t>ヨウイン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</si>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</sst>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EBF1A4-3107-4200-849D-3EC0A20413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728-4FB9-A03E-07483D06864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73600</c:v>
                </c:pt>
                <c:pt idx="1">
                  <c:v>60286</c:v>
                </c:pt>
                <c:pt idx="2">
                  <c:v>113297</c:v>
                </c:pt>
                <c:pt idx="3">
                  <c:v>173199</c:v>
                </c:pt>
                <c:pt idx="4">
                  <c:v>206375</c:v>
                </c:pt>
              </c:numCache>
            </c:numRef>
          </c:val>
          <c:smooth val="0"/>
          <c:extLst>
            <c:ext xmlns:c16="http://schemas.microsoft.com/office/drawing/2014/chart" uri="{C3380CC4-5D6E-409C-BE32-E72D297353CC}">
              <c16:uniqueId val="{00000001-C728-4FB9-A03E-07483D06864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11.3</c:v>
                </c:pt>
                <c:pt idx="1">
                  <c:v>6.87</c:v>
                </c:pt>
                <c:pt idx="2">
                  <c:v>5.9</c:v>
                </c:pt>
                <c:pt idx="3">
                  <c:v>6.8</c:v>
                </c:pt>
                <c:pt idx="4">
                  <c:v>7.18</c:v>
                </c:pt>
              </c:numCache>
            </c:numRef>
          </c:val>
          <c:extLst>
            <c:ext xmlns:c16="http://schemas.microsoft.com/office/drawing/2014/chart" uri="{C3380CC4-5D6E-409C-BE32-E72D297353CC}">
              <c16:uniqueId val="{00000000-54CC-48EF-BAC1-08516345DD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33.909999999999997</c:v>
                </c:pt>
                <c:pt idx="1">
                  <c:v>39.450000000000003</c:v>
                </c:pt>
                <c:pt idx="2">
                  <c:v>43.69</c:v>
                </c:pt>
                <c:pt idx="3">
                  <c:v>35.39</c:v>
                </c:pt>
                <c:pt idx="4">
                  <c:v>26.82</c:v>
                </c:pt>
              </c:numCache>
            </c:numRef>
          </c:val>
          <c:extLst>
            <c:ext xmlns:c16="http://schemas.microsoft.com/office/drawing/2014/chart" uri="{C3380CC4-5D6E-409C-BE32-E72D297353CC}">
              <c16:uniqueId val="{00000001-54CC-48EF-BAC1-08516345DD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13.67</c:v>
                </c:pt>
                <c:pt idx="1">
                  <c:v>4.47</c:v>
                </c:pt>
                <c:pt idx="2">
                  <c:v>2.61</c:v>
                </c:pt>
                <c:pt idx="3">
                  <c:v>-7.21</c:v>
                </c:pt>
                <c:pt idx="4">
                  <c:v>-7.52</c:v>
                </c:pt>
              </c:numCache>
            </c:numRef>
          </c:val>
          <c:smooth val="0"/>
          <c:extLst>
            <c:ext xmlns:c16="http://schemas.microsoft.com/office/drawing/2014/chart" uri="{C3380CC4-5D6E-409C-BE32-E72D297353CC}">
              <c16:uniqueId val="{00000002-54CC-48EF-BAC1-08516345DD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0.77</c:v>
                </c:pt>
                <c:pt idx="4">
                  <c:v>#N/A</c:v>
                </c:pt>
                <c:pt idx="5">
                  <c:v>1.61</c:v>
                </c:pt>
                <c:pt idx="6">
                  <c:v>#N/A</c:v>
                </c:pt>
                <c:pt idx="7">
                  <c:v>5.2</c:v>
                </c:pt>
                <c:pt idx="8">
                  <c:v>0</c:v>
                </c:pt>
                <c:pt idx="9">
                  <c:v>0</c:v>
                </c:pt>
              </c:numCache>
            </c:numRef>
          </c:val>
          <c:extLst>
            <c:ext xmlns:c16="http://schemas.microsoft.com/office/drawing/2014/chart" uri="{C3380CC4-5D6E-409C-BE32-E72D297353CC}">
              <c16:uniqueId val="{00000000-498E-42B8-9CB4-C7AAF545DC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8E-42B8-9CB4-C7AAF545DC6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8E-42B8-9CB4-C7AAF545DC6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498E-42B8-9CB4-C7AAF545DC6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0.75</c:v>
                </c:pt>
                <c:pt idx="2">
                  <c:v>#N/A</c:v>
                </c:pt>
                <c:pt idx="3">
                  <c:v>0.42</c:v>
                </c:pt>
                <c:pt idx="4">
                  <c:v>#N/A</c:v>
                </c:pt>
                <c:pt idx="5">
                  <c:v>0.3</c:v>
                </c:pt>
                <c:pt idx="6">
                  <c:v>#N/A</c:v>
                </c:pt>
                <c:pt idx="7">
                  <c:v>0.22</c:v>
                </c:pt>
                <c:pt idx="8">
                  <c:v>#N/A</c:v>
                </c:pt>
                <c:pt idx="9">
                  <c:v>0.54</c:v>
                </c:pt>
              </c:numCache>
            </c:numRef>
          </c:val>
          <c:extLst>
            <c:ext xmlns:c16="http://schemas.microsoft.com/office/drawing/2014/chart" uri="{C3380CC4-5D6E-409C-BE32-E72D297353CC}">
              <c16:uniqueId val="{00000004-498E-42B8-9CB4-C7AAF545DC62}"/>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1.03</c:v>
                </c:pt>
              </c:numCache>
            </c:numRef>
          </c:val>
          <c:extLst>
            <c:ext xmlns:c16="http://schemas.microsoft.com/office/drawing/2014/chart" uri="{C3380CC4-5D6E-409C-BE32-E72D297353CC}">
              <c16:uniqueId val="{00000005-498E-42B8-9CB4-C7AAF545DC6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2.4300000000000002</c:v>
                </c:pt>
                <c:pt idx="2">
                  <c:v>#N/A</c:v>
                </c:pt>
                <c:pt idx="3">
                  <c:v>1.64</c:v>
                </c:pt>
                <c:pt idx="4">
                  <c:v>#N/A</c:v>
                </c:pt>
                <c:pt idx="5">
                  <c:v>2.46</c:v>
                </c:pt>
                <c:pt idx="6">
                  <c:v>#N/A</c:v>
                </c:pt>
                <c:pt idx="7">
                  <c:v>0.75</c:v>
                </c:pt>
                <c:pt idx="8">
                  <c:v>#N/A</c:v>
                </c:pt>
                <c:pt idx="9">
                  <c:v>1.4</c:v>
                </c:pt>
              </c:numCache>
            </c:numRef>
          </c:val>
          <c:extLst>
            <c:ext xmlns:c16="http://schemas.microsoft.com/office/drawing/2014/chart" uri="{C3380CC4-5D6E-409C-BE32-E72D297353CC}">
              <c16:uniqueId val="{00000006-498E-42B8-9CB4-C7AAF545DC62}"/>
            </c:ext>
          </c:extLst>
        </c:ser>
        <c:ser>
          <c:idx val="7"/>
          <c:order val="7"/>
          <c:tx>
            <c:strRef>
              <c:f>データシート!$A$34</c:f>
              <c:strCache>
                <c:ptCount val="1"/>
                <c:pt idx="0">
                  <c:v>宅地造成事業特別会計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5.99</c:v>
                </c:pt>
                <c:pt idx="2">
                  <c:v>#N/A</c:v>
                </c:pt>
                <c:pt idx="3">
                  <c:v>5.55</c:v>
                </c:pt>
                <c:pt idx="4">
                  <c:v>#N/A</c:v>
                </c:pt>
                <c:pt idx="5">
                  <c:v>5.63</c:v>
                </c:pt>
                <c:pt idx="6">
                  <c:v>#N/A</c:v>
                </c:pt>
                <c:pt idx="7">
                  <c:v>5.58</c:v>
                </c:pt>
                <c:pt idx="8">
                  <c:v>#N/A</c:v>
                </c:pt>
                <c:pt idx="9">
                  <c:v>5.56</c:v>
                </c:pt>
              </c:numCache>
            </c:numRef>
          </c:val>
          <c:extLst>
            <c:ext xmlns:c16="http://schemas.microsoft.com/office/drawing/2014/chart" uri="{C3380CC4-5D6E-409C-BE32-E72D297353CC}">
              <c16:uniqueId val="{00000007-498E-42B8-9CB4-C7AAF545DC6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11.22</c:v>
                </c:pt>
                <c:pt idx="2">
                  <c:v>#N/A</c:v>
                </c:pt>
                <c:pt idx="3">
                  <c:v>6.77</c:v>
                </c:pt>
                <c:pt idx="4">
                  <c:v>#N/A</c:v>
                </c:pt>
                <c:pt idx="5">
                  <c:v>5.8</c:v>
                </c:pt>
                <c:pt idx="6">
                  <c:v>#N/A</c:v>
                </c:pt>
                <c:pt idx="7">
                  <c:v>6</c:v>
                </c:pt>
                <c:pt idx="8">
                  <c:v>#N/A</c:v>
                </c:pt>
                <c:pt idx="9">
                  <c:v>7.18</c:v>
                </c:pt>
              </c:numCache>
            </c:numRef>
          </c:val>
          <c:extLst>
            <c:ext xmlns:c16="http://schemas.microsoft.com/office/drawing/2014/chart" uri="{C3380CC4-5D6E-409C-BE32-E72D297353CC}">
              <c16:uniqueId val="{00000008-498E-42B8-9CB4-C7AAF545DC62}"/>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10.55</c:v>
                </c:pt>
                <c:pt idx="2">
                  <c:v>#N/A</c:v>
                </c:pt>
                <c:pt idx="3">
                  <c:v>10.35</c:v>
                </c:pt>
                <c:pt idx="4">
                  <c:v>#N/A</c:v>
                </c:pt>
                <c:pt idx="5">
                  <c:v>10.78</c:v>
                </c:pt>
                <c:pt idx="6">
                  <c:v>#N/A</c:v>
                </c:pt>
                <c:pt idx="7">
                  <c:v>9.89</c:v>
                </c:pt>
                <c:pt idx="8">
                  <c:v>#N/A</c:v>
                </c:pt>
                <c:pt idx="9">
                  <c:v>7.24</c:v>
                </c:pt>
              </c:numCache>
            </c:numRef>
          </c:val>
          <c:extLst>
            <c:ext xmlns:c16="http://schemas.microsoft.com/office/drawing/2014/chart" uri="{C3380CC4-5D6E-409C-BE32-E72D297353CC}">
              <c16:uniqueId val="{00000009-498E-42B8-9CB4-C7AAF545DC6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c:v>
                </c:pt>
                <c:pt idx="5">
                  <c:v>243</c:v>
                </c:pt>
                <c:pt idx="8">
                  <c:v>246</c:v>
                </c:pt>
                <c:pt idx="11">
                  <c:v>237</c:v>
                </c:pt>
                <c:pt idx="14">
                  <c:v>233</c:v>
                </c:pt>
              </c:numCache>
            </c:numRef>
          </c:val>
          <c:extLst>
            <c:ext xmlns:c16="http://schemas.microsoft.com/office/drawing/2014/chart" uri="{C3380CC4-5D6E-409C-BE32-E72D297353CC}">
              <c16:uniqueId val="{00000000-3F21-4BD6-A467-251B0B29E1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21-4BD6-A467-251B0B29E1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4</c:v>
                </c:pt>
                <c:pt idx="6">
                  <c:v>4</c:v>
                </c:pt>
                <c:pt idx="9">
                  <c:v>4</c:v>
                </c:pt>
                <c:pt idx="12">
                  <c:v>0</c:v>
                </c:pt>
              </c:numCache>
            </c:numRef>
          </c:val>
          <c:extLst>
            <c:ext xmlns:c16="http://schemas.microsoft.com/office/drawing/2014/chart" uri="{C3380CC4-5D6E-409C-BE32-E72D297353CC}">
              <c16:uniqueId val="{00000002-3F21-4BD6-A467-251B0B29E1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4</c:v>
                </c:pt>
                <c:pt idx="6">
                  <c:v>10</c:v>
                </c:pt>
                <c:pt idx="9">
                  <c:v>11</c:v>
                </c:pt>
                <c:pt idx="12">
                  <c:v>20</c:v>
                </c:pt>
              </c:numCache>
            </c:numRef>
          </c:val>
          <c:extLst>
            <c:ext xmlns:c16="http://schemas.microsoft.com/office/drawing/2014/chart" uri="{C3380CC4-5D6E-409C-BE32-E72D297353CC}">
              <c16:uniqueId val="{00000003-3F21-4BD6-A467-251B0B29E1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103</c:v>
                </c:pt>
                <c:pt idx="3">
                  <c:v>100</c:v>
                </c:pt>
                <c:pt idx="6">
                  <c:v>108</c:v>
                </c:pt>
                <c:pt idx="9">
                  <c:v>101</c:v>
                </c:pt>
                <c:pt idx="12">
                  <c:v>112</c:v>
                </c:pt>
              </c:numCache>
            </c:numRef>
          </c:val>
          <c:extLst>
            <c:ext xmlns:c16="http://schemas.microsoft.com/office/drawing/2014/chart" uri="{C3380CC4-5D6E-409C-BE32-E72D297353CC}">
              <c16:uniqueId val="{00000004-3F21-4BD6-A467-251B0B29E1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21-4BD6-A467-251B0B29E1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21-4BD6-A467-251B0B29E1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232</c:v>
                </c:pt>
                <c:pt idx="3">
                  <c:v>244</c:v>
                </c:pt>
                <c:pt idx="6">
                  <c:v>279</c:v>
                </c:pt>
                <c:pt idx="9">
                  <c:v>287</c:v>
                </c:pt>
                <c:pt idx="12">
                  <c:v>287</c:v>
                </c:pt>
              </c:numCache>
            </c:numRef>
          </c:val>
          <c:extLst>
            <c:ext xmlns:c16="http://schemas.microsoft.com/office/drawing/2014/chart" uri="{C3380CC4-5D6E-409C-BE32-E72D297353CC}">
              <c16:uniqueId val="{00000007-3F21-4BD6-A467-251B0B29E1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96</c:v>
                </c:pt>
                <c:pt idx="2">
                  <c:v>#N/A</c:v>
                </c:pt>
                <c:pt idx="3">
                  <c:v>#N/A</c:v>
                </c:pt>
                <c:pt idx="4">
                  <c:v>109</c:v>
                </c:pt>
                <c:pt idx="5">
                  <c:v>#N/A</c:v>
                </c:pt>
                <c:pt idx="6">
                  <c:v>#N/A</c:v>
                </c:pt>
                <c:pt idx="7">
                  <c:v>155</c:v>
                </c:pt>
                <c:pt idx="8">
                  <c:v>#N/A</c:v>
                </c:pt>
                <c:pt idx="9">
                  <c:v>#N/A</c:v>
                </c:pt>
                <c:pt idx="10">
                  <c:v>166</c:v>
                </c:pt>
                <c:pt idx="11">
                  <c:v>#N/A</c:v>
                </c:pt>
                <c:pt idx="12">
                  <c:v>#N/A</c:v>
                </c:pt>
                <c:pt idx="13">
                  <c:v>186</c:v>
                </c:pt>
                <c:pt idx="14">
                  <c:v>#N/A</c:v>
                </c:pt>
              </c:numCache>
            </c:numRef>
          </c:val>
          <c:smooth val="0"/>
          <c:extLst>
            <c:ext xmlns:c16="http://schemas.microsoft.com/office/drawing/2014/chart" uri="{C3380CC4-5D6E-409C-BE32-E72D297353CC}">
              <c16:uniqueId val="{00000008-3F21-4BD6-A467-251B0B29E1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3034</c:v>
                </c:pt>
                <c:pt idx="5">
                  <c:v>2952</c:v>
                </c:pt>
                <c:pt idx="8">
                  <c:v>2908</c:v>
                </c:pt>
                <c:pt idx="11">
                  <c:v>2980</c:v>
                </c:pt>
                <c:pt idx="14">
                  <c:v>3105</c:v>
                </c:pt>
              </c:numCache>
            </c:numRef>
          </c:val>
          <c:extLst>
            <c:ext xmlns:c16="http://schemas.microsoft.com/office/drawing/2014/chart" uri="{C3380CC4-5D6E-409C-BE32-E72D297353CC}">
              <c16:uniqueId val="{00000000-EC51-4790-A7DD-C101417C1BC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C51-4790-A7DD-C101417C1BC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2108</c:v>
                </c:pt>
                <c:pt idx="5">
                  <c:v>2527</c:v>
                </c:pt>
                <c:pt idx="8">
                  <c:v>2735</c:v>
                </c:pt>
                <c:pt idx="11">
                  <c:v>2563</c:v>
                </c:pt>
                <c:pt idx="14">
                  <c:v>2034</c:v>
                </c:pt>
              </c:numCache>
            </c:numRef>
          </c:val>
          <c:extLst>
            <c:ext xmlns:c16="http://schemas.microsoft.com/office/drawing/2014/chart" uri="{C3380CC4-5D6E-409C-BE32-E72D297353CC}">
              <c16:uniqueId val="{00000002-EC51-4790-A7DD-C101417C1BC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C51-4790-A7DD-C101417C1BC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C51-4790-A7DD-C101417C1BC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51-4790-A7DD-C101417C1BC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377</c:v>
                </c:pt>
                <c:pt idx="3">
                  <c:v>349</c:v>
                </c:pt>
                <c:pt idx="6">
                  <c:v>335</c:v>
                </c:pt>
                <c:pt idx="9">
                  <c:v>315</c:v>
                </c:pt>
                <c:pt idx="12">
                  <c:v>290</c:v>
                </c:pt>
              </c:numCache>
            </c:numRef>
          </c:val>
          <c:extLst>
            <c:ext xmlns:c16="http://schemas.microsoft.com/office/drawing/2014/chart" uri="{C3380CC4-5D6E-409C-BE32-E72D297353CC}">
              <c16:uniqueId val="{00000006-EC51-4790-A7DD-C101417C1BC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202</c:v>
                </c:pt>
                <c:pt idx="3">
                  <c:v>198</c:v>
                </c:pt>
                <c:pt idx="6">
                  <c:v>204</c:v>
                </c:pt>
                <c:pt idx="9">
                  <c:v>202</c:v>
                </c:pt>
                <c:pt idx="12">
                  <c:v>189</c:v>
                </c:pt>
              </c:numCache>
            </c:numRef>
          </c:val>
          <c:extLst>
            <c:ext xmlns:c16="http://schemas.microsoft.com/office/drawing/2014/chart" uri="{C3380CC4-5D6E-409C-BE32-E72D297353CC}">
              <c16:uniqueId val="{00000007-EC51-4790-A7DD-C101417C1BC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1541</c:v>
                </c:pt>
                <c:pt idx="3">
                  <c:v>1572</c:v>
                </c:pt>
                <c:pt idx="6">
                  <c:v>1594</c:v>
                </c:pt>
                <c:pt idx="9">
                  <c:v>1603</c:v>
                </c:pt>
                <c:pt idx="12">
                  <c:v>1552</c:v>
                </c:pt>
              </c:numCache>
            </c:numRef>
          </c:val>
          <c:extLst>
            <c:ext xmlns:c16="http://schemas.microsoft.com/office/drawing/2014/chart" uri="{C3380CC4-5D6E-409C-BE32-E72D297353CC}">
              <c16:uniqueId val="{00000008-EC51-4790-A7DD-C101417C1BC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7</c:v>
                </c:pt>
                <c:pt idx="6">
                  <c:v>4</c:v>
                </c:pt>
                <c:pt idx="9">
                  <c:v>0</c:v>
                </c:pt>
                <c:pt idx="12">
                  <c:v>0</c:v>
                </c:pt>
              </c:numCache>
            </c:numRef>
          </c:val>
          <c:extLst>
            <c:ext xmlns:c16="http://schemas.microsoft.com/office/drawing/2014/chart" uri="{C3380CC4-5D6E-409C-BE32-E72D297353CC}">
              <c16:uniqueId val="{00000009-EC51-4790-A7DD-C101417C1BC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3228</c:v>
                </c:pt>
                <c:pt idx="3">
                  <c:v>3131</c:v>
                </c:pt>
                <c:pt idx="6">
                  <c:v>3209</c:v>
                </c:pt>
                <c:pt idx="9">
                  <c:v>3345</c:v>
                </c:pt>
                <c:pt idx="12">
                  <c:v>3494</c:v>
                </c:pt>
              </c:numCache>
            </c:numRef>
          </c:val>
          <c:extLst>
            <c:ext xmlns:c16="http://schemas.microsoft.com/office/drawing/2014/chart" uri="{C3380CC4-5D6E-409C-BE32-E72D297353CC}">
              <c16:uniqueId val="{0000000A-EC51-4790-A7DD-C101417C1BC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216</c:v>
                </c:pt>
                <c:pt idx="2">
                  <c:v>#N/A</c:v>
                </c:pt>
                <c:pt idx="3">
                  <c:v>#N/A</c:v>
                </c:pt>
                <c:pt idx="4">
                  <c:v>0</c:v>
                </c:pt>
                <c:pt idx="5">
                  <c:v>#N/A</c:v>
                </c:pt>
                <c:pt idx="6">
                  <c:v>#N/A</c:v>
                </c:pt>
                <c:pt idx="7">
                  <c:v>0</c:v>
                </c:pt>
                <c:pt idx="8">
                  <c:v>#N/A</c:v>
                </c:pt>
                <c:pt idx="9">
                  <c:v>#N/A</c:v>
                </c:pt>
                <c:pt idx="10">
                  <c:v>0</c:v>
                </c:pt>
                <c:pt idx="11">
                  <c:v>#N/A</c:v>
                </c:pt>
                <c:pt idx="12">
                  <c:v>#N/A</c:v>
                </c:pt>
                <c:pt idx="13">
                  <c:v>386</c:v>
                </c:pt>
                <c:pt idx="14">
                  <c:v>#N/A</c:v>
                </c:pt>
              </c:numCache>
            </c:numRef>
          </c:val>
          <c:smooth val="0"/>
          <c:extLst>
            <c:ext xmlns:c16="http://schemas.microsoft.com/office/drawing/2014/chart" uri="{C3380CC4-5D6E-409C-BE32-E72D297353CC}">
              <c16:uniqueId val="{0000000B-EC51-4790-A7DD-C101417C1BC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1070</c:v>
                </c:pt>
                <c:pt idx="1">
                  <c:v>870</c:v>
                </c:pt>
                <c:pt idx="2">
                  <c:v>670</c:v>
                </c:pt>
              </c:numCache>
            </c:numRef>
          </c:val>
          <c:extLst>
            <c:ext xmlns:c16="http://schemas.microsoft.com/office/drawing/2014/chart" uri="{C3380CC4-5D6E-409C-BE32-E72D297353CC}">
              <c16:uniqueId val="{00000000-3A66-4C4A-A876-48CB3151338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40</c:v>
                </c:pt>
              </c:numCache>
            </c:numRef>
          </c:val>
          <c:extLst>
            <c:ext xmlns:c16="http://schemas.microsoft.com/office/drawing/2014/chart" uri="{C3380CC4-5D6E-409C-BE32-E72D297353CC}">
              <c16:uniqueId val="{00000001-3A66-4C4A-A876-48CB3151338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1129</c:v>
                </c:pt>
                <c:pt idx="1">
                  <c:v>1237</c:v>
                </c:pt>
                <c:pt idx="2">
                  <c:v>944</c:v>
                </c:pt>
              </c:numCache>
            </c:numRef>
          </c:val>
          <c:extLst>
            <c:ext xmlns:c16="http://schemas.microsoft.com/office/drawing/2014/chart" uri="{C3380CC4-5D6E-409C-BE32-E72D297353CC}">
              <c16:uniqueId val="{00000002-3A66-4C4A-A876-48CB3151338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{439F79C4-292B-49E1-94C7-B81C0B9D7CD7}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4A-4CEB-945D-126B1C3CD8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{8F1672F1-51E9-40AA-AE3E-B6492996F873}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4A-4CEB-945D-126B1C3CD8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{7AABA96E-7CEB-4CA5-8710-7A6EFC2667DE}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4A-4CEB-945D-126B1C3CD8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{372C2248-4415-43FB-AC9D-87EFB4CC91E0}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4A-4CEB-945D-126B1C3CD8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{B081A475-9587-40C5-B2D1-61026288F145}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4A-4CEB-945D-126B1C3CD8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{D33EB426-07C6-46E5-8028-3B78EE44F447}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4A-4CEB-945D-126B1C3CD8E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{B1554033-8C95-4686-8972-C3FBAEA2A0DA}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4A-4CEB-945D-126B1C3CD8E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{75A36608-FFDF-4373-BE8B-D76016739D4F}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4A-4CEB-945D-126B1C3CD8E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{917D93A6-7FBF-439B-8BF7-7C1B5DD4F5D0}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4A-4CEB-945D-126B1C3CD8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68.599999999999994</c:v>
                </c:pt>
                <c:pt idx="16">
                  <c:v>69</c:v>
                </c:pt>
                <c:pt idx="24">
                  <c:v>70.400000000000006</c:v>
                </c:pt>
                <c:pt idx="32">
                  <c:v>66.5</c:v>
                </c:pt>
              </c:numCache>
            </c:numRef>
          </c:xVal>
          <c:yVal>
            <c:numRef>
              <c:f>公会計指標分析・財政指標組合せ分析表!$BP$51:$DC$51</c:f>
              <c:numCache>
                <c:formatCode>#,##0.0;"▲ "#,##0.0</c:formatCode>
                <c:ptCount val="40"/>
                <c:pt idx="0">
                  <c:v>10.5</c:v>
                </c:pt>
                <c:pt idx="32">
                  <c:v>17</c:v>
                </c:pt>
              </c:numCache>
            </c:numRef>
          </c:yVal>
          <c:smooth val="0"/>
          <c:extLst>
            <c:ext xmlns:c16="http://schemas.microsoft.com/office/drawing/2014/chart" uri="{C3380CC4-5D6E-409C-BE32-E72D297353CC}">
              <c16:uniqueId val="{00000009-554A-4CEB-945D-126B1C3CD8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{F4D464DB-F8D8-4349-8DC5-FED45EC0F6E8}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4A-4CEB-945D-126B1C3CD8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{82416150-13FD-4C36-833E-74D1C2870907}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4A-4CEB-945D-126B1C3CD8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{5FC04594-883A-41FA-AD53-B073F10FE471}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4A-4CEB-945D-126B1C3CD8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{95A2FFE1-FF4E-4659-B7D9-E33F11EDF439}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4A-4CEB-945D-126B1C3CD8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{8639FBCD-CC46-45C1-9D6E-097EAE28C5EA}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4A-4CEB-945D-126B1C3CD8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{E06F54FB-0E37-4B66-AD28-53178C6337E3}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4A-4CEB-945D-126B1C3CD8E4}"/>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{D580D0A9-A84D-4A70-8512-A79C7001194A}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4A-4CEB-945D-126B1C3CD8E4}"/>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{B21E617C-935B-4E5D-9751-BA58671DA2E2}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4A-4CEB-945D-126B1C3CD8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{94CBE7D6-6F6E-41A5-A1FA-CC1B8F1D7219}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4A-4CEB-945D-126B1C3CD8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4A-4CEB-945D-126B1C3CD8E4}"/>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{B9926348-05F7-49C1-BBEC-24AF11DCD8C3}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FC3-4BCF-846D-9D624DECFC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{29E14A56-ABF5-4AE0-B9CA-6516DADC70FA}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C3-4BCF-846D-9D624DECFC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{340A0C52-C06E-4763-9AB6-EF73A0480402}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C3-4BCF-846D-9D624DECFC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{D401AFD0-F98F-42FC-AE19-B04794257434}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C3-4BCF-846D-9D624DECFC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{96C1C0CD-4776-48BB-B258-2D56B060848C}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C3-4BCF-846D-9D624DECFCA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{15A722C1-0FC8-4289-BA6C-740F78FFC969}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FC3-4BCF-846D-9D624DECFCA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{2D3C673D-ACE1-472A-9DA0-E36FB39974A2}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FC3-4BCF-846D-9D624DECFCA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{D4D1AA72-2083-4529-9B4E-24341A851323}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FC3-4BCF-846D-9D624DECFC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{204FC9C8-3A8C-4FAC-8EA3-A7B739FFC2FF}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FC3-4BCF-846D-9D624DECFC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c:v>
                </c:pt>
                <c:pt idx="16">
                  <c:v>5.5</c:v>
                </c:pt>
                <c:pt idx="24">
                  <c:v>6.4</c:v>
                </c:pt>
                <c:pt idx="32">
                  <c:v>7.5</c:v>
                </c:pt>
              </c:numCache>
            </c:numRef>
          </c:xVal>
          <c:yVal>
            <c:numRef>
              <c:f>公会計指標分析・財政指標組合せ分析表!$BP$73:$DC$73</c:f>
              <c:numCache>
                <c:formatCode>#,##0.0;"▲ "#,##0.0</c:formatCode>
                <c:ptCount val="40"/>
                <c:pt idx="0">
                  <c:v>10.5</c:v>
                </c:pt>
                <c:pt idx="32">
                  <c:v>17</c:v>
                </c:pt>
              </c:numCache>
            </c:numRef>
          </c:yVal>
          <c:smooth val="0"/>
          <c:extLst>
            <c:ext xmlns:c16="http://schemas.microsoft.com/office/drawing/2014/chart" uri="{C3380CC4-5D6E-409C-BE32-E72D297353CC}">
              <c16:uniqueId val="{00000009-CFC3-4BCF-846D-9D624DECFC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{D555946E-A59B-4A61-B9D9-CAC452A48379}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FC3-4BCF-846D-9D624DECFC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{3D8556F7-70FF-4AA8-9E92-856E2C5A13AB}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C3-4BCF-846D-9D624DECFC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{8A3AA12D-B3D8-403C-86D9-E956C7242E36}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C3-4BCF-846D-9D624DECFC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{72D44696-124D-4393-BA0E-80D1F4638A7C}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C3-4BCF-846D-9D624DECFC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{CD2A87B9-E12B-48A0-B3B1-34C472E0BF23}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C3-4BCF-846D-9D624DECFCAC}"/>
                </c:ext>
              </c:extLst>
            </c:dLbl>
            <c:dLbl>
              <c:idx val="8"/>
              <c:layout>
                <c:manualLayout>
                  <c:x val="-1.823562808425005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{7E125969-9C6D-4D3C-B003-99925C140F97}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FC3-4BCF-846D-9D624DECFCAC}"/>
                </c:ext>
              </c:extLst>
            </c:dLbl>
            <c:dLbl>
              <c:idx val="16"/>
              <c:layout>
                <c:manualLayout>
                  <c:x val="-2.8829840147400764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{EAF05999-C8EB-44AE-9190-E6A90510BCA6}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FC3-4BCF-846D-9D624DECFCAC}"/>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{9AF3AF04-C205-4AC9-98AE-BB19AE4B9A81}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FC3-4BCF-846D-9D624DECFC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{3DB456BA-FEF5-4AD6-8942-0459873D4FF2}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FC3-4BCF-846D-9D624DECFC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FC3-4BCF-846D-9D624DECFCAC}"/>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年度の財政力指数は、前年度と同じ</a:t>
          </a:r>
          <a:r>
            <a:rPr kumimoji="1" lang="en-US" altLang="ja-JP" sz="1300" baseline="0">
              <a:latin typeface="ＭＳ Ｐゴシック" panose="020B0600070205080204" pitchFamily="50" charset="-128"/>
              <a:ea typeface="ＭＳ Ｐゴシック" panose="020B0600070205080204" pitchFamily="50" charset="-128"/>
            </a:rPr>
            <a:t>0.31%</a:t>
          </a:r>
          <a:r>
            <a:rPr kumimoji="1" lang="ja-JP" altLang="en-US" sz="1300" baseline="0">
              <a:latin typeface="ＭＳ Ｐゴシック" panose="020B0600070205080204" pitchFamily="50" charset="-128"/>
              <a:ea typeface="ＭＳ Ｐゴシック" panose="020B0600070205080204" pitchFamily="50" charset="-128"/>
            </a:rPr>
            <a:t>となり、類似団体平均値を下回っている。令和</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年度から令和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年度の推移を見ると、財政力指数算定の基礎となり分子となる基準財政収入額が</a:t>
          </a:r>
          <a:r>
            <a:rPr kumimoji="1" lang="en-US" altLang="ja-JP" sz="1300" baseline="0">
              <a:latin typeface="ＭＳ Ｐゴシック" panose="020B0600070205080204" pitchFamily="50" charset="-128"/>
              <a:ea typeface="ＭＳ Ｐゴシック" panose="020B0600070205080204" pitchFamily="50" charset="-128"/>
            </a:rPr>
            <a:t>713,555</a:t>
          </a:r>
          <a:r>
            <a:rPr kumimoji="1" lang="ja-JP" altLang="en-US" sz="1300" baseline="0">
              <a:latin typeface="ＭＳ Ｐゴシック" panose="020B0600070205080204" pitchFamily="50" charset="-128"/>
              <a:ea typeface="ＭＳ Ｐゴシック" panose="020B0600070205080204" pitchFamily="50" charset="-128"/>
            </a:rPr>
            <a:t>千円から</a:t>
          </a:r>
          <a:r>
            <a:rPr kumimoji="1" lang="en-US" altLang="ja-JP" sz="1300" baseline="0">
              <a:latin typeface="ＭＳ Ｐゴシック" panose="020B0600070205080204" pitchFamily="50" charset="-128"/>
              <a:ea typeface="ＭＳ Ｐゴシック" panose="020B0600070205080204" pitchFamily="50" charset="-128"/>
            </a:rPr>
            <a:t>700,630</a:t>
          </a:r>
          <a:r>
            <a:rPr kumimoji="1" lang="ja-JP" altLang="en-US" sz="1300" baseline="0">
              <a:latin typeface="ＭＳ Ｐゴシック" panose="020B0600070205080204" pitchFamily="50" charset="-128"/>
              <a:ea typeface="ＭＳ Ｐゴシック" panose="020B0600070205080204" pitchFamily="50" charset="-128"/>
            </a:rPr>
            <a:t>千円と</a:t>
          </a:r>
          <a:r>
            <a:rPr kumimoji="1" lang="en-US" altLang="ja-JP" sz="1300" baseline="0">
              <a:latin typeface="ＭＳ Ｐゴシック" panose="020B0600070205080204" pitchFamily="50" charset="-128"/>
              <a:ea typeface="ＭＳ Ｐゴシック" panose="020B0600070205080204" pitchFamily="50" charset="-128"/>
            </a:rPr>
            <a:t>12,925</a:t>
          </a:r>
          <a:r>
            <a:rPr kumimoji="1" lang="ja-JP" altLang="en-US" sz="1300" baseline="0">
              <a:latin typeface="ＭＳ Ｐゴシック" panose="020B0600070205080204" pitchFamily="50" charset="-128"/>
              <a:ea typeface="ＭＳ Ｐゴシック" panose="020B0600070205080204" pitchFamily="50" charset="-128"/>
            </a:rPr>
            <a:t>千円減少しており、分母となる基準財政需要額が</a:t>
          </a:r>
          <a:r>
            <a:rPr kumimoji="1" lang="en-US" altLang="ja-JP" sz="1300" baseline="0">
              <a:latin typeface="ＭＳ Ｐゴシック" panose="020B0600070205080204" pitchFamily="50" charset="-128"/>
              <a:ea typeface="ＭＳ Ｐゴシック" panose="020B0600070205080204" pitchFamily="50" charset="-128"/>
            </a:rPr>
            <a:t>2,270,764</a:t>
          </a:r>
          <a:r>
            <a:rPr kumimoji="1" lang="ja-JP" altLang="en-US" sz="1300" baseline="0">
              <a:latin typeface="ＭＳ Ｐゴシック" panose="020B0600070205080204" pitchFamily="50" charset="-128"/>
              <a:ea typeface="ＭＳ Ｐゴシック" panose="020B0600070205080204" pitchFamily="50" charset="-128"/>
            </a:rPr>
            <a:t>千円から</a:t>
          </a:r>
          <a:r>
            <a:rPr kumimoji="1" lang="en-US" altLang="ja-JP" sz="1300" baseline="0">
              <a:latin typeface="ＭＳ Ｐゴシック" panose="020B0600070205080204" pitchFamily="50" charset="-128"/>
              <a:ea typeface="ＭＳ Ｐゴシック" panose="020B0600070205080204" pitchFamily="50" charset="-128"/>
            </a:rPr>
            <a:t>2,327,862</a:t>
          </a:r>
          <a:r>
            <a:rPr kumimoji="1" lang="ja-JP" altLang="en-US" sz="1300" baseline="0">
              <a:latin typeface="ＭＳ Ｐゴシック" panose="020B0600070205080204" pitchFamily="50" charset="-128"/>
              <a:ea typeface="ＭＳ Ｐゴシック" panose="020B0600070205080204" pitchFamily="50" charset="-128"/>
            </a:rPr>
            <a:t>千円と</a:t>
          </a:r>
          <a:r>
            <a:rPr kumimoji="1" lang="en-US" altLang="ja-JP" sz="1300" baseline="0">
              <a:latin typeface="ＭＳ Ｐゴシック" panose="020B0600070205080204" pitchFamily="50" charset="-128"/>
              <a:ea typeface="ＭＳ Ｐゴシック" panose="020B0600070205080204" pitchFamily="50" charset="-128"/>
            </a:rPr>
            <a:t>57,098</a:t>
          </a:r>
          <a:r>
            <a:rPr kumimoji="1" lang="ja-JP" altLang="en-US" sz="1300" baseline="0">
              <a:latin typeface="ＭＳ Ｐゴシック" panose="020B0600070205080204" pitchFamily="50" charset="-128"/>
              <a:ea typeface="ＭＳ Ｐゴシック" panose="020B0600070205080204" pitchFamily="50" charset="-128"/>
            </a:rPr>
            <a:t>千円増加していることから令和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年度単年度で財政力指数が低下した要因となっている。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今後も町税の収納率の向上による歳入の確保と租税負担の公平性の確保に努め、財政の健全化を図っていく。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118231</xdr:rowOff>
    </xdr:from>
    <xdr:to>
      <xdr:col>23</xdr:col>
      <xdr:colOff>133350</xdr:colOff>
      <xdr:row>43</xdr:row>
      <xdr:rowOff>118231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905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118231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67431</xdr:rowOff>
    </xdr:from>
    <xdr:to>
      <xdr:col>23</xdr:col>
      <xdr:colOff>184150</xdr:colOff>
      <xdr:row>43</xdr:row>
      <xdr:rowOff>169031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39508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67431</xdr:rowOff>
    </xdr:from>
    <xdr:to>
      <xdr:col>19</xdr:col>
      <xdr:colOff>184150</xdr:colOff>
      <xdr:row>43</xdr:row>
      <xdr:rowOff>169031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153808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26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119336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類似団体平均値よりも低い数値で推移してきていたが、令和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年度については、前年度より</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上昇となり、類似団体平均値よりも</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高くなっている。会計年度任用職員への勤勉手当の支給等による人件費の増や、一部事務組合への負担金の増及び下水道事業への補助金等の増が要因として考えられる。人件費の大幅な増については想定しづらいが、補助金等は今後も増加することが見込まれるほか、中学校建設事業等の償還が始まれば公債費も増加することが見込まれ、経常収支比率についても増加する恐れ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そのため、各種事業の経費削減、職員数の計画的な管理により、経常経費の抑制を着実に実行していくとともに、町税の収納率の向上を図っていく。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63077</xdr:rowOff>
    </xdr:from>
    <xdr:to>
      <xdr:col>23</xdr:col>
      <xdr:colOff>133350</xdr:colOff>
      <xdr:row>61</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2152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38946</xdr:rowOff>
    </xdr:from>
    <xdr:to>
      <xdr:col>19</xdr:col>
      <xdr:colOff>133350</xdr:colOff>
      <xdr:row>61</xdr:row>
      <xdr:rowOff>63077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9739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83714</xdr:rowOff>
    </xdr:from>
    <xdr:to>
      <xdr:col>15</xdr:col>
      <xdr:colOff>82550</xdr:colOff>
      <xdr:row>61</xdr:row>
      <xdr:rowOff>38946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70714"/>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83714</xdr:rowOff>
    </xdr:from>
    <xdr:to>
      <xdr:col>11</xdr:col>
      <xdr:colOff>31750</xdr:colOff>
      <xdr:row>61</xdr:row>
      <xdr:rowOff>6773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70714"/>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64787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12277</xdr:rowOff>
    </xdr:from>
    <xdr:to>
      <xdr:col>19</xdr:col>
      <xdr:colOff>184150</xdr:colOff>
      <xdr:row>61</xdr:row>
      <xdr:rowOff>113877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159596</xdr:rowOff>
    </xdr:from>
    <xdr:to>
      <xdr:col>15</xdr:col>
      <xdr:colOff>133350</xdr:colOff>
      <xdr:row>61</xdr:row>
      <xdr:rowOff>89746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99923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32914</xdr:rowOff>
    </xdr:from>
    <xdr:to>
      <xdr:col>11</xdr:col>
      <xdr:colOff>82550</xdr:colOff>
      <xdr:row>60</xdr:row>
      <xdr:rowOff>134514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144691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127423</xdr:rowOff>
    </xdr:from>
    <xdr:to>
      <xdr:col>7</xdr:col>
      <xdr:colOff>31750</xdr:colOff>
      <xdr:row>61</xdr:row>
      <xdr:rowOff>57573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67750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決算額で見ると、類似団体平均値より低い水準で推移している。職員の年齢構成が低いことや、ごみ処理業務及び消防業務を一部事務組合で担っていることが下回っている要因と推測される。一部事務組合の人件費・物件費等に充たっている補助費等といった費用を合計した場合では、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人当たりの金額は増加すると見込まれる。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また、本指標では下回っているが、人件費、物件費ともに経常収支比率に占める割合では、類似団体平均値を上回っていることから、経費の抑制に努めていく。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93461</xdr:rowOff>
    </xdr:from>
    <xdr:to>
      <xdr:col>23</xdr:col>
      <xdr:colOff>133350</xdr:colOff>
      <xdr:row>81</xdr:row>
      <xdr:rowOff>120583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80911"/>
          <a:ext cx="838200" cy="2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105360</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2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88446</xdr:rowOff>
    </xdr:from>
    <xdr:to>
      <xdr:col>19</xdr:col>
      <xdr:colOff>133350</xdr:colOff>
      <xdr:row>81</xdr:row>
      <xdr:rowOff>93461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75896"/>
          <a:ext cx="8890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82362</xdr:rowOff>
    </xdr:from>
    <xdr:to>
      <xdr:col>15</xdr:col>
      <xdr:colOff>82550</xdr:colOff>
      <xdr:row>81</xdr:row>
      <xdr:rowOff>88446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9812"/>
          <a:ext cx="889000" cy="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77442</xdr:rowOff>
    </xdr:from>
    <xdr:to>
      <xdr:col>11</xdr:col>
      <xdr:colOff>31750</xdr:colOff>
      <xdr:row>81</xdr:row>
      <xdr:rowOff>82362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4892"/>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69783</xdr:rowOff>
    </xdr:from>
    <xdr:to>
      <xdr:col>23</xdr:col>
      <xdr:colOff>184150</xdr:colOff>
      <xdr:row>81</xdr:row>
      <xdr:rowOff>171383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162510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42661</xdr:rowOff>
    </xdr:from>
    <xdr:to>
      <xdr:col>19</xdr:col>
      <xdr:colOff>184150</xdr:colOff>
      <xdr:row>81</xdr:row>
      <xdr:rowOff>144261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154438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9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37646</xdr:rowOff>
    </xdr:from>
    <xdr:to>
      <xdr:col>15</xdr:col>
      <xdr:colOff>133350</xdr:colOff>
      <xdr:row>81</xdr:row>
      <xdr:rowOff>139246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2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149423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9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31562</xdr:rowOff>
    </xdr:from>
    <xdr:to>
      <xdr:col>11</xdr:col>
      <xdr:colOff>82550</xdr:colOff>
      <xdr:row>81</xdr:row>
      <xdr:rowOff>133162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143339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26642</xdr:rowOff>
    </xdr:from>
    <xdr:to>
      <xdr:col>7</xdr:col>
      <xdr:colOff>31750</xdr:colOff>
      <xdr:row>81</xdr:row>
      <xdr:rowOff>128242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138419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年度までは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歳を超える職員が</a:t>
          </a:r>
          <a:r>
            <a:rPr kumimoji="1" lang="en-US" altLang="ja-JP" sz="1300">
              <a:latin typeface="ＭＳ Ｐゴシック" panose="020B0600070205080204" pitchFamily="50" charset="-128"/>
              <a:ea typeface="ＭＳ Ｐゴシック" panose="020B0600070205080204" pitchFamily="50" charset="-128"/>
            </a:rPr>
            <a:t>35.0%</a:t>
          </a:r>
          <a:r>
            <a:rPr kumimoji="1" lang="ja-JP" altLang="en-US" sz="1300">
              <a:latin typeface="ＭＳ Ｐゴシック" panose="020B0600070205080204" pitchFamily="50" charset="-128"/>
              <a:ea typeface="ＭＳ Ｐゴシック" panose="020B0600070205080204" pitchFamily="50" charset="-128"/>
            </a:rPr>
            <a:t>以上を占めていたが、順次退職を迎え、また、職員の採用を抑制していた時期があったことから年齢バランスが非常に悪かったこともあり、職員の若年齢化が一気に進んだ。その影響により、以前より若い年齢で昇格等させる必要が生じラスパイレス指数が、類似団体平均値よりも高い状況にあると推測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上記の理由等により、今後もラスパイレス指数は類似団体平均値よりも高い数値で推移するものと考えられる。人事委員会勧告等の給与実態の状況を踏まえ、給与の適正化に努めていく。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4738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147461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876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88</xdr:row>
      <xdr:rowOff>147461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814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53622</xdr:rowOff>
    </xdr:from>
    <xdr:to>
      <xdr:col>68</xdr:col>
      <xdr:colOff>152400</xdr:colOff>
      <xdr:row>88</xdr:row>
      <xdr:rowOff>93839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96661</xdr:rowOff>
    </xdr:from>
    <xdr:to>
      <xdr:col>73</xdr:col>
      <xdr:colOff>44450</xdr:colOff>
      <xdr:row>89</xdr:row>
      <xdr:rowOff>26811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11588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2822</xdr:rowOff>
    </xdr:from>
    <xdr:to>
      <xdr:col>64</xdr:col>
      <xdr:colOff>152400</xdr:colOff>
      <xdr:row>88</xdr:row>
      <xdr:rowOff>104422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89199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人当たりの職員数を見ると、類似団体平均値よりも</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ポイント程度低く、比較的少ない職員で業務を行っている状況である。なおかつ、平成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職員平均年齢の若さでは福島県内で上位に位置していることから、業務の多様化・複雑化、権限移譲等による業務量の増加等を見据えながら、一定規模の職員を確保しつつ適正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137731</xdr:rowOff>
    </xdr:from>
    <xdr:to>
      <xdr:col>81</xdr:col>
      <xdr:colOff>44450</xdr:colOff>
      <xdr:row>59</xdr:row>
      <xdr:rowOff>161258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53281"/>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108172</xdr:rowOff>
    </xdr:from>
    <xdr:to>
      <xdr:col>77</xdr:col>
      <xdr:colOff>44450</xdr:colOff>
      <xdr:row>59</xdr:row>
      <xdr:rowOff>137731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23722"/>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81026</xdr:rowOff>
    </xdr:from>
    <xdr:to>
      <xdr:col>72</xdr:col>
      <xdr:colOff>203200</xdr:colOff>
      <xdr:row>59</xdr:row>
      <xdr:rowOff>108172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196576"/>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71374</xdr:rowOff>
    </xdr:from>
    <xdr:to>
      <xdr:col>68</xdr:col>
      <xdr:colOff>152400</xdr:colOff>
      <xdr:row>59</xdr:row>
      <xdr:rowOff>81026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8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110458</xdr:rowOff>
    </xdr:from>
    <xdr:to>
      <xdr:col>81</xdr:col>
      <xdr:colOff>95250</xdr:colOff>
      <xdr:row>60</xdr:row>
      <xdr:rowOff>40608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2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126985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86931</xdr:rowOff>
    </xdr:from>
    <xdr:to>
      <xdr:col>77</xdr:col>
      <xdr:colOff>95250</xdr:colOff>
      <xdr:row>60</xdr:row>
      <xdr:rowOff>17081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27258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71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57372</xdr:rowOff>
    </xdr:from>
    <xdr:to>
      <xdr:col>73</xdr:col>
      <xdr:colOff>44450</xdr:colOff>
      <xdr:row>59</xdr:row>
      <xdr:rowOff>158972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169149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4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30226</xdr:rowOff>
    </xdr:from>
    <xdr:to>
      <xdr:col>68</xdr:col>
      <xdr:colOff>203200</xdr:colOff>
      <xdr:row>59</xdr:row>
      <xdr:rowOff>131826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142003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20574</xdr:rowOff>
    </xdr:from>
    <xdr:to>
      <xdr:col>64</xdr:col>
      <xdr:colOff>152400</xdr:colOff>
      <xdr:row>59</xdr:row>
      <xdr:rowOff>122174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132351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0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分子となる元利償還金の額が、平成</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年度借入の臨時財政対策債等の償還終了はあったが、令和元年度借入の公共事業等債の元金償還開始及び令和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度等の利子償還開始により増加となった。また、公営企業に要する経費の財源とする地方債の償還に充てたと認められる繰入金及び一部事務組合等の起こした地方債に充てたと認められる補助金又は負担金も増加となった。分母では、普通交付税額は増となったが、標準税収入額等が減となったことから分母として大幅な増加とはならなかった。分子、分母ともに増加となったが、分子の増減の方が大きかったことから前年度比より</a:t>
          </a:r>
          <a:r>
            <a:rPr kumimoji="1" lang="en-US" altLang="ja-JP" sz="900">
              <a:latin typeface="ＭＳ Ｐゴシック" panose="020B0600070205080204" pitchFamily="50" charset="-128"/>
              <a:ea typeface="ＭＳ Ｐゴシック" panose="020B0600070205080204" pitchFamily="50" charset="-128"/>
            </a:rPr>
            <a:t>1.1%</a:t>
          </a:r>
          <a:r>
            <a:rPr kumimoji="1" lang="ja-JP" altLang="en-US" sz="900">
              <a:latin typeface="ＭＳ Ｐゴシック" panose="020B0600070205080204" pitchFamily="50" charset="-128"/>
              <a:ea typeface="ＭＳ Ｐゴシック" panose="020B0600070205080204" pitchFamily="50" charset="-128"/>
            </a:rPr>
            <a:t>の増となった。</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今後、中学校建設事業に伴う学校教育施設等整備事業債の償還が開始されるまでは、大きく増加することは少ないと見込まれるが、老朽化した公共施設の更新等が予定されていることから地方債への依存度も上がってくる見込みであるため、地域の住民ニーズを的確に把握した事業選択と起債に大きく依存しない財政運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76200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52564"/>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41</xdr:row>
      <xdr:rowOff>23114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0913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146304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98500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41927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将来負担額の約</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を占める地方債現在高が中学校建設事業に係る学校教育施設等整備事業債</a:t>
          </a:r>
          <a:r>
            <a:rPr kumimoji="1" lang="en-US" altLang="ja-JP" sz="1000">
              <a:latin typeface="ＭＳ Ｐゴシック" panose="020B0600070205080204" pitchFamily="50" charset="-128"/>
              <a:ea typeface="ＭＳ Ｐゴシック" panose="020B0600070205080204" pitchFamily="50" charset="-128"/>
            </a:rPr>
            <a:t>325,000</a:t>
          </a:r>
          <a:r>
            <a:rPr kumimoji="1" lang="ja-JP" altLang="en-US" sz="1000">
              <a:latin typeface="ＭＳ Ｐゴシック" panose="020B0600070205080204" pitchFamily="50" charset="-128"/>
              <a:ea typeface="ＭＳ Ｐゴシック" panose="020B0600070205080204" pitchFamily="50" charset="-128"/>
            </a:rPr>
            <a:t>千円等の借入により増加となった。充当可能基金について、中学校建設事業に係る役場庁舎等建設基金の取崩や、物価高騰の影響や財政需要の増による財政調整基金の取崩等により大幅に減少となった。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そのため、ここ数年間は</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だったが、</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17.0%</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今後も各公共施設の老朽化に伴う更新等に伴う財政負担の増加が予定されていること及び中学校建設事業における旧校舎解体工事等で多額の地方債の借入を予定していることから、今後も将来負担比率は増加することが見込まれる。そのため、事業の実施においては、できるだけ地方債に依存せず補助金等の活用を図り、地方債においても有利な起債を活用するなど将来に対する負担を軽減することを念頭に財政運営を図っていく。</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147461</xdr:rowOff>
    </xdr:from>
    <xdr:to>
      <xdr:col>81</xdr:col>
      <xdr:colOff>95250</xdr:colOff>
      <xdr:row>15</xdr:row>
      <xdr:rowOff>77611</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6967200" y="254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119538</xdr:rowOff>
    </xdr:from>
    <xdr:ext cx="762000" cy="259045"/>
    <xdr:sp macro="" textlink="">
      <xdr:nvSpPr>
        <xdr:cNvPr id="453" name="将来負担の状況該当値テキスト">
          <a:extLst>
            <a:ext uri="{FF2B5EF4-FFF2-40B4-BE49-F238E27FC236}">
              <a16:creationId xmlns:a16="http://schemas.microsoft.com/office/drawing/2014/main" id="{00000000-0008-0000-0300-0000C5010000}"/>
            </a:ext>
          </a:extLst>
        </xdr:cNvPr>
        <xdr:cNvSpPr txBox="1"/>
      </xdr:nvSpPr>
      <xdr:spPr>
        <a:xfrm>
          <a:off x="17106900" y="251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60325</xdr:rowOff>
    </xdr:from>
    <xdr:to>
      <xdr:col>64</xdr:col>
      <xdr:colOff>152400</xdr:colOff>
      <xdr:row>14</xdr:row>
      <xdr:rowOff>161925</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146702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4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年度に会計年度任用職員制度導入に伴う会計年度任用職員給与・手当等の増により人件費が増加となって以降、ほぼ同水準で推移していたが、令和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年度に会計年度任用職員へも勤勉手当が支給されることとなったことから、令和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ポイント上昇となっている。近隣町村と比べてフルタイムの会計年度任用職員が多いことから、類似団体と比べ高いポイントとなっている。今後は、主な上昇原因がないことから横ばいになる見込みである。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592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38</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29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151638</xdr:rowOff>
    </xdr:from>
    <xdr:to>
      <xdr:col>6</xdr:col>
      <xdr:colOff>171450</xdr:colOff>
      <xdr:row>38</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66565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類似団体平均値より高い値にあるが、多少の増減があるものの安定していると見受けられる。本町では、人口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人当たり職員数で類似団体平均値より</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ポイント程度低い状況であり、やむを得ず業務委託に頼らざるを得ないという現状があることから物件費の比率が高くなっていることが要因であると推測される。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今後、継続経費として発生する業務委託等の発生も見込まれるため、経常経費比率を注視しながら、弾力性のある財政運営を図っていく。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46990</xdr:rowOff>
    </xdr:from>
    <xdr:to>
      <xdr:col>82</xdr:col>
      <xdr:colOff>107950</xdr:colOff>
      <xdr:row>16</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9019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46990</xdr:rowOff>
    </xdr:from>
    <xdr:to>
      <xdr:col>78</xdr:col>
      <xdr:colOff>69850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7901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589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144145</xdr:rowOff>
    </xdr:from>
    <xdr:to>
      <xdr:col>69</xdr:col>
      <xdr:colOff>92075</xdr:colOff>
      <xdr:row>16</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58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167640</xdr:rowOff>
    </xdr:from>
    <xdr:to>
      <xdr:col>78</xdr:col>
      <xdr:colOff>120650</xdr:colOff>
      <xdr:row>16</xdr:row>
      <xdr:rowOff>97790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82567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25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93345</xdr:rowOff>
    </xdr:from>
    <xdr:to>
      <xdr:col>69</xdr:col>
      <xdr:colOff>142875</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8272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167640</xdr:rowOff>
    </xdr:from>
    <xdr:to>
      <xdr:col>65</xdr:col>
      <xdr:colOff>53975</xdr:colOff>
      <xdr:row>16</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82567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扶助費については、類似団体と同水準であり、</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の推移をみても大きな変動はない。扶助費以外の経費が増加しており、歳出決算額も大きな伸びを見せている。その影響により多少動きがあるように見受けられるが、経費としては安定した支出となっており、今後も大きな変動はないものと推測さ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42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80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61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86377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例年、類似団体平均値より低い値で推移している。国民健康保険や介護保険等の特別会計及び企業会計への繰出金等がある。年々、減少傾向にあり、令和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年度にかけては</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ポイントの減少が見られたが、繰出金の減少や経常経費総額が増加していることが要因と推測される。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公共下水道事業で、下水道管整備完了に向けて事業を加速しており、出資金の増が見込まれるため、注視し、抑制を心がける。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163576</xdr:rowOff>
    </xdr:from>
    <xdr:to>
      <xdr:col>82</xdr:col>
      <xdr:colOff>107950</xdr:colOff>
      <xdr:row>56</xdr:row>
      <xdr:rowOff>49276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21876"/>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49276</xdr:rowOff>
    </xdr:from>
    <xdr:to>
      <xdr:col>78</xdr:col>
      <xdr:colOff>69850</xdr:colOff>
      <xdr:row>56</xdr:row>
      <xdr:rowOff>122428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504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56</xdr:row>
      <xdr:rowOff>122428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59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57</xdr:row>
      <xdr:rowOff>60706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596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112776</xdr:rowOff>
    </xdr:from>
    <xdr:to>
      <xdr:col>82</xdr:col>
      <xdr:colOff>158750</xdr:colOff>
      <xdr:row>55</xdr:row>
      <xdr:rowOff>42926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129303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1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169926</xdr:rowOff>
    </xdr:from>
    <xdr:to>
      <xdr:col>78</xdr:col>
      <xdr:colOff>120650</xdr:colOff>
      <xdr:row>56</xdr:row>
      <xdr:rowOff>100076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110253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71628</xdr:rowOff>
    </xdr:from>
    <xdr:to>
      <xdr:col>74</xdr:col>
      <xdr:colOff>31750</xdr:colOff>
      <xdr:row>57</xdr:row>
      <xdr:rowOff>1778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11955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xdr:rowOff>
    </xdr:from>
    <xdr:to>
      <xdr:col>69</xdr:col>
      <xdr:colOff>142875</xdr:colOff>
      <xdr:row>56</xdr:row>
      <xdr:rowOff>109220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121683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推移をみると多少の増減はあるものの安定していると見受けられ、類似団体平均値と比較しても令和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年度までは、ほぼ同比率となっている。令和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年度については、須賀川地方広域消防組合及び石川地方生活環境施設組合といった一部事務組合への負担金の増加や、定額減税補足給付金、各種団体等への補助金なども増加していることから</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ポイント以上の上昇となった。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引き続き、補助金の交付については、その補助金が真に必要なのか、額は適切なのかなどに明確な基準を設け、補助金の交付について精査を図っていく。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38</xdr:row>
      <xdr:rowOff>108712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63792"/>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120142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65278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174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2854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9669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8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年度にあさかわこども園建設事業等の元金償還が始まったことにより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となっったが、その後は同水準で推移している。浅川中学校建設事業で多額の借入を行ったため、元金の償還が始まれば比率はさらに上昇することが見込まれる。類似団体と比較して比率は少ないが、老朽化している公共施設が多く、その更新事業等が次々と発生してくる見込みであることから今後、さらに上昇する見込みで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85090</xdr:rowOff>
    </xdr:from>
    <xdr:to>
      <xdr:col>24</xdr:col>
      <xdr:colOff>25400</xdr:colOff>
      <xdr:row>75</xdr:row>
      <xdr:rowOff>96520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438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85090</xdr:rowOff>
    </xdr:from>
    <xdr:to>
      <xdr:col>19</xdr:col>
      <xdr:colOff>187325</xdr:colOff>
      <xdr:row>75</xdr:row>
      <xdr:rowOff>96520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43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85090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866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35560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34290</xdr:rowOff>
    </xdr:from>
    <xdr:to>
      <xdr:col>24</xdr:col>
      <xdr:colOff>76200</xdr:colOff>
      <xdr:row>75</xdr:row>
      <xdr:rowOff>135890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50817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45720</xdr:rowOff>
    </xdr:from>
    <xdr:to>
      <xdr:col>20</xdr:col>
      <xdr:colOff>38100</xdr:colOff>
      <xdr:row>75</xdr:row>
      <xdr:rowOff>147320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157497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7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146067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88917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156210</xdr:rowOff>
    </xdr:from>
    <xdr:to>
      <xdr:col>6</xdr:col>
      <xdr:colOff>171450</xdr:colOff>
      <xdr:row>75</xdr:row>
      <xdr:rowOff>86360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96537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対前年比では、</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ポイント上昇となり、類似団体平均値よりも</a:t>
          </a:r>
          <a:r>
            <a:rPr kumimoji="1" lang="en-US" altLang="ja-JP" sz="1200">
              <a:latin typeface="ＭＳ Ｐゴシック" panose="020B0600070205080204" pitchFamily="50" charset="-128"/>
              <a:ea typeface="ＭＳ Ｐゴシック" panose="020B0600070205080204" pitchFamily="50" charset="-128"/>
            </a:rPr>
            <a:t>6.4</a:t>
          </a:r>
          <a:r>
            <a:rPr kumimoji="1" lang="ja-JP" altLang="en-US" sz="1200">
              <a:latin typeface="ＭＳ Ｐゴシック" panose="020B0600070205080204" pitchFamily="50" charset="-128"/>
              <a:ea typeface="ＭＳ Ｐゴシック" panose="020B0600070205080204" pitchFamily="50" charset="-128"/>
            </a:rPr>
            <a:t>ポイント高い状況となっている。本町の支出傾向としては、人件費、補助費等、物件費、扶助費の順で経費がかかっている。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本町の特徴として、人件費と物件費が類似団体と比較して高い状況にあり、今後は、高齢化率の上昇による扶助費の増や各種事業実施に伴う物件費の上昇も懸念される。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そのため、さらなる事務経費の削減に努め、経常経費の削減を図っていく。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62992</xdr:rowOff>
    </xdr:from>
    <xdr:to>
      <xdr:col>82</xdr:col>
      <xdr:colOff>107950</xdr:colOff>
      <xdr:row>75</xdr:row>
      <xdr:rowOff>161289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21742"/>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62992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0116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75</xdr:row>
      <xdr:rowOff>42418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9144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75</xdr:row>
      <xdr:rowOff>35560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914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82566</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12192</xdr:rowOff>
    </xdr:from>
    <xdr:to>
      <xdr:col>78</xdr:col>
      <xdr:colOff>120650</xdr:colOff>
      <xdr:row>75</xdr:row>
      <xdr:rowOff>113792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98569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57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77995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156210</xdr:rowOff>
    </xdr:from>
    <xdr:to>
      <xdr:col>65</xdr:col>
      <xdr:colOff>53975</xdr:colOff>
      <xdr:row>75</xdr:row>
      <xdr:rowOff>86360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71137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64585</xdr:rowOff>
    </xdr:from>
    <xdr:to>
      <xdr:col>29</xdr:col>
      <xdr:colOff>127000</xdr:colOff>
      <xdr:row>18</xdr:row>
      <xdr:rowOff>41146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6860"/>
          <a:ext cx="647700" cy="148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41146</xdr:rowOff>
    </xdr:from>
    <xdr:to>
      <xdr:col>26</xdr:col>
      <xdr:colOff>50800</xdr:colOff>
      <xdr:row>18</xdr:row>
      <xdr:rowOff>114724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4871"/>
          <a:ext cx="698500" cy="73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114724</xdr:rowOff>
    </xdr:from>
    <xdr:to>
      <xdr:col>22</xdr:col>
      <xdr:colOff>114300</xdr:colOff>
      <xdr:row>18</xdr:row>
      <xdr:rowOff>158120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8449"/>
          <a:ext cx="698500" cy="4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158120</xdr:rowOff>
    </xdr:from>
    <xdr:to>
      <xdr:col>18</xdr:col>
      <xdr:colOff>177800</xdr:colOff>
      <xdr:row>19</xdr:row>
      <xdr:rowOff>9012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1845"/>
          <a:ext cx="698500" cy="22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13785</xdr:rowOff>
    </xdr:from>
    <xdr:to>
      <xdr:col>29</xdr:col>
      <xdr:colOff>177800</xdr:colOff>
      <xdr:row>17</xdr:row>
      <xdr:rowOff>115385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6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157312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161796</xdr:rowOff>
    </xdr:from>
    <xdr:to>
      <xdr:col>26</xdr:col>
      <xdr:colOff>101600</xdr:colOff>
      <xdr:row>18</xdr:row>
      <xdr:rowOff>91946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4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76723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0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63924</xdr:rowOff>
    </xdr:from>
    <xdr:to>
      <xdr:col>22</xdr:col>
      <xdr:colOff>165100</xdr:colOff>
      <xdr:row>18</xdr:row>
      <xdr:rowOff>165524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150301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107320</xdr:rowOff>
    </xdr:from>
    <xdr:to>
      <xdr:col>19</xdr:col>
      <xdr:colOff>38100</xdr:colOff>
      <xdr:row>19</xdr:row>
      <xdr:rowOff>37470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22247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129662</xdr:rowOff>
    </xdr:from>
    <xdr:to>
      <xdr:col>15</xdr:col>
      <xdr:colOff>101600</xdr:colOff>
      <xdr:row>19</xdr:row>
      <xdr:rowOff>59812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3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44589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320418</xdr:rowOff>
    </xdr:from>
    <xdr:to>
      <xdr:col>29</xdr:col>
      <xdr:colOff>127000</xdr:colOff>
      <xdr:row>36</xdr:row>
      <xdr:rowOff>9835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0768"/>
          <a:ext cx="647700" cy="32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9835</xdr:rowOff>
    </xdr:from>
    <xdr:to>
      <xdr:col>26</xdr:col>
      <xdr:colOff>50800</xdr:colOff>
      <xdr:row>36</xdr:row>
      <xdr:rowOff>26942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63085"/>
          <a:ext cx="698500" cy="17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26942</xdr:rowOff>
    </xdr:from>
    <xdr:to>
      <xdr:col>22</xdr:col>
      <xdr:colOff>114300</xdr:colOff>
      <xdr:row>36</xdr:row>
      <xdr:rowOff>87147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0192"/>
          <a:ext cx="698500" cy="6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87147</xdr:rowOff>
    </xdr:from>
    <xdr:to>
      <xdr:col>18</xdr:col>
      <xdr:colOff>177800</xdr:colOff>
      <xdr:row>36</xdr:row>
      <xdr:rowOff>104224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0397"/>
          <a:ext cx="698500" cy="17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269618</xdr:rowOff>
    </xdr:from>
    <xdr:to>
      <xdr:col>29</xdr:col>
      <xdr:colOff>177800</xdr:colOff>
      <xdr:row>36</xdr:row>
      <xdr:rowOff>28318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9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241695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301935</xdr:rowOff>
    </xdr:from>
    <xdr:to>
      <xdr:col>26</xdr:col>
      <xdr:colOff>101600</xdr:colOff>
      <xdr:row>36</xdr:row>
      <xdr:rowOff>60635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1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45412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98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319042</xdr:rowOff>
    </xdr:from>
    <xdr:to>
      <xdr:col>22</xdr:col>
      <xdr:colOff>165100</xdr:colOff>
      <xdr:row>36</xdr:row>
      <xdr:rowOff>77742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9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62519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36347</xdr:rowOff>
    </xdr:from>
    <xdr:to>
      <xdr:col>19</xdr:col>
      <xdr:colOff>38100</xdr:colOff>
      <xdr:row>36</xdr:row>
      <xdr:rowOff>137947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89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122724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7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53424</xdr:rowOff>
    </xdr:from>
    <xdr:to>
      <xdr:col>15</xdr:col>
      <xdr:colOff>101600</xdr:colOff>
      <xdr:row>36</xdr:row>
      <xdr:rowOff>155024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0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139801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9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48763</xdr:rowOff>
    </xdr:from>
    <xdr:to>
      <xdr:col>24</xdr:col>
      <xdr:colOff>63500</xdr:colOff>
      <xdr:row>37</xdr:row>
      <xdr:rowOff>170363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2413"/>
          <a:ext cx="838200" cy="12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170363</xdr:rowOff>
    </xdr:from>
    <xdr:to>
      <xdr:col>19</xdr:col>
      <xdr:colOff>177800</xdr:colOff>
      <xdr:row>38</xdr:row>
      <xdr:rowOff>68149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14013"/>
          <a:ext cx="889000" cy="6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68149</xdr:rowOff>
    </xdr:from>
    <xdr:to>
      <xdr:col>15</xdr:col>
      <xdr:colOff>50800</xdr:colOff>
      <xdr:row>38</xdr:row>
      <xdr:rowOff>84531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83249"/>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84531</xdr:rowOff>
    </xdr:from>
    <xdr:to>
      <xdr:col>10</xdr:col>
      <xdr:colOff>114300</xdr:colOff>
      <xdr:row>38</xdr:row>
      <xdr:rowOff>115545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9631"/>
          <a:ext cx="889000" cy="3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169413</xdr:rowOff>
    </xdr:from>
    <xdr:to>
      <xdr:col>24</xdr:col>
      <xdr:colOff>114300</xdr:colOff>
      <xdr:row>37</xdr:row>
      <xdr:rowOff>99563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147840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119563</xdr:rowOff>
    </xdr:from>
    <xdr:to>
      <xdr:col>20</xdr:col>
      <xdr:colOff>38100</xdr:colOff>
      <xdr:row>38</xdr:row>
      <xdr:rowOff>49713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6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40840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5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17349</xdr:rowOff>
    </xdr:from>
    <xdr:to>
      <xdr:col>15</xdr:col>
      <xdr:colOff>101600</xdr:colOff>
      <xdr:row>38</xdr:row>
      <xdr:rowOff>118949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110076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25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33731</xdr:rowOff>
    </xdr:from>
    <xdr:to>
      <xdr:col>10</xdr:col>
      <xdr:colOff>165100</xdr:colOff>
      <xdr:row>38</xdr:row>
      <xdr:rowOff>135331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126458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4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64745</xdr:rowOff>
    </xdr:from>
    <xdr:to>
      <xdr:col>6</xdr:col>
      <xdr:colOff>38100</xdr:colOff>
      <xdr:row>38</xdr:row>
      <xdr:rowOff>166345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157472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7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130118</xdr:rowOff>
    </xdr:from>
    <xdr:to>
      <xdr:col>24</xdr:col>
      <xdr:colOff>63500</xdr:colOff>
      <xdr:row>58</xdr:row>
      <xdr:rowOff>146670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4218"/>
          <a:ext cx="838200" cy="1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143354</xdr:rowOff>
    </xdr:from>
    <xdr:to>
      <xdr:col>19</xdr:col>
      <xdr:colOff>177800</xdr:colOff>
      <xdr:row>58</xdr:row>
      <xdr:rowOff>146670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87454"/>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143321</xdr:rowOff>
    </xdr:from>
    <xdr:to>
      <xdr:col>15</xdr:col>
      <xdr:colOff>50800</xdr:colOff>
      <xdr:row>58</xdr:row>
      <xdr:rowOff>143354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87421"/>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143321</xdr:rowOff>
    </xdr:from>
    <xdr:to>
      <xdr:col>10</xdr:col>
      <xdr:colOff>114300</xdr:colOff>
      <xdr:row>58</xdr:row>
      <xdr:rowOff>146769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742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79318</xdr:rowOff>
    </xdr:from>
    <xdr:to>
      <xdr:col>24</xdr:col>
      <xdr:colOff>114300</xdr:colOff>
      <xdr:row>59</xdr:row>
      <xdr:rowOff>9468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95870</xdr:rowOff>
    </xdr:from>
    <xdr:to>
      <xdr:col>20</xdr:col>
      <xdr:colOff>38100</xdr:colOff>
      <xdr:row>59</xdr:row>
      <xdr:rowOff>26020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17147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3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92554</xdr:rowOff>
    </xdr:from>
    <xdr:to>
      <xdr:col>15</xdr:col>
      <xdr:colOff>101600</xdr:colOff>
      <xdr:row>59</xdr:row>
      <xdr:rowOff>22704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13831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92521</xdr:rowOff>
    </xdr:from>
    <xdr:to>
      <xdr:col>10</xdr:col>
      <xdr:colOff>165100</xdr:colOff>
      <xdr:row>59</xdr:row>
      <xdr:rowOff>22671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13798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95969</xdr:rowOff>
    </xdr:from>
    <xdr:to>
      <xdr:col>6</xdr:col>
      <xdr:colOff>38100</xdr:colOff>
      <xdr:row>59</xdr:row>
      <xdr:rowOff>26119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17246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82232</xdr:rowOff>
    </xdr:from>
    <xdr:to>
      <xdr:col>24</xdr:col>
      <xdr:colOff>63500</xdr:colOff>
      <xdr:row>78</xdr:row>
      <xdr:rowOff>125197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55332"/>
          <a:ext cx="838200" cy="4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82232</xdr:rowOff>
    </xdr:from>
    <xdr:to>
      <xdr:col>19</xdr:col>
      <xdr:colOff>177800</xdr:colOff>
      <xdr:row>78</xdr:row>
      <xdr:rowOff>110934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5332"/>
          <a:ext cx="889000" cy="2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110934</xdr:rowOff>
    </xdr:from>
    <xdr:to>
      <xdr:col>15</xdr:col>
      <xdr:colOff>50800</xdr:colOff>
      <xdr:row>78</xdr:row>
      <xdr:rowOff>138621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84034"/>
          <a:ext cx="889000" cy="2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138621</xdr:rowOff>
    </xdr:from>
    <xdr:to>
      <xdr:col>10</xdr:col>
      <xdr:colOff>114300</xdr:colOff>
      <xdr:row>78</xdr:row>
      <xdr:rowOff>139458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1721"/>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74397</xdr:rowOff>
    </xdr:from>
    <xdr:to>
      <xdr:col>24</xdr:col>
      <xdr:colOff>114300</xdr:colOff>
      <xdr:row>79</xdr:row>
      <xdr:rowOff>4547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160774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31432</xdr:rowOff>
    </xdr:from>
    <xdr:to>
      <xdr:col>20</xdr:col>
      <xdr:colOff>38100</xdr:colOff>
      <xdr:row>78</xdr:row>
      <xdr:rowOff>133032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124159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60134</xdr:rowOff>
    </xdr:from>
    <xdr:to>
      <xdr:col>15</xdr:col>
      <xdr:colOff>101600</xdr:colOff>
      <xdr:row>78</xdr:row>
      <xdr:rowOff>161734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152861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87821</xdr:rowOff>
    </xdr:from>
    <xdr:to>
      <xdr:col>10</xdr:col>
      <xdr:colOff>165100</xdr:colOff>
      <xdr:row>79</xdr:row>
      <xdr:rowOff>17971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9098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88658</xdr:rowOff>
    </xdr:from>
    <xdr:to>
      <xdr:col>6</xdr:col>
      <xdr:colOff>38100</xdr:colOff>
      <xdr:row>79</xdr:row>
      <xdr:rowOff>18808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9935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88134</xdr:rowOff>
    </xdr:from>
    <xdr:to>
      <xdr:col>24</xdr:col>
      <xdr:colOff>63500</xdr:colOff>
      <xdr:row>98</xdr:row>
      <xdr:rowOff>1462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18784"/>
          <a:ext cx="838200" cy="8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88134</xdr:rowOff>
    </xdr:from>
    <xdr:to>
      <xdr:col>19</xdr:col>
      <xdr:colOff>177800</xdr:colOff>
      <xdr:row>98</xdr:row>
      <xdr:rowOff>45603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18784"/>
          <a:ext cx="889000" cy="12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45603</xdr:rowOff>
    </xdr:from>
    <xdr:to>
      <xdr:col>15</xdr:col>
      <xdr:colOff>50800</xdr:colOff>
      <xdr:row>98</xdr:row>
      <xdr:rowOff>63348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847703"/>
          <a:ext cx="8890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63348</xdr:rowOff>
    </xdr:from>
    <xdr:to>
      <xdr:col>10</xdr:col>
      <xdr:colOff>114300</xdr:colOff>
      <xdr:row>98</xdr:row>
      <xdr:rowOff>79916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65448"/>
          <a:ext cx="889000" cy="1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122112</xdr:rowOff>
    </xdr:from>
    <xdr:to>
      <xdr:col>24</xdr:col>
      <xdr:colOff>114300</xdr:colOff>
      <xdr:row>98</xdr:row>
      <xdr:rowOff>52262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5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37039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6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37334</xdr:rowOff>
    </xdr:from>
    <xdr:to>
      <xdr:col>20</xdr:col>
      <xdr:colOff>38100</xdr:colOff>
      <xdr:row>97</xdr:row>
      <xdr:rowOff>138934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130061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166253</xdr:rowOff>
    </xdr:from>
    <xdr:to>
      <xdr:col>15</xdr:col>
      <xdr:colOff>101600</xdr:colOff>
      <xdr:row>98</xdr:row>
      <xdr:rowOff>96403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9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87530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8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12548</xdr:rowOff>
    </xdr:from>
    <xdr:to>
      <xdr:col>10</xdr:col>
      <xdr:colOff>165100</xdr:colOff>
      <xdr:row>98</xdr:row>
      <xdr:rowOff>114148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81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105275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9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29116</xdr:rowOff>
    </xdr:from>
    <xdr:to>
      <xdr:col>6</xdr:col>
      <xdr:colOff>38100</xdr:colOff>
      <xdr:row>98</xdr:row>
      <xdr:rowOff>130716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3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121843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99459</xdr:rowOff>
    </xdr:from>
    <xdr:to>
      <xdr:col>55</xdr:col>
      <xdr:colOff>0</xdr:colOff>
      <xdr:row>37</xdr:row>
      <xdr:rowOff>2083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71659"/>
          <a:ext cx="838200" cy="7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2083</xdr:rowOff>
    </xdr:from>
    <xdr:to>
      <xdr:col>50</xdr:col>
      <xdr:colOff>114300</xdr:colOff>
      <xdr:row>37</xdr:row>
      <xdr:rowOff>8846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45733"/>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2917</xdr:rowOff>
    </xdr:from>
    <xdr:to>
      <xdr:col>45</xdr:col>
      <xdr:colOff>177800</xdr:colOff>
      <xdr:row>37</xdr:row>
      <xdr:rowOff>8846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46567"/>
          <a:ext cx="889000" cy="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165505</xdr:rowOff>
    </xdr:from>
    <xdr:to>
      <xdr:col>41</xdr:col>
      <xdr:colOff>50800</xdr:colOff>
      <xdr:row>37</xdr:row>
      <xdr:rowOff>2917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23355"/>
          <a:ext cx="889000" cy="52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48659</xdr:rowOff>
    </xdr:from>
    <xdr:to>
      <xdr:col>55</xdr:col>
      <xdr:colOff>50800</xdr:colOff>
      <xdr:row>36</xdr:row>
      <xdr:rowOff>150259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27086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122733</xdr:rowOff>
    </xdr:from>
    <xdr:to>
      <xdr:col>50</xdr:col>
      <xdr:colOff>165100</xdr:colOff>
      <xdr:row>37</xdr:row>
      <xdr:rowOff>52883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44010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8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129496</xdr:rowOff>
    </xdr:from>
    <xdr:to>
      <xdr:col>46</xdr:col>
      <xdr:colOff>38100</xdr:colOff>
      <xdr:row>37</xdr:row>
      <xdr:rowOff>59646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50773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39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123567</xdr:rowOff>
    </xdr:from>
    <xdr:to>
      <xdr:col>41</xdr:col>
      <xdr:colOff>101600</xdr:colOff>
      <xdr:row>37</xdr:row>
      <xdr:rowOff>53717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44844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114705</xdr:rowOff>
    </xdr:from>
    <xdr:to>
      <xdr:col>36</xdr:col>
      <xdr:colOff>165100</xdr:colOff>
      <xdr:row>34</xdr:row>
      <xdr:rowOff>44855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61382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47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45675</xdr:rowOff>
    </xdr:from>
    <xdr:to>
      <xdr:col>55</xdr:col>
      <xdr:colOff>0</xdr:colOff>
      <xdr:row>58</xdr:row>
      <xdr:rowOff>81789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89775"/>
          <a:ext cx="8382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81789</xdr:rowOff>
    </xdr:from>
    <xdr:to>
      <xdr:col>50</xdr:col>
      <xdr:colOff>114300</xdr:colOff>
      <xdr:row>58</xdr:row>
      <xdr:rowOff>146996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25889"/>
          <a:ext cx="889000" cy="6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146996</xdr:rowOff>
    </xdr:from>
    <xdr:to>
      <xdr:col>45</xdr:col>
      <xdr:colOff>177800</xdr:colOff>
      <xdr:row>59</xdr:row>
      <xdr:rowOff>33253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91096"/>
          <a:ext cx="889000" cy="5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18760</xdr:rowOff>
    </xdr:from>
    <xdr:to>
      <xdr:col>41</xdr:col>
      <xdr:colOff>50800</xdr:colOff>
      <xdr:row>59</xdr:row>
      <xdr:rowOff>33253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34310"/>
          <a:ext cx="889000" cy="1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166325</xdr:rowOff>
    </xdr:from>
    <xdr:to>
      <xdr:col>55</xdr:col>
      <xdr:colOff>50800</xdr:colOff>
      <xdr:row>58</xdr:row>
      <xdr:rowOff>96475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17752</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9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30989</xdr:rowOff>
    </xdr:from>
    <xdr:to>
      <xdr:col>50</xdr:col>
      <xdr:colOff>165100</xdr:colOff>
      <xdr:row>58</xdr:row>
      <xdr:rowOff>132589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7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149116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5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96196</xdr:rowOff>
    </xdr:from>
    <xdr:to>
      <xdr:col>46</xdr:col>
      <xdr:colOff>38100</xdr:colOff>
      <xdr:row>59</xdr:row>
      <xdr:rowOff>26346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42873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81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153903</xdr:rowOff>
    </xdr:from>
    <xdr:to>
      <xdr:col>41</xdr:col>
      <xdr:colOff>101600</xdr:colOff>
      <xdr:row>59</xdr:row>
      <xdr:rowOff>84053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75180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139410</xdr:rowOff>
    </xdr:from>
    <xdr:to>
      <xdr:col>36</xdr:col>
      <xdr:colOff>165100</xdr:colOff>
      <xdr:row>59</xdr:row>
      <xdr:rowOff>69560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8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60687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7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160745</xdr:rowOff>
    </xdr:from>
    <xdr:to>
      <xdr:col>55</xdr:col>
      <xdr:colOff>0</xdr:colOff>
      <xdr:row>77</xdr:row>
      <xdr:rowOff>26952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190945"/>
          <a:ext cx="838200" cy="3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26952</xdr:rowOff>
    </xdr:from>
    <xdr:to>
      <xdr:col>50</xdr:col>
      <xdr:colOff>114300</xdr:colOff>
      <xdr:row>78</xdr:row>
      <xdr:rowOff>82474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28602"/>
          <a:ext cx="889000" cy="22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82474</xdr:rowOff>
    </xdr:from>
    <xdr:to>
      <xdr:col>45</xdr:col>
      <xdr:colOff>177800</xdr:colOff>
      <xdr:row>78</xdr:row>
      <xdr:rowOff>99228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55574"/>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53456</xdr:rowOff>
    </xdr:from>
    <xdr:to>
      <xdr:col>41</xdr:col>
      <xdr:colOff>50800</xdr:colOff>
      <xdr:row>78</xdr:row>
      <xdr:rowOff>99228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26556"/>
          <a:ext cx="889000" cy="4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109945</xdr:rowOff>
    </xdr:from>
    <xdr:to>
      <xdr:col>55</xdr:col>
      <xdr:colOff>50800</xdr:colOff>
      <xdr:row>77</xdr:row>
      <xdr:rowOff>40095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4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132822</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9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147602</xdr:rowOff>
    </xdr:from>
    <xdr:to>
      <xdr:col>50</xdr:col>
      <xdr:colOff>165100</xdr:colOff>
      <xdr:row>77</xdr:row>
      <xdr:rowOff>77752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7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94279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5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31674</xdr:rowOff>
    </xdr:from>
    <xdr:to>
      <xdr:col>46</xdr:col>
      <xdr:colOff>38100</xdr:colOff>
      <xdr:row>78</xdr:row>
      <xdr:rowOff>133274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124401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9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48428</xdr:rowOff>
    </xdr:from>
    <xdr:to>
      <xdr:col>41</xdr:col>
      <xdr:colOff>101600</xdr:colOff>
      <xdr:row>78</xdr:row>
      <xdr:rowOff>150028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2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141155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2656</xdr:rowOff>
    </xdr:from>
    <xdr:to>
      <xdr:col>36</xdr:col>
      <xdr:colOff>165100</xdr:colOff>
      <xdr:row>78</xdr:row>
      <xdr:rowOff>104256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7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120783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5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112302</xdr:rowOff>
    </xdr:from>
    <xdr:to>
      <xdr:col>55</xdr:col>
      <xdr:colOff>0</xdr:colOff>
      <xdr:row>98</xdr:row>
      <xdr:rowOff>125245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4402"/>
          <a:ext cx="838200" cy="1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58955</xdr:rowOff>
    </xdr:from>
    <xdr:to>
      <xdr:col>50</xdr:col>
      <xdr:colOff>114300</xdr:colOff>
      <xdr:row>98</xdr:row>
      <xdr:rowOff>125245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61055"/>
          <a:ext cx="889000" cy="6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58955</xdr:rowOff>
    </xdr:from>
    <xdr:to>
      <xdr:col>45</xdr:col>
      <xdr:colOff>177800</xdr:colOff>
      <xdr:row>98</xdr:row>
      <xdr:rowOff>141970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61055"/>
          <a:ext cx="889000" cy="8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141970</xdr:rowOff>
    </xdr:from>
    <xdr:to>
      <xdr:col>41</xdr:col>
      <xdr:colOff>50800</xdr:colOff>
      <xdr:row>98</xdr:row>
      <xdr:rowOff>152588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44070"/>
          <a:ext cx="8890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61502</xdr:rowOff>
    </xdr:from>
    <xdr:to>
      <xdr:col>55</xdr:col>
      <xdr:colOff>50800</xdr:colOff>
      <xdr:row>98</xdr:row>
      <xdr:rowOff>163102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74445</xdr:rowOff>
    </xdr:from>
    <xdr:to>
      <xdr:col>50</xdr:col>
      <xdr:colOff>165100</xdr:colOff>
      <xdr:row>99</xdr:row>
      <xdr:rowOff>4595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167172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8155</xdr:rowOff>
    </xdr:from>
    <xdr:to>
      <xdr:col>46</xdr:col>
      <xdr:colOff>38100</xdr:colOff>
      <xdr:row>98</xdr:row>
      <xdr:rowOff>109755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126282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8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91170</xdr:rowOff>
    </xdr:from>
    <xdr:to>
      <xdr:col>41</xdr:col>
      <xdr:colOff>101600</xdr:colOff>
      <xdr:row>99</xdr:row>
      <xdr:rowOff>21320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9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12447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8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101788</xdr:rowOff>
    </xdr:from>
    <xdr:to>
      <xdr:col>36</xdr:col>
      <xdr:colOff>165100</xdr:colOff>
      <xdr:row>99</xdr:row>
      <xdr:rowOff>31938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23065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9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109516</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24616"/>
          <a:ext cx="838200" cy="3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101990</xdr:rowOff>
    </xdr:from>
    <xdr:to>
      <xdr:col>81</xdr:col>
      <xdr:colOff>50800</xdr:colOff>
      <xdr:row>38</xdr:row>
      <xdr:rowOff>109516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17090"/>
          <a:ext cx="889000" cy="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101990</xdr:rowOff>
    </xdr:from>
    <xdr:to>
      <xdr:col>76</xdr:col>
      <xdr:colOff>114300</xdr:colOff>
      <xdr:row>38</xdr:row>
      <xdr:rowOff>105977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17090"/>
          <a:ext cx="889000" cy="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95818</xdr:rowOff>
    </xdr:from>
    <xdr:to>
      <xdr:col>71</xdr:col>
      <xdr:colOff>177800</xdr:colOff>
      <xdr:row>38</xdr:row>
      <xdr:rowOff>105977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925118"/>
          <a:ext cx="889000" cy="69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58716</xdr:rowOff>
    </xdr:from>
    <xdr:to>
      <xdr:col>81</xdr:col>
      <xdr:colOff>101600</xdr:colOff>
      <xdr:row>38</xdr:row>
      <xdr:rowOff>160316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151443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51190</xdr:rowOff>
    </xdr:from>
    <xdr:to>
      <xdr:col>76</xdr:col>
      <xdr:colOff>165100</xdr:colOff>
      <xdr:row>38</xdr:row>
      <xdr:rowOff>152790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6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143917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5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55177</xdr:rowOff>
    </xdr:from>
    <xdr:to>
      <xdr:col>72</xdr:col>
      <xdr:colOff>38100</xdr:colOff>
      <xdr:row>38</xdr:row>
      <xdr:rowOff>156777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7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147904</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6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45018</xdr:rowOff>
    </xdr:from>
    <xdr:to>
      <xdr:col>67</xdr:col>
      <xdr:colOff>101600</xdr:colOff>
      <xdr:row>34</xdr:row>
      <xdr:rowOff>146618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87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163145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564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84231</xdr:rowOff>
    </xdr:from>
    <xdr:to>
      <xdr:col>85</xdr:col>
      <xdr:colOff>127000</xdr:colOff>
      <xdr:row>76</xdr:row>
      <xdr:rowOff>90288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14431"/>
          <a:ext cx="8382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90288</xdr:rowOff>
    </xdr:from>
    <xdr:to>
      <xdr:col>81</xdr:col>
      <xdr:colOff>50800</xdr:colOff>
      <xdr:row>76</xdr:row>
      <xdr:rowOff>102147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120488"/>
          <a:ext cx="889000" cy="1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102147</xdr:rowOff>
    </xdr:from>
    <xdr:to>
      <xdr:col>76</xdr:col>
      <xdr:colOff>114300</xdr:colOff>
      <xdr:row>76</xdr:row>
      <xdr:rowOff>141151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132347"/>
          <a:ext cx="889000" cy="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141151</xdr:rowOff>
    </xdr:from>
    <xdr:to>
      <xdr:col>71</xdr:col>
      <xdr:colOff>177800</xdr:colOff>
      <xdr:row>76</xdr:row>
      <xdr:rowOff>155783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71351"/>
          <a:ext cx="889000" cy="1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33431</xdr:rowOff>
    </xdr:from>
    <xdr:to>
      <xdr:col>85</xdr:col>
      <xdr:colOff>177800</xdr:colOff>
      <xdr:row>76</xdr:row>
      <xdr:rowOff>135031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6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11858</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4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39488</xdr:rowOff>
    </xdr:from>
    <xdr:to>
      <xdr:col>81</xdr:col>
      <xdr:colOff>101600</xdr:colOff>
      <xdr:row>76</xdr:row>
      <xdr:rowOff>141088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6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132215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6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51347</xdr:rowOff>
    </xdr:from>
    <xdr:to>
      <xdr:col>76</xdr:col>
      <xdr:colOff>165100</xdr:colOff>
      <xdr:row>76</xdr:row>
      <xdr:rowOff>152947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8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144074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7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90351</xdr:rowOff>
    </xdr:from>
    <xdr:to>
      <xdr:col>72</xdr:col>
      <xdr:colOff>38100</xdr:colOff>
      <xdr:row>77</xdr:row>
      <xdr:rowOff>20501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11628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104983</xdr:rowOff>
    </xdr:from>
    <xdr:to>
      <xdr:col>67</xdr:col>
      <xdr:colOff>101600</xdr:colOff>
      <xdr:row>77</xdr:row>
      <xdr:rowOff>35133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13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26260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22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49723</xdr:rowOff>
    </xdr:from>
    <xdr:to>
      <xdr:col>85</xdr:col>
      <xdr:colOff>127000</xdr:colOff>
      <xdr:row>99</xdr:row>
      <xdr:rowOff>65443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23273"/>
          <a:ext cx="8382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31507</xdr:rowOff>
    </xdr:from>
    <xdr:to>
      <xdr:col>81</xdr:col>
      <xdr:colOff>50800</xdr:colOff>
      <xdr:row>99</xdr:row>
      <xdr:rowOff>49723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05057"/>
          <a:ext cx="889000" cy="1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168379</xdr:rowOff>
    </xdr:from>
    <xdr:to>
      <xdr:col>76</xdr:col>
      <xdr:colOff>114300</xdr:colOff>
      <xdr:row>99</xdr:row>
      <xdr:rowOff>31507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0479"/>
          <a:ext cx="889000" cy="3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168379</xdr:rowOff>
    </xdr:from>
    <xdr:to>
      <xdr:col>71</xdr:col>
      <xdr:colOff>177800</xdr:colOff>
      <xdr:row>99</xdr:row>
      <xdr:rowOff>22361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0479"/>
          <a:ext cx="889000" cy="2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14643</xdr:rowOff>
    </xdr:from>
    <xdr:to>
      <xdr:col>85</xdr:col>
      <xdr:colOff>177800</xdr:colOff>
      <xdr:row>99</xdr:row>
      <xdr:rowOff>116243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170373</xdr:rowOff>
    </xdr:from>
    <xdr:to>
      <xdr:col>81</xdr:col>
      <xdr:colOff>101600</xdr:colOff>
      <xdr:row>99</xdr:row>
      <xdr:rowOff>100523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91650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152157</xdr:rowOff>
    </xdr:from>
    <xdr:to>
      <xdr:col>76</xdr:col>
      <xdr:colOff>165100</xdr:colOff>
      <xdr:row>99</xdr:row>
      <xdr:rowOff>82307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98834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117579</xdr:rowOff>
    </xdr:from>
    <xdr:to>
      <xdr:col>72</xdr:col>
      <xdr:colOff>38100</xdr:colOff>
      <xdr:row>99</xdr:row>
      <xdr:rowOff>47729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64256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9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143011</xdr:rowOff>
    </xdr:from>
    <xdr:to>
      <xdr:col>67</xdr:col>
      <xdr:colOff>101600</xdr:colOff>
      <xdr:row>99</xdr:row>
      <xdr:rowOff>73161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89688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42643</xdr:rowOff>
    </xdr:from>
    <xdr:to>
      <xdr:col>116</xdr:col>
      <xdr:colOff>63500</xdr:colOff>
      <xdr:row>38</xdr:row>
      <xdr:rowOff>126686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86293"/>
          <a:ext cx="838200" cy="25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126686</xdr:rowOff>
    </xdr:from>
    <xdr:to>
      <xdr:col>111</xdr:col>
      <xdr:colOff>177800</xdr:colOff>
      <xdr:row>38</xdr:row>
      <xdr:rowOff>158527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41786"/>
          <a:ext cx="88900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158527</xdr:rowOff>
    </xdr:from>
    <xdr:to>
      <xdr:col>107</xdr:col>
      <xdr:colOff>50800</xdr:colOff>
      <xdr:row>38</xdr:row>
      <xdr:rowOff>163197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73627"/>
          <a:ext cx="8890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163197</xdr:rowOff>
    </xdr:from>
    <xdr:to>
      <xdr:col>102</xdr:col>
      <xdr:colOff>114300</xdr:colOff>
      <xdr:row>38</xdr:row>
      <xdr:rowOff>166398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8297"/>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163293</xdr:rowOff>
    </xdr:from>
    <xdr:to>
      <xdr:col>116</xdr:col>
      <xdr:colOff>114300</xdr:colOff>
      <xdr:row>37</xdr:row>
      <xdr:rowOff>93443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3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14720</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8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75886</xdr:rowOff>
    </xdr:from>
    <xdr:to>
      <xdr:col>112</xdr:col>
      <xdr:colOff>38100</xdr:colOff>
      <xdr:row>39</xdr:row>
      <xdr:rowOff>6036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22563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6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107727</xdr:rowOff>
    </xdr:from>
    <xdr:to>
      <xdr:col>107</xdr:col>
      <xdr:colOff>101600</xdr:colOff>
      <xdr:row>39</xdr:row>
      <xdr:rowOff>37877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54404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9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112397</xdr:rowOff>
    </xdr:from>
    <xdr:to>
      <xdr:col>102</xdr:col>
      <xdr:colOff>165100</xdr:colOff>
      <xdr:row>39</xdr:row>
      <xdr:rowOff>42547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59074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40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115598</xdr:rowOff>
    </xdr:from>
    <xdr:to>
      <xdr:col>98</xdr:col>
      <xdr:colOff>38100</xdr:colOff>
      <xdr:row>39</xdr:row>
      <xdr:rowOff>45748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62274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40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150006</xdr:rowOff>
    </xdr:from>
    <xdr:to>
      <xdr:col>116</xdr:col>
      <xdr:colOff>63500</xdr:colOff>
      <xdr:row>58</xdr:row>
      <xdr:rowOff>151282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94106"/>
          <a:ext cx="8382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151282</xdr:rowOff>
    </xdr:from>
    <xdr:to>
      <xdr:col>111</xdr:col>
      <xdr:colOff>177800</xdr:colOff>
      <xdr:row>58</xdr:row>
      <xdr:rowOff>152235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95382"/>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152235</xdr:rowOff>
    </xdr:from>
    <xdr:to>
      <xdr:col>107</xdr:col>
      <xdr:colOff>50800</xdr:colOff>
      <xdr:row>58</xdr:row>
      <xdr:rowOff>153968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96335"/>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153968</xdr:rowOff>
    </xdr:from>
    <xdr:to>
      <xdr:col>102</xdr:col>
      <xdr:colOff>114300</xdr:colOff>
      <xdr:row>58</xdr:row>
      <xdr:rowOff>154921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98068"/>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99206</xdr:rowOff>
    </xdr:from>
    <xdr:to>
      <xdr:col>116</xdr:col>
      <xdr:colOff>114300</xdr:colOff>
      <xdr:row>59</xdr:row>
      <xdr:rowOff>29356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58583</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100482</xdr:rowOff>
    </xdr:from>
    <xdr:to>
      <xdr:col>112</xdr:col>
      <xdr:colOff>38100</xdr:colOff>
      <xdr:row>59</xdr:row>
      <xdr:rowOff>30632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4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47159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1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101435</xdr:rowOff>
    </xdr:from>
    <xdr:to>
      <xdr:col>107</xdr:col>
      <xdr:colOff>101600</xdr:colOff>
      <xdr:row>59</xdr:row>
      <xdr:rowOff>31585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48112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103168</xdr:rowOff>
    </xdr:from>
    <xdr:to>
      <xdr:col>102</xdr:col>
      <xdr:colOff>165100</xdr:colOff>
      <xdr:row>59</xdr:row>
      <xdr:rowOff>33318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49845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104121</xdr:rowOff>
    </xdr:from>
    <xdr:to>
      <xdr:col>98</xdr:col>
      <xdr:colOff>38100</xdr:colOff>
      <xdr:row>59</xdr:row>
      <xdr:rowOff>34271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25398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4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168732</xdr:rowOff>
    </xdr:from>
    <xdr:to>
      <xdr:col>116</xdr:col>
      <xdr:colOff>63500</xdr:colOff>
      <xdr:row>76</xdr:row>
      <xdr:rowOff>133838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27482"/>
          <a:ext cx="838200" cy="13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151178</xdr:rowOff>
    </xdr:from>
    <xdr:to>
      <xdr:col>111</xdr:col>
      <xdr:colOff>177800</xdr:colOff>
      <xdr:row>75</xdr:row>
      <xdr:rowOff>168732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009928"/>
          <a:ext cx="889000" cy="1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151178</xdr:rowOff>
    </xdr:from>
    <xdr:to>
      <xdr:col>107</xdr:col>
      <xdr:colOff>50800</xdr:colOff>
      <xdr:row>76</xdr:row>
      <xdr:rowOff>45859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09928"/>
          <a:ext cx="889000" cy="6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156632</xdr:rowOff>
    </xdr:from>
    <xdr:to>
      <xdr:col>102</xdr:col>
      <xdr:colOff>114300</xdr:colOff>
      <xdr:row>76</xdr:row>
      <xdr:rowOff>45859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015382"/>
          <a:ext cx="889000" cy="6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83038</xdr:rowOff>
    </xdr:from>
    <xdr:to>
      <xdr:col>116</xdr:col>
      <xdr:colOff>114300</xdr:colOff>
      <xdr:row>77</xdr:row>
      <xdr:rowOff>13188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1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61465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117932</xdr:rowOff>
    </xdr:from>
    <xdr:to>
      <xdr:col>112</xdr:col>
      <xdr:colOff>38100</xdr:colOff>
      <xdr:row>76</xdr:row>
      <xdr:rowOff>48082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39209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6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100379</xdr:rowOff>
    </xdr:from>
    <xdr:to>
      <xdr:col>107</xdr:col>
      <xdr:colOff>101600</xdr:colOff>
      <xdr:row>76</xdr:row>
      <xdr:rowOff>30528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591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21655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5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166509</xdr:rowOff>
    </xdr:from>
    <xdr:to>
      <xdr:col>102</xdr:col>
      <xdr:colOff>165100</xdr:colOff>
      <xdr:row>76</xdr:row>
      <xdr:rowOff>96659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87786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105833</xdr:rowOff>
    </xdr:from>
    <xdr:to>
      <xdr:col>98</xdr:col>
      <xdr:colOff>38100</xdr:colOff>
      <xdr:row>76</xdr:row>
      <xdr:rowOff>35982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45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27109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5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住民一人当たりのコストは、普通建設事業費（令和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投資及び出資金、貸付金で類似団体を上回っている。普通建設事業費（新規整備）で大きく上回っており、上昇傾向にあるが、浅川中学校建設事業に係る費用の増によるものである。投資及び出資金については、下水道事業において区域拡大による工事等を実施しており出資金が増加しているものである。人件費、維持補修費、扶助費、補助費等、災害復旧事業費、公債費、繰出金で類似団体と比較して、大きく上回っている。人件費については、定員適正化計画による職員の計画的な削減の影響により職員の年齢構成が若く、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年度から職員年齢の低さは福島県内で上位に位置している。令和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比べ増加したが、会計年度任用職員への勤勉手当の支給が始まったため、フルタイムの会計年度任用職員が他市町村に比べ多いことから増大したものであり、類似団体とも近接した。維持補修費は、老朽化した公共施設等の軽微な維持補修は実施しているが大規模な修繕が少なかったこと及び施設数が多くないことから類似団体と比較して低くなっているものである。扶助費につい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年度に大きく上昇しているが、重点支援交付金関係で上昇しているものであり一時的な増となっている。その他の年度では、類似団体より大きく下回っている。補助費等については、令和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年度は高い数値を示しているが、新型コロナウイルス感染症に伴う緊急経済対策に伴うものであり、それ以降は類似団体と比較して低い数値である。災害復旧事業費は、令和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年度は、類似団体と比較して高い数値となっているが、令和元年度に発生した台風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号による被害に対する災害復旧工事によるものである。以降は、大きな災害が発生していないことから低水準で推移している。公債費については、現在は類似団体と比較して低い数値だが、今後、公共施設最適化事業債、緊急防災・減災事業債、辺地債等の償還に伴い、住民一人当たりのコスト増が見込まれる。また、今後も中学校建設事業に係る起債の償還が開始されればさらに増加が見込まれるため、効率的な事業運営により健全財政が図られるよう財政運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139446</xdr:rowOff>
    </xdr:from>
    <xdr:to>
      <xdr:col>24</xdr:col>
      <xdr:colOff>63500</xdr:colOff>
      <xdr:row>34</xdr:row>
      <xdr:rowOff>153543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68746"/>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139446</xdr:rowOff>
    </xdr:from>
    <xdr:to>
      <xdr:col>19</xdr:col>
      <xdr:colOff>177800</xdr:colOff>
      <xdr:row>35</xdr:row>
      <xdr:rowOff>10160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68746"/>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165989</xdr:rowOff>
    </xdr:from>
    <xdr:to>
      <xdr:col>15</xdr:col>
      <xdr:colOff>50800</xdr:colOff>
      <xdr:row>35</xdr:row>
      <xdr:rowOff>10160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95289"/>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165989</xdr:rowOff>
    </xdr:from>
    <xdr:to>
      <xdr:col>10</xdr:col>
      <xdr:colOff>114300</xdr:colOff>
      <xdr:row>34</xdr:row>
      <xdr:rowOff>170815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9528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102743</xdr:rowOff>
    </xdr:from>
    <xdr:to>
      <xdr:col>24</xdr:col>
      <xdr:colOff>114300</xdr:colOff>
      <xdr:row>35</xdr:row>
      <xdr:rowOff>32893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125620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8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88646</xdr:rowOff>
    </xdr:from>
    <xdr:to>
      <xdr:col>20</xdr:col>
      <xdr:colOff>38100</xdr:colOff>
      <xdr:row>35</xdr:row>
      <xdr:rowOff>18796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1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35323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9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130810</xdr:rowOff>
    </xdr:from>
    <xdr:to>
      <xdr:col>15</xdr:col>
      <xdr:colOff>101600</xdr:colOff>
      <xdr:row>35</xdr:row>
      <xdr:rowOff>60960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77487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3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115189</xdr:rowOff>
    </xdr:from>
    <xdr:to>
      <xdr:col>10</xdr:col>
      <xdr:colOff>165100</xdr:colOff>
      <xdr:row>35</xdr:row>
      <xdr:rowOff>45339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61866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1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120015</xdr:rowOff>
    </xdr:from>
    <xdr:to>
      <xdr:col>6</xdr:col>
      <xdr:colOff>38100</xdr:colOff>
      <xdr:row>35</xdr:row>
      <xdr:rowOff>50165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66692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2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78069</xdr:rowOff>
    </xdr:from>
    <xdr:to>
      <xdr:col>24</xdr:col>
      <xdr:colOff>63500</xdr:colOff>
      <xdr:row>58</xdr:row>
      <xdr:rowOff>84510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22169"/>
          <a:ext cx="8382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78839</xdr:rowOff>
    </xdr:from>
    <xdr:to>
      <xdr:col>19</xdr:col>
      <xdr:colOff>177800</xdr:colOff>
      <xdr:row>58</xdr:row>
      <xdr:rowOff>84510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22939"/>
          <a:ext cx="889000" cy="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65174</xdr:rowOff>
    </xdr:from>
    <xdr:to>
      <xdr:col>15</xdr:col>
      <xdr:colOff>50800</xdr:colOff>
      <xdr:row>58</xdr:row>
      <xdr:rowOff>78839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09274"/>
          <a:ext cx="8890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26603</xdr:rowOff>
    </xdr:from>
    <xdr:to>
      <xdr:col>10</xdr:col>
      <xdr:colOff>114300</xdr:colOff>
      <xdr:row>58</xdr:row>
      <xdr:rowOff>65174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0703"/>
          <a:ext cx="889000" cy="3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27269</xdr:rowOff>
    </xdr:from>
    <xdr:to>
      <xdr:col>24</xdr:col>
      <xdr:colOff>114300</xdr:colOff>
      <xdr:row>58</xdr:row>
      <xdr:rowOff>128869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33710</xdr:rowOff>
    </xdr:from>
    <xdr:to>
      <xdr:col>20</xdr:col>
      <xdr:colOff>38100</xdr:colOff>
      <xdr:row>58</xdr:row>
      <xdr:rowOff>135310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126437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28039</xdr:rowOff>
    </xdr:from>
    <xdr:to>
      <xdr:col>15</xdr:col>
      <xdr:colOff>101600</xdr:colOff>
      <xdr:row>58</xdr:row>
      <xdr:rowOff>129639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120766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6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14374</xdr:rowOff>
    </xdr:from>
    <xdr:to>
      <xdr:col>10</xdr:col>
      <xdr:colOff>165100</xdr:colOff>
      <xdr:row>58</xdr:row>
      <xdr:rowOff>115974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107101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147253</xdr:rowOff>
    </xdr:from>
    <xdr:to>
      <xdr:col>6</xdr:col>
      <xdr:colOff>38100</xdr:colOff>
      <xdr:row>58</xdr:row>
      <xdr:rowOff>77403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68530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102753</xdr:rowOff>
    </xdr:from>
    <xdr:to>
      <xdr:col>24</xdr:col>
      <xdr:colOff>63500</xdr:colOff>
      <xdr:row>77</xdr:row>
      <xdr:rowOff>117887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04403"/>
          <a:ext cx="8382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117887</xdr:rowOff>
    </xdr:from>
    <xdr:to>
      <xdr:col>19</xdr:col>
      <xdr:colOff>177800</xdr:colOff>
      <xdr:row>78</xdr:row>
      <xdr:rowOff>1849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19537"/>
          <a:ext cx="889000" cy="5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116827</xdr:rowOff>
    </xdr:from>
    <xdr:to>
      <xdr:col>15</xdr:col>
      <xdr:colOff>50800</xdr:colOff>
      <xdr:row>78</xdr:row>
      <xdr:rowOff>1849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18477"/>
          <a:ext cx="889000" cy="5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116827</xdr:rowOff>
    </xdr:from>
    <xdr:to>
      <xdr:col>10</xdr:col>
      <xdr:colOff>114300</xdr:colOff>
      <xdr:row>78</xdr:row>
      <xdr:rowOff>40881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8477"/>
          <a:ext cx="8890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51953</xdr:rowOff>
    </xdr:from>
    <xdr:to>
      <xdr:col>24</xdr:col>
      <xdr:colOff>114300</xdr:colOff>
      <xdr:row>77</xdr:row>
      <xdr:rowOff>153553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5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138330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6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67087</xdr:rowOff>
    </xdr:from>
    <xdr:to>
      <xdr:col>20</xdr:col>
      <xdr:colOff>38100</xdr:colOff>
      <xdr:row>77</xdr:row>
      <xdr:rowOff>168687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6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159814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6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122499</xdr:rowOff>
    </xdr:from>
    <xdr:to>
      <xdr:col>15</xdr:col>
      <xdr:colOff>101600</xdr:colOff>
      <xdr:row>78</xdr:row>
      <xdr:rowOff>52649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43776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16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66027</xdr:rowOff>
    </xdr:from>
    <xdr:to>
      <xdr:col>10</xdr:col>
      <xdr:colOff>165100</xdr:colOff>
      <xdr:row>77</xdr:row>
      <xdr:rowOff>167627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158754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6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161531</xdr:rowOff>
    </xdr:from>
    <xdr:to>
      <xdr:col>6</xdr:col>
      <xdr:colOff>38100</xdr:colOff>
      <xdr:row>78</xdr:row>
      <xdr:rowOff>91681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82808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5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28921</xdr:rowOff>
    </xdr:from>
    <xdr:to>
      <xdr:col>24</xdr:col>
      <xdr:colOff>63500</xdr:colOff>
      <xdr:row>97</xdr:row>
      <xdr:rowOff>58880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659571"/>
          <a:ext cx="838200" cy="2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28921</xdr:rowOff>
    </xdr:from>
    <xdr:to>
      <xdr:col>19</xdr:col>
      <xdr:colOff>177800</xdr:colOff>
      <xdr:row>97</xdr:row>
      <xdr:rowOff>63092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59571"/>
          <a:ext cx="889000" cy="3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63092</xdr:rowOff>
    </xdr:from>
    <xdr:to>
      <xdr:col>15</xdr:col>
      <xdr:colOff>50800</xdr:colOff>
      <xdr:row>97</xdr:row>
      <xdr:rowOff>70914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693742"/>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51291</xdr:rowOff>
    </xdr:from>
    <xdr:to>
      <xdr:col>10</xdr:col>
      <xdr:colOff>114300</xdr:colOff>
      <xdr:row>97</xdr:row>
      <xdr:rowOff>70914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510491"/>
          <a:ext cx="889000" cy="19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8080</xdr:rowOff>
    </xdr:from>
    <xdr:to>
      <xdr:col>24</xdr:col>
      <xdr:colOff>114300</xdr:colOff>
      <xdr:row>97</xdr:row>
      <xdr:rowOff>109680</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63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157957</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6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149571</xdr:rowOff>
    </xdr:from>
    <xdr:to>
      <xdr:col>20</xdr:col>
      <xdr:colOff>38100</xdr:colOff>
      <xdr:row>97</xdr:row>
      <xdr:rowOff>79721</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0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70848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0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12292</xdr:rowOff>
    </xdr:from>
    <xdr:to>
      <xdr:col>15</xdr:col>
      <xdr:colOff>101600</xdr:colOff>
      <xdr:row>97</xdr:row>
      <xdr:rowOff>113892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4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105019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73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20114</xdr:rowOff>
    </xdr:from>
    <xdr:to>
      <xdr:col>10</xdr:col>
      <xdr:colOff>165100</xdr:colOff>
      <xdr:row>97</xdr:row>
      <xdr:rowOff>121714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5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112841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74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491</xdr:rowOff>
    </xdr:from>
    <xdr:to>
      <xdr:col>6</xdr:col>
      <xdr:colOff>38100</xdr:colOff>
      <xdr:row>96</xdr:row>
      <xdr:rowOff>102091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45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118618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23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92456</xdr:rowOff>
    </xdr:from>
    <xdr:to>
      <xdr:col>55</xdr:col>
      <xdr:colOff>0</xdr:colOff>
      <xdr:row>37</xdr:row>
      <xdr:rowOff>145034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43610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29591</xdr:rowOff>
    </xdr:from>
    <xdr:to>
      <xdr:col>50</xdr:col>
      <xdr:colOff>114300</xdr:colOff>
      <xdr:row>37</xdr:row>
      <xdr:rowOff>92456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373241"/>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29591</xdr:rowOff>
    </xdr:from>
    <xdr:to>
      <xdr:col>45</xdr:col>
      <xdr:colOff>177800</xdr:colOff>
      <xdr:row>37</xdr:row>
      <xdr:rowOff>136652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61300" y="6373241"/>
          <a:ext cx="889000"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87122</xdr:rowOff>
    </xdr:from>
    <xdr:to>
      <xdr:col>41</xdr:col>
      <xdr:colOff>50800</xdr:colOff>
      <xdr:row>37</xdr:row>
      <xdr:rowOff>136652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972300" y="6430772"/>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94234</xdr:rowOff>
    </xdr:from>
    <xdr:to>
      <xdr:col>55</xdr:col>
      <xdr:colOff>50800</xdr:colOff>
      <xdr:row>38</xdr:row>
      <xdr:rowOff>24385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4378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117111</xdr:rowOff>
    </xdr:from>
    <xdr:ext cx="378565"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289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41656</xdr:rowOff>
    </xdr:from>
    <xdr:to>
      <xdr:col>50</xdr:col>
      <xdr:colOff>165100</xdr:colOff>
      <xdr:row>37</xdr:row>
      <xdr:rowOff>143256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38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159783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50017" y="6160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150241</xdr:rowOff>
    </xdr:from>
    <xdr:to>
      <xdr:col>46</xdr:col>
      <xdr:colOff>38100</xdr:colOff>
      <xdr:row>37</xdr:row>
      <xdr:rowOff>80391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32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96918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6097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85852</xdr:rowOff>
    </xdr:from>
    <xdr:to>
      <xdr:col>41</xdr:col>
      <xdr:colOff>101600</xdr:colOff>
      <xdr:row>38</xdr:row>
      <xdr:rowOff>16002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42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32529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17" y="6204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36322</xdr:rowOff>
    </xdr:from>
    <xdr:to>
      <xdr:col>36</xdr:col>
      <xdr:colOff>165100</xdr:colOff>
      <xdr:row>37</xdr:row>
      <xdr:rowOff>137922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154449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3017" y="6155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122510</xdr:rowOff>
    </xdr:from>
    <xdr:to>
      <xdr:col>55</xdr:col>
      <xdr:colOff>0</xdr:colOff>
      <xdr:row>57</xdr:row>
      <xdr:rowOff>134283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895160"/>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34628</xdr:rowOff>
    </xdr:from>
    <xdr:to>
      <xdr:col>50</xdr:col>
      <xdr:colOff>114300</xdr:colOff>
      <xdr:row>57</xdr:row>
      <xdr:rowOff>122510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635828"/>
          <a:ext cx="889000" cy="25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34628</xdr:rowOff>
    </xdr:from>
    <xdr:to>
      <xdr:col>45</xdr:col>
      <xdr:colOff>177800</xdr:colOff>
      <xdr:row>57</xdr:row>
      <xdr:rowOff>100168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635828"/>
          <a:ext cx="889000" cy="23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100168</xdr:rowOff>
    </xdr:from>
    <xdr:to>
      <xdr:col>41</xdr:col>
      <xdr:colOff>50800</xdr:colOff>
      <xdr:row>57</xdr:row>
      <xdr:rowOff>112840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72818"/>
          <a:ext cx="8890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83483</xdr:rowOff>
    </xdr:from>
    <xdr:to>
      <xdr:col>55</xdr:col>
      <xdr:colOff>50800</xdr:colOff>
      <xdr:row>58</xdr:row>
      <xdr:rowOff>13633</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5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61910</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3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71710</xdr:rowOff>
    </xdr:from>
    <xdr:to>
      <xdr:col>50</xdr:col>
      <xdr:colOff>165100</xdr:colOff>
      <xdr:row>58</xdr:row>
      <xdr:rowOff>1860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164437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3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155278</xdr:rowOff>
    </xdr:from>
    <xdr:to>
      <xdr:col>46</xdr:col>
      <xdr:colOff>38100</xdr:colOff>
      <xdr:row>56</xdr:row>
      <xdr:rowOff>85428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5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101955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36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49368</xdr:rowOff>
    </xdr:from>
    <xdr:to>
      <xdr:col>41</xdr:col>
      <xdr:colOff>101600</xdr:colOff>
      <xdr:row>57</xdr:row>
      <xdr:rowOff>150968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2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142095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91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62040</xdr:rowOff>
    </xdr:from>
    <xdr:to>
      <xdr:col>36</xdr:col>
      <xdr:colOff>165100</xdr:colOff>
      <xdr:row>57</xdr:row>
      <xdr:rowOff>163640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154767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40804</xdr:rowOff>
    </xdr:from>
    <xdr:to>
      <xdr:col>55</xdr:col>
      <xdr:colOff>0</xdr:colOff>
      <xdr:row>79</xdr:row>
      <xdr:rowOff>41216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85354"/>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17844</xdr:rowOff>
    </xdr:from>
    <xdr:to>
      <xdr:col>50</xdr:col>
      <xdr:colOff>114300</xdr:colOff>
      <xdr:row>79</xdr:row>
      <xdr:rowOff>40804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62394"/>
          <a:ext cx="889000" cy="2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17844</xdr:rowOff>
    </xdr:from>
    <xdr:to>
      <xdr:col>45</xdr:col>
      <xdr:colOff>177800</xdr:colOff>
      <xdr:row>79</xdr:row>
      <xdr:rowOff>33903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62394"/>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33903</xdr:rowOff>
    </xdr:from>
    <xdr:to>
      <xdr:col>41</xdr:col>
      <xdr:colOff>50800</xdr:colOff>
      <xdr:row>79</xdr:row>
      <xdr:rowOff>62564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78453"/>
          <a:ext cx="889000" cy="2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161866</xdr:rowOff>
    </xdr:from>
    <xdr:to>
      <xdr:col>55</xdr:col>
      <xdr:colOff>50800</xdr:colOff>
      <xdr:row>79</xdr:row>
      <xdr:rowOff>92016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3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161454</xdr:rowOff>
    </xdr:from>
    <xdr:to>
      <xdr:col>50</xdr:col>
      <xdr:colOff>165100</xdr:colOff>
      <xdr:row>79</xdr:row>
      <xdr:rowOff>91604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3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82731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62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138494</xdr:rowOff>
    </xdr:from>
    <xdr:to>
      <xdr:col>46</xdr:col>
      <xdr:colOff>38100</xdr:colOff>
      <xdr:row>79</xdr:row>
      <xdr:rowOff>68644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59771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6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154553</xdr:rowOff>
    </xdr:from>
    <xdr:to>
      <xdr:col>41</xdr:col>
      <xdr:colOff>101600</xdr:colOff>
      <xdr:row>79</xdr:row>
      <xdr:rowOff>84703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75830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62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11764</xdr:rowOff>
    </xdr:from>
    <xdr:to>
      <xdr:col>36</xdr:col>
      <xdr:colOff>165100</xdr:colOff>
      <xdr:row>79</xdr:row>
      <xdr:rowOff>113364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5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104491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64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133229</xdr:rowOff>
    </xdr:from>
    <xdr:to>
      <xdr:col>55</xdr:col>
      <xdr:colOff>0</xdr:colOff>
      <xdr:row>98</xdr:row>
      <xdr:rowOff>4344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63879"/>
          <a:ext cx="838200" cy="4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123337</xdr:rowOff>
    </xdr:from>
    <xdr:to>
      <xdr:col>50</xdr:col>
      <xdr:colOff>114300</xdr:colOff>
      <xdr:row>98</xdr:row>
      <xdr:rowOff>4344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753987"/>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123337</xdr:rowOff>
    </xdr:from>
    <xdr:to>
      <xdr:col>45</xdr:col>
      <xdr:colOff>177800</xdr:colOff>
      <xdr:row>98</xdr:row>
      <xdr:rowOff>5814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53987"/>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166122</xdr:rowOff>
    </xdr:from>
    <xdr:to>
      <xdr:col>41</xdr:col>
      <xdr:colOff>50800</xdr:colOff>
      <xdr:row>98</xdr:row>
      <xdr:rowOff>5814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96772"/>
          <a:ext cx="889000" cy="1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82429</xdr:rowOff>
    </xdr:from>
    <xdr:to>
      <xdr:col>55</xdr:col>
      <xdr:colOff>50800</xdr:colOff>
      <xdr:row>98</xdr:row>
      <xdr:rowOff>12579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168806</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124994</xdr:rowOff>
    </xdr:from>
    <xdr:to>
      <xdr:col>50</xdr:col>
      <xdr:colOff>165100</xdr:colOff>
      <xdr:row>98</xdr:row>
      <xdr:rowOff>55144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46271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4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72537</xdr:rowOff>
    </xdr:from>
    <xdr:to>
      <xdr:col>46</xdr:col>
      <xdr:colOff>38100</xdr:colOff>
      <xdr:row>98</xdr:row>
      <xdr:rowOff>2687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0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165264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9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126464</xdr:rowOff>
    </xdr:from>
    <xdr:to>
      <xdr:col>41</xdr:col>
      <xdr:colOff>101600</xdr:colOff>
      <xdr:row>98</xdr:row>
      <xdr:rowOff>56614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5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47741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4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115322</xdr:rowOff>
    </xdr:from>
    <xdr:to>
      <xdr:col>36</xdr:col>
      <xdr:colOff>165100</xdr:colOff>
      <xdr:row>98</xdr:row>
      <xdr:rowOff>45472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4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36599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128691</xdr:rowOff>
    </xdr:from>
    <xdr:to>
      <xdr:col>85</xdr:col>
      <xdr:colOff>127000</xdr:colOff>
      <xdr:row>37</xdr:row>
      <xdr:rowOff>162231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472341"/>
          <a:ext cx="838200" cy="3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162231</xdr:rowOff>
    </xdr:from>
    <xdr:to>
      <xdr:col>81</xdr:col>
      <xdr:colOff>50800</xdr:colOff>
      <xdr:row>37</xdr:row>
      <xdr:rowOff>162885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505881"/>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162885</xdr:rowOff>
    </xdr:from>
    <xdr:to>
      <xdr:col>76</xdr:col>
      <xdr:colOff>114300</xdr:colOff>
      <xdr:row>38</xdr:row>
      <xdr:rowOff>5434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506535"/>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151262</xdr:rowOff>
    </xdr:from>
    <xdr:to>
      <xdr:col>71</xdr:col>
      <xdr:colOff>177800</xdr:colOff>
      <xdr:row>38</xdr:row>
      <xdr:rowOff>5434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494912"/>
          <a:ext cx="889000" cy="2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77891</xdr:rowOff>
    </xdr:from>
    <xdr:to>
      <xdr:col>85</xdr:col>
      <xdr:colOff>177800</xdr:colOff>
      <xdr:row>38</xdr:row>
      <xdr:rowOff>8041</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2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111431</xdr:rowOff>
    </xdr:from>
    <xdr:to>
      <xdr:col>81</xdr:col>
      <xdr:colOff>101600</xdr:colOff>
      <xdr:row>38</xdr:row>
      <xdr:rowOff>41580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550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32708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112085</xdr:rowOff>
    </xdr:from>
    <xdr:to>
      <xdr:col>76</xdr:col>
      <xdr:colOff>165100</xdr:colOff>
      <xdr:row>38</xdr:row>
      <xdr:rowOff>42235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5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33362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4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126084</xdr:rowOff>
    </xdr:from>
    <xdr:to>
      <xdr:col>72</xdr:col>
      <xdr:colOff>38100</xdr:colOff>
      <xdr:row>38</xdr:row>
      <xdr:rowOff>56234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6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47361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6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100462</xdr:rowOff>
    </xdr:from>
    <xdr:to>
      <xdr:col>67</xdr:col>
      <xdr:colOff>101600</xdr:colOff>
      <xdr:row>38</xdr:row>
      <xdr:rowOff>30612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4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21740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3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10475</xdr:rowOff>
    </xdr:from>
    <xdr:to>
      <xdr:col>85</xdr:col>
      <xdr:colOff>127000</xdr:colOff>
      <xdr:row>55</xdr:row>
      <xdr:rowOff>131810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40225"/>
          <a:ext cx="838200" cy="1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131810</xdr:rowOff>
    </xdr:from>
    <xdr:to>
      <xdr:col>81</xdr:col>
      <xdr:colOff>50800</xdr:colOff>
      <xdr:row>58</xdr:row>
      <xdr:rowOff>13326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61560"/>
          <a:ext cx="889000" cy="39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13326</xdr:rowOff>
    </xdr:from>
    <xdr:to>
      <xdr:col>76</xdr:col>
      <xdr:colOff>114300</xdr:colOff>
      <xdr:row>58</xdr:row>
      <xdr:rowOff>38587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57426"/>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160503</xdr:rowOff>
    </xdr:from>
    <xdr:to>
      <xdr:col>71</xdr:col>
      <xdr:colOff>177800</xdr:colOff>
      <xdr:row>58</xdr:row>
      <xdr:rowOff>38587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33153"/>
          <a:ext cx="889000" cy="4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131125</xdr:rowOff>
    </xdr:from>
    <xdr:to>
      <xdr:col>85</xdr:col>
      <xdr:colOff>177800</xdr:colOff>
      <xdr:row>55</xdr:row>
      <xdr:rowOff>61275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3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154002</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4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81010</xdr:rowOff>
    </xdr:from>
    <xdr:to>
      <xdr:col>81</xdr:col>
      <xdr:colOff>101600</xdr:colOff>
      <xdr:row>56</xdr:row>
      <xdr:rowOff>11160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1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27687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28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133976</xdr:rowOff>
    </xdr:from>
    <xdr:to>
      <xdr:col>76</xdr:col>
      <xdr:colOff>165100</xdr:colOff>
      <xdr:row>58</xdr:row>
      <xdr:rowOff>64126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55253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9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159237</xdr:rowOff>
    </xdr:from>
    <xdr:to>
      <xdr:col>72</xdr:col>
      <xdr:colOff>38100</xdr:colOff>
      <xdr:row>58</xdr:row>
      <xdr:rowOff>89387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3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80514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109703</xdr:rowOff>
    </xdr:from>
    <xdr:to>
      <xdr:col>67</xdr:col>
      <xdr:colOff>101600</xdr:colOff>
      <xdr:row>58</xdr:row>
      <xdr:rowOff>39853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8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56380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109516</xdr:rowOff>
    </xdr:from>
    <xdr:to>
      <xdr:col>85</xdr:col>
      <xdr:colOff>127000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482616"/>
          <a:ext cx="838200" cy="3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101991</xdr:rowOff>
    </xdr:from>
    <xdr:to>
      <xdr:col>81</xdr:col>
      <xdr:colOff>50800</xdr:colOff>
      <xdr:row>78</xdr:row>
      <xdr:rowOff>109516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475091"/>
          <a:ext cx="889000" cy="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101991</xdr:rowOff>
    </xdr:from>
    <xdr:to>
      <xdr:col>76</xdr:col>
      <xdr:colOff>114300</xdr:colOff>
      <xdr:row>78</xdr:row>
      <xdr:rowOff>105976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475091"/>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95818</xdr:rowOff>
    </xdr:from>
    <xdr:to>
      <xdr:col>71</xdr:col>
      <xdr:colOff>177800</xdr:colOff>
      <xdr:row>78</xdr:row>
      <xdr:rowOff>105976</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2783118"/>
          <a:ext cx="889000" cy="69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58716</xdr:rowOff>
    </xdr:from>
    <xdr:to>
      <xdr:col>81</xdr:col>
      <xdr:colOff>101600</xdr:colOff>
      <xdr:row>78</xdr:row>
      <xdr:rowOff>160316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151443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51191</xdr:rowOff>
    </xdr:from>
    <xdr:to>
      <xdr:col>76</xdr:col>
      <xdr:colOff>165100</xdr:colOff>
      <xdr:row>78</xdr:row>
      <xdr:rowOff>152791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42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143918</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51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55176</xdr:rowOff>
    </xdr:from>
    <xdr:to>
      <xdr:col>72</xdr:col>
      <xdr:colOff>38100</xdr:colOff>
      <xdr:row>78</xdr:row>
      <xdr:rowOff>156776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147903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2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45018</xdr:rowOff>
    </xdr:from>
    <xdr:to>
      <xdr:col>67</xdr:col>
      <xdr:colOff>101600</xdr:colOff>
      <xdr:row>74</xdr:row>
      <xdr:rowOff>146618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273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163145</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250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84231</xdr:rowOff>
    </xdr:from>
    <xdr:to>
      <xdr:col>85</xdr:col>
      <xdr:colOff>127000</xdr:colOff>
      <xdr:row>96</xdr:row>
      <xdr:rowOff>90288</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5481300" y="16543431"/>
          <a:ext cx="8382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90288</xdr:rowOff>
    </xdr:from>
    <xdr:to>
      <xdr:col>81</xdr:col>
      <xdr:colOff>50800</xdr:colOff>
      <xdr:row>96</xdr:row>
      <xdr:rowOff>102147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549488"/>
          <a:ext cx="889000" cy="1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102147</xdr:rowOff>
    </xdr:from>
    <xdr:to>
      <xdr:col>76</xdr:col>
      <xdr:colOff>114300</xdr:colOff>
      <xdr:row>96</xdr:row>
      <xdr:rowOff>141151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561347"/>
          <a:ext cx="889000" cy="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141151</xdr:rowOff>
    </xdr:from>
    <xdr:to>
      <xdr:col>71</xdr:col>
      <xdr:colOff>177800</xdr:colOff>
      <xdr:row>96</xdr:row>
      <xdr:rowOff>155783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600351"/>
          <a:ext cx="889000" cy="1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33431</xdr:rowOff>
    </xdr:from>
    <xdr:to>
      <xdr:col>85</xdr:col>
      <xdr:colOff>177800</xdr:colOff>
      <xdr:row>96</xdr:row>
      <xdr:rowOff>135031</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4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11858</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47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39488</xdr:rowOff>
    </xdr:from>
    <xdr:to>
      <xdr:col>81</xdr:col>
      <xdr:colOff>101600</xdr:colOff>
      <xdr:row>96</xdr:row>
      <xdr:rowOff>141088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49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132215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9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51347</xdr:rowOff>
    </xdr:from>
    <xdr:to>
      <xdr:col>76</xdr:col>
      <xdr:colOff>165100</xdr:colOff>
      <xdr:row>96</xdr:row>
      <xdr:rowOff>152947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51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144074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60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90351</xdr:rowOff>
    </xdr:from>
    <xdr:to>
      <xdr:col>72</xdr:col>
      <xdr:colOff>38100</xdr:colOff>
      <xdr:row>97</xdr:row>
      <xdr:rowOff>20501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5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11628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64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104983</xdr:rowOff>
    </xdr:from>
    <xdr:to>
      <xdr:col>67</xdr:col>
      <xdr:colOff>101600</xdr:colOff>
      <xdr:row>97</xdr:row>
      <xdr:rowOff>35133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56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26260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65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類似団体の比較から見ると、議会費、衛生費（令和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年度）、教育費（令和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年度）、災害復旧費（令和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年度）が高く、民生費、衛生費（令和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年度）、農林水産業費（令和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年度を除く</a:t>
          </a:r>
          <a:r>
            <a:rPr kumimoji="1" lang="ja-JP" altLang="en-US" sz="1000">
              <a:latin typeface="ＭＳ Ｐゴシック" panose="020B0600070205080204" pitchFamily="50" charset="-128"/>
              <a:ea typeface="ＭＳ Ｐゴシック" panose="020B0600070205080204" pitchFamily="50" charset="-128"/>
            </a:rPr>
            <a:t>）、商工費、土木費、公債費が低い状況にある。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議会費については、現状、類似団体と比較して高い値を示しており、職員配置や議員定数の見直し等により経費削減に努めるべき分野である。衛生費（令和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年度）及び災害復旧費（令和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年度）については、令和元年度に町に多大な被害を与えた台風</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号によるものである。衛生費については、災害ごみの処分費用、災害復旧費については、河川堤防の決壊等による河川・農地等の復旧費用が高額になったためである。教育費（令和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年度）については、浅川中学校建設事業が開始となり工事費が増大したことによるものである。コストが低い費用について見てみると、民生費で類似団体と比較して</a:t>
          </a:r>
          <a:r>
            <a:rPr kumimoji="1" lang="en-US" altLang="ja-JP" sz="1000">
              <a:latin typeface="ＭＳ Ｐゴシック" panose="020B0600070205080204" pitchFamily="50" charset="-128"/>
              <a:ea typeface="ＭＳ Ｐゴシック" panose="020B0600070205080204" pitchFamily="50" charset="-128"/>
            </a:rPr>
            <a:t>45,000</a:t>
          </a:r>
          <a:r>
            <a:rPr kumimoji="1" lang="ja-JP" altLang="en-US" sz="1000">
              <a:latin typeface="ＭＳ Ｐゴシック" panose="020B0600070205080204" pitchFamily="50" charset="-128"/>
              <a:ea typeface="ＭＳ Ｐゴシック" panose="020B0600070205080204" pitchFamily="50" charset="-128"/>
            </a:rPr>
            <a:t>円から</a:t>
          </a:r>
          <a:r>
            <a:rPr kumimoji="1" lang="en-US" altLang="ja-JP" sz="1000">
              <a:latin typeface="ＭＳ Ｐゴシック" panose="020B0600070205080204" pitchFamily="50" charset="-128"/>
              <a:ea typeface="ＭＳ Ｐゴシック" panose="020B0600070205080204" pitchFamily="50" charset="-128"/>
            </a:rPr>
            <a:t>56,000</a:t>
          </a:r>
          <a:r>
            <a:rPr kumimoji="1" lang="ja-JP" altLang="en-US" sz="1000">
              <a:latin typeface="ＭＳ Ｐゴシック" panose="020B0600070205080204" pitchFamily="50" charset="-128"/>
              <a:ea typeface="ＭＳ Ｐゴシック" panose="020B0600070205080204" pitchFamily="50" charset="-128"/>
            </a:rPr>
            <a:t>円程度低い水準となっており、類似団体内順位も下から</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番目に位置している。福祉に力を入れたいという町長の意向のもと町民への福祉サービスは充実が図られてはいるが、職員等の創意工夫により費用をかけず効果が発揮できている分野である。今後、経費配分を増やし、さらに充実を図っていく分野である。衛生費（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年度）についても健診や予防接種等充実が図られているが、職員等の創意工夫により費用をかけず効果が発揮できている分野である。農林水産業費（令和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度を除く）においても農家への支援等充実を図っているが、費用をかけず効果が発揮されていると思われるが、今後、さらに充実を図っていく必要がある分野である。商工費については、商店街の過疎化により営業している店舗が減少している状況であり、また、大同信号株式会社及び関連会社等大きな企業もあるが、商工業については類似団体と比較して脆弱な状況となっている。土木費については、道路の大規模な改良工事等を実施しているが、財源が潤沢でないため国等から補助金等に依存しなければ実施が困難であり、補助金の額により事業の進捗が大きく左右されている状況である。公債費については、類似団体と比較して安定して低い状況になっているが、現在行われている浅川中学校建設事業や老朽化した公共施設の更新等が予定されており、更新等に係る費用を公債費に依存せざるを得ない状況であることから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財政調整基金残高については、物価高騰や様々な財政需要に対応するため、</a:t>
          </a:r>
          <a:r>
            <a:rPr kumimoji="1" lang="en-US" altLang="ja-JP" sz="1400">
              <a:latin typeface="ＭＳ ゴシック" pitchFamily="49" charset="-128"/>
              <a:ea typeface="ＭＳ ゴシック" pitchFamily="49" charset="-128"/>
            </a:rPr>
            <a:t>200,000</a:t>
          </a:r>
          <a:r>
            <a:rPr kumimoji="1" lang="ja-JP" altLang="en-US" sz="1400">
              <a:latin typeface="ＭＳ ゴシック" pitchFamily="49" charset="-128"/>
              <a:ea typeface="ＭＳ ゴシック" pitchFamily="49" charset="-128"/>
            </a:rPr>
            <a:t>千円減少したことによる。適切な財源の確保と歳出の精査により、取崩額の減少を図っていく。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町税等増、歳出抑制により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歳入歳出差引額が増え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たことにより実質収支額の黒字が拡大されたが、基金からの取崩額が増えたこと等により実質単年度収支では、赤字額が拡大された。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調査開始の平成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年度決算から一般会計、特別会計及び企業会計の赤字額はない。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年度より公共下水道事業特別会計、花火の里ニュータウン汚水処理事業特別会計及び農業集落排水事業特別会計の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つの会計が、下水道事業会計の</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つになった。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上水道事業会計において、収入に大きな増減がなかったが、物価高騰の影響等により維持経費が増加したことにより、黒字額が減少となった。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今後も町税等の収納率向上による歳入の確保と、行財政改革への取組を通じて経常経費等の削減に努める。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分子となる元利償還金の額が、平成</a:t>
          </a:r>
          <a:r>
            <a:rPr kumimoji="1" lang="en-US" altLang="ja-JP" sz="1100">
              <a:latin typeface="ＭＳ ゴシック" pitchFamily="49" charset="-128"/>
              <a:ea typeface="ＭＳ ゴシック" pitchFamily="49" charset="-128"/>
            </a:rPr>
            <a:t>15</a:t>
          </a:r>
          <a:r>
            <a:rPr kumimoji="1" lang="ja-JP" altLang="en-US" sz="1100">
              <a:latin typeface="ＭＳ ゴシック" pitchFamily="49" charset="-128"/>
              <a:ea typeface="ＭＳ ゴシック" pitchFamily="49" charset="-128"/>
            </a:rPr>
            <a:t>年度臨時財政対策債等の償還終了により</a:t>
          </a:r>
          <a:r>
            <a:rPr kumimoji="1" lang="en-US" altLang="ja-JP" sz="1100">
              <a:latin typeface="ＭＳ ゴシック" pitchFamily="49" charset="-128"/>
              <a:ea typeface="ＭＳ ゴシック" pitchFamily="49" charset="-128"/>
            </a:rPr>
            <a:t>16,612</a:t>
          </a:r>
          <a:r>
            <a:rPr kumimoji="1" lang="ja-JP" altLang="en-US" sz="1100">
              <a:latin typeface="ＭＳ ゴシック" pitchFamily="49" charset="-128"/>
              <a:ea typeface="ＭＳ ゴシック" pitchFamily="49" charset="-128"/>
            </a:rPr>
            <a:t>千円程度の減となったが、令和元年度公共事業等債の元金償還開始により</a:t>
          </a:r>
          <a:r>
            <a:rPr kumimoji="1" lang="en-US" altLang="ja-JP" sz="1100">
              <a:latin typeface="ＭＳ ゴシック" pitchFamily="49" charset="-128"/>
              <a:ea typeface="ＭＳ ゴシック" pitchFamily="49" charset="-128"/>
            </a:rPr>
            <a:t>12,077</a:t>
          </a:r>
          <a:r>
            <a:rPr kumimoji="1" lang="ja-JP" altLang="en-US" sz="1100">
              <a:latin typeface="ＭＳ ゴシック" pitchFamily="49" charset="-128"/>
              <a:ea typeface="ＭＳ ゴシック" pitchFamily="49" charset="-128"/>
            </a:rPr>
            <a:t>千円程度の増となった他、令和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年度新規借入の利子償還</a:t>
          </a:r>
          <a:r>
            <a:rPr kumimoji="1" lang="en-US" altLang="ja-JP" sz="1100">
              <a:latin typeface="ＭＳ ゴシック" pitchFamily="49" charset="-128"/>
              <a:ea typeface="ＭＳ ゴシック" pitchFamily="49" charset="-128"/>
            </a:rPr>
            <a:t>4,900</a:t>
          </a:r>
          <a:r>
            <a:rPr kumimoji="1" lang="ja-JP" altLang="en-US" sz="1100">
              <a:latin typeface="ＭＳ ゴシック" pitchFamily="49" charset="-128"/>
              <a:ea typeface="ＭＳ ゴシック" pitchFamily="49" charset="-128"/>
            </a:rPr>
            <a:t>千円程度により、元利償還金に大きな増減は見られなかった。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公営企業債の元利償還金に対する繰入金については、公共下水道事業元利償還金等が増加したため、増となっている。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組合等が起こした地方債の元利償還金に対する負担金等においては、石川地方環境施設組合で令和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年度に実施した基幹改良工事の償還開始による増である。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債務負担行為に基づく支出額については、社会福祉法人石川福祉会による特別養護老人ホーム建設に伴う償還が令和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年度で終了したため、減となった。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今後も地域に対応した事業の選択と、起債に大きく依存しない財政運営に努める。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aseline="0">
              <a:latin typeface="ＭＳ ゴシック" pitchFamily="49" charset="-128"/>
              <a:ea typeface="ＭＳ ゴシック" pitchFamily="49" charset="-128"/>
            </a:rPr>
            <a:t> </a:t>
          </a:r>
          <a:r>
            <a:rPr kumimoji="1" lang="ja-JP" altLang="en-US" sz="1300" baseline="0">
              <a:latin typeface="ＭＳ ゴシック" pitchFamily="49" charset="-128"/>
              <a:ea typeface="ＭＳ ゴシック" pitchFamily="49" charset="-128"/>
            </a:rPr>
            <a:t>満期一括償還地方債を利用していない。</a:t>
          </a:r>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将来負担額の約</a:t>
          </a:r>
          <a:r>
            <a:rPr kumimoji="1" lang="en-US" altLang="ja-JP" sz="1300">
              <a:latin typeface="ＭＳ ゴシック" pitchFamily="49" charset="-128"/>
              <a:ea typeface="ＭＳ ゴシック" pitchFamily="49" charset="-128"/>
            </a:rPr>
            <a:t>63.2%</a:t>
          </a:r>
          <a:r>
            <a:rPr kumimoji="1" lang="ja-JP" altLang="en-US" sz="1300">
              <a:latin typeface="ＭＳ ゴシック" pitchFamily="49" charset="-128"/>
              <a:ea typeface="ＭＳ ゴシック" pitchFamily="49" charset="-128"/>
            </a:rPr>
            <a:t>を占める地方債現在高が、浅川中学校建設事業に係る学校教育施設等整備事業債等の借入により増額となった。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地方債現在高の中でも約</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以上を占める臨時財政対策債については、毎年、借入を行っているが、令和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年度以降減少傾向にあるため、今後の増額は見込まれないと推測される。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その他の地方債現在高では、こども園建設に係る公共施設最適化事業債で約</a:t>
          </a:r>
          <a:r>
            <a:rPr kumimoji="1" lang="en-US" altLang="ja-JP" sz="1300">
              <a:latin typeface="ＭＳ ゴシック" pitchFamily="49" charset="-128"/>
              <a:ea typeface="ＭＳ ゴシック" pitchFamily="49" charset="-128"/>
            </a:rPr>
            <a:t>16.5%</a:t>
          </a:r>
          <a:r>
            <a:rPr kumimoji="1" lang="ja-JP" altLang="en-US" sz="1300">
              <a:latin typeface="ＭＳ ゴシック" pitchFamily="49" charset="-128"/>
              <a:ea typeface="ＭＳ ゴシック" pitchFamily="49" charset="-128"/>
            </a:rPr>
            <a:t>、中学校建設事業等に係る学校教育施設等整備事業債で約</a:t>
          </a:r>
          <a:r>
            <a:rPr kumimoji="1" lang="en-US" altLang="ja-JP" sz="1300">
              <a:latin typeface="ＭＳ ゴシック" pitchFamily="49" charset="-128"/>
              <a:ea typeface="ＭＳ ゴシック" pitchFamily="49" charset="-128"/>
            </a:rPr>
            <a:t>14.0%</a:t>
          </a:r>
          <a:r>
            <a:rPr kumimoji="1" lang="ja-JP" altLang="en-US" sz="1300">
              <a:latin typeface="ＭＳ ゴシック" pitchFamily="49" charset="-128"/>
              <a:ea typeface="ＭＳ ゴシック" pitchFamily="49" charset="-128"/>
            </a:rPr>
            <a:t>を占めており、それぞれ今後、約</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年近くかけて償還する予定である。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今後も老朽化した公共施設の更新等が予定されていることから、地方債現在高は、今後も増えていくことが見込まれる。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充当可能基金については、浅川中学校建設事業に係る各基金の取崩により減少となった。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福島県浅川町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基金全体で見た場合、財政調整基金、役場庁舎等建設基金、ふれあい福祉基金で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以上を占めている。その中においても予算執行に伴う財源として補填する財政調整基金については、令和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千円から年々減少している。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物価高騰の影響や増え続ける財政需要に対応するため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、財源の不足額を補填するため、令和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千円ずつ減少している。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役場庁舎等建設基金については、昭和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年建築で築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年以上経過した役場庁舎を始め老朽化した公共施設の更新等のため、積立を行っている。令和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千円の積立、令和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年度は中学校建設事業に充当するため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千円を取崩を行ったが、多数の公共施設が老朽化等をしていることから今後の更新等を見据え決算時の剰余金から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千円の増加となった。令和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年度は、中学校建設事業の財源に充当するため、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千円の取崩しを行ったことから減少となった。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その他の基金では、定住促進住宅維持整備基金で大規模改修の財源として充当したことから年々減少となっている以外は、特に大きな変動はない。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財政調整基金については、今後ますます増加する財政需要に対応していくためにも歳出抑制等に努め、取崩し額を減らすとともに、決算時の剰余金の発生により積立を行い、増加を図っていく。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役場庁舎等建設基金については、今後も老朽化した公共施設の更新等が控えていることから、適切に積立を図っていく。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目的に沿った事業実施に向け、適切に積立、確実かつ有利な方法で運用を図るとともに、事業実施となった際においても取崩し時期等の十分な検討を行い、適切な対応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役場庁舎等建設基金及びふれあい福祉基金が大部分を占めている。役場庁舎等建設基金については、昭和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年建築で築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年以上経過している役場庁舎を始め、老朽化した施設の建替え等のために積み立てているものである。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れあい福祉基金については、高齢者等の在宅福祉の向上及び健康の保持に資する事業等へ充てるための基金である。その他、「ふるさと創生」事業基金、ふるさと応援基金、定住促進住宅維持整備基金、ふるさと水と土保全基金、定住・移住促進住宅維持整備基金、森林環境譲与税基金があるが、基金名称のとおり目的を持った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役場庁舎等建設基金は、浅川中学校建設事業へ充当するため、令和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千円取崩しを行ったことにより大幅に減少となった。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ふるさと応援基金は、事業実施により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千円の積立も行い、令和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定住促進住宅維持整備基金は、大規模改修の財源として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千円の取崩しを行ったことにより減少となった。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その他、定住・移住促進住宅維持整備基金で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千円の増、森林環境譲与税基金で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目的に沿った事業実施に向け、各基金を適切に積立、確実かつ有利な方法で運用を図るとともに、事業実施となった際においても取崩し時期等の十分な検討を行い、適切な対応を図っていく。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年度には、近く実施が予定されていた浅川中学校建設事業を見据え、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千円を決算時の剰余金から積立を行い、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年度からは、物価高騰の影響や増え続ける財政需要に対応するため、不足額の取崩しを行っていることから年々減少している。令和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年度は、決算時の剰余金として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千円の取崩しを行っていることから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千円となっており適正規模である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回っている状況ではあるが、中学校建設事業への財源としての取崩しや老朽化した公共施設の更新等での取崩しが予定されているほか、今後ますます増加する財政需要に対応する必要があるため、基金額を増加できるよう歳出抑制等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今後の償還を見据え、基金の積立てを検討していく。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0AA972B-3EB3-49BD-8FAE-9883DD7E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1384AE-0501-4B07-8F9E-AB80EE6FEB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AFE7E944-90E5-4B09-A5BD-6A7AE5C1831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F621D58-ED55-45F1-863A-2D1DC3F810E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FED26F9-B8BC-4702-AF26-C90B9671DFA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68260559-83E3-4ED9-9765-B26C6A8B1C4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B85FB777-023E-4BFE-8652-18F58592550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33B8919B-E863-45B7-B570-EF2D25BC393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3E1DD236-C73D-4F05-82A1-50D7C2BD622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4B4035-02FD-4B97-AC88-A20937142D7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A85E0F1-69C6-4725-B665-BD4D92D9DE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851FD6F-611B-4610-B50B-21879134EC6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A911D50-7A34-4E79-895B-D383AF9D5D9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16A4B02-4224-4121-89BB-32DD86B5DD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CBBCCC7-B20E-4A3E-8412-8A334631792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80AD8A36-EB5A-4A7C-BED4-E295A5867C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59314D9-1153-49C7-AFCF-48E395C911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462570E5-CA7C-4BF6-8AA9-56BE7E6B4FF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32DD601-FC8D-49C8-AB7B-92004BD157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A8FAF7C6-9C11-4675-A2F3-EB03C5A3FE9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6BB52C5-E3C9-4119-8F69-F9E514E53C5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5E5F59C-5457-43F2-A608-88E15D7BB6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95E75D0-F2FE-46CD-88F8-FF583947C1B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8154E8D2-E71A-47D5-8ABD-67287350EDF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C094BE39-D188-4885-953C-C5FDED4D4E1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B3D68FB1-D61B-4DF2-892F-F64797BA77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DA3D777-D215-45D5-AB3E-389ABC772B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A3B4B64-E412-49A6-9964-F34E76E044C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6DD39EDE-2E05-42F2-B75D-8151F63B44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A8EF2F6F-8BB1-4195-88D3-9D9E0693AA3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F2642236-D36F-441C-8BC1-77053F09177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0D9EB45-2FA6-43B3-A38D-E5AD855D8A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9B2FDF55-3483-448C-86FE-85D37035A71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5029BB19-7CF5-4255-91A4-B1A6F21B0D1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79D57896-DFB6-4395-916C-38257E7AEE3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C2697E01-B34A-497E-A9EE-CBA32E1AD56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C47BBC33-E325-4132-B10D-7ADD6E50540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5AD04EE-7471-462D-867C-1CE37B90245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F816C70-7095-45F4-AFA6-CB9DDBD9757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1A2FF38A-AB54-4086-A69F-E4B960536F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83A1AAE-DFD1-4ED5-AC22-0937B9570F7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727F0943-2005-4DE9-94E8-A120E2FCED0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F1D9FCAD-1C45-4B19-9726-F9A70F8B8BD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B050610-CA33-445C-9D78-5376436680E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EC68E7D-732C-4329-811D-D69B645B9A1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62B96AF-4E38-4B03-AA63-6A0301E74E2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0C69C0D-1E60-4EE3-AC33-7C166EBBA57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17DB5482-2D37-4AFB-A619-84A4CCC90A6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794F0FE1-32FE-4F2B-AA4F-C48494BC92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956A91BC-D490-4F0B-B958-682F3F093DA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4E5D05E-3620-4FC0-A2C6-8D933FAE5B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10ED7815-07AC-4E51-ABF9-7760F23C3CF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A7065425-EA8B-4C3D-8179-297A6DE0E9D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当町の公共施設は、昭和</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年代から</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年代にかけて整備された施設が多いため、類似団体平均値は下回ってはいるものの、全国、福島県平均に比べて高くなっている。令和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年度は、中学校が新築されたことから有形固定資産減価償却率が減少に転じ、類似団体内平均値を下回った。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老朽化した公共施設が多いことから、今後、更新等を行っていくことで減少していく見込みではあるが、更新等にあたっては、財政状況を考慮しながら計画的な更新を図っていく。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8C976141-C819-4466-81A7-4FB5C87651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94371C61-7252-466B-9969-178BAA22092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E056725B-7344-4AA0-95DF-243295EEA8B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16CB92EF-DC82-48ED-B46F-3FE62D50172B}"/>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457CDA10-7E87-471C-BB42-F2748575476C}"/>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A1772FA2-868C-4A59-8688-ECE2AB06F30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3AA60947-A951-4EDC-BDE9-5BFCDBD0D8F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4723ADCC-F103-4A64-8D9F-03433ED7184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0D969384-0027-4FC6-A73D-68FC4A7E5A4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1328C260-0952-4534-9E28-460591924CA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C11AFCF9-C03C-4ACD-84DE-29420534237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476F8BE-4C8F-4C33-A6EE-3A7C97F9595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7FE7A1F-0759-447B-87A3-0483F425E86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DEAE31FA-B9FF-4FC8-96F9-24ECE68F7F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9" name="直線コネクタ 68">
          <a:extLst>
            <a:ext uri="{FF2B5EF4-FFF2-40B4-BE49-F238E27FC236}">
              <a16:creationId xmlns:a16="http://schemas.microsoft.com/office/drawing/2014/main" id="{5B975F5D-88F8-4029-8A1D-4FB324FD08EE}"/>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0" name="有形固定資産減価償却率最小値テキスト">
          <a:extLst>
            <a:ext uri="{FF2B5EF4-FFF2-40B4-BE49-F238E27FC236}">
              <a16:creationId xmlns:a16="http://schemas.microsoft.com/office/drawing/2014/main" id="{E8E3F620-6860-4804-AAE6-245D3FD8058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1" name="直線コネクタ 70">
          <a:extLst>
            <a:ext uri="{FF2B5EF4-FFF2-40B4-BE49-F238E27FC236}">
              <a16:creationId xmlns:a16="http://schemas.microsoft.com/office/drawing/2014/main" id="{F18A0FC8-C464-4FE5-B4B1-68C2AA3AC823}"/>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2" name="有形固定資産減価償却率最大値テキスト">
          <a:extLst>
            <a:ext uri="{FF2B5EF4-FFF2-40B4-BE49-F238E27FC236}">
              <a16:creationId xmlns:a16="http://schemas.microsoft.com/office/drawing/2014/main" id="{5075FED5-A234-4115-98F5-8AF4A33ABFEF}"/>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3" name="直線コネクタ 72">
          <a:extLst>
            <a:ext uri="{FF2B5EF4-FFF2-40B4-BE49-F238E27FC236}">
              <a16:creationId xmlns:a16="http://schemas.microsoft.com/office/drawing/2014/main" id="{D1741FE7-E6D7-4161-B4BC-80D895B35D13}"/>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4" name="有形固定資産減価償却率平均値テキスト">
          <a:extLst>
            <a:ext uri="{FF2B5EF4-FFF2-40B4-BE49-F238E27FC236}">
              <a16:creationId xmlns:a16="http://schemas.microsoft.com/office/drawing/2014/main" id="{36B41998-0521-487E-816B-AFBF50D8173B}"/>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5" name="フローチャート: 判断 74">
          <a:extLst>
            <a:ext uri="{FF2B5EF4-FFF2-40B4-BE49-F238E27FC236}">
              <a16:creationId xmlns:a16="http://schemas.microsoft.com/office/drawing/2014/main" id="{C2A43673-D6F4-4B53-9659-C3DC35E4386D}"/>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6" name="フローチャート: 判断 75">
          <a:extLst>
            <a:ext uri="{FF2B5EF4-FFF2-40B4-BE49-F238E27FC236}">
              <a16:creationId xmlns:a16="http://schemas.microsoft.com/office/drawing/2014/main" id="{667C1248-5CB0-4C8B-B3A1-91237A8E1CF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7" name="フローチャート: 判断 76">
          <a:extLst>
            <a:ext uri="{FF2B5EF4-FFF2-40B4-BE49-F238E27FC236}">
              <a16:creationId xmlns:a16="http://schemas.microsoft.com/office/drawing/2014/main" id="{71706E5B-9C62-423D-A800-9A949395FEF2}"/>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8" name="フローチャート: 判断 77">
          <a:extLst>
            <a:ext uri="{FF2B5EF4-FFF2-40B4-BE49-F238E27FC236}">
              <a16:creationId xmlns:a16="http://schemas.microsoft.com/office/drawing/2014/main" id="{7B36C173-4483-4627-BB37-4AD300E9ECA6}"/>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9" name="フローチャート: 判断 78">
          <a:extLst>
            <a:ext uri="{FF2B5EF4-FFF2-40B4-BE49-F238E27FC236}">
              <a16:creationId xmlns:a16="http://schemas.microsoft.com/office/drawing/2014/main" id="{656536DD-B3D4-489D-A666-04FE82CD45BF}"/>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52988B0-F413-495A-84A1-FD370B685E5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2FF59AE-0492-428E-A5F8-F0A3CC27967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09A389-394D-44D5-B1B7-396D6249C6B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B5DE4C3-66B0-4788-987B-5794B797B9D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BDC1DBC-521B-45D1-ADDB-0AB7D5DE2CC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162560</xdr:rowOff>
    </xdr:from>
    <xdr:to>
      <xdr:col>23</xdr:col>
      <xdr:colOff>136525</xdr:colOff>
      <xdr:row>30</xdr:row>
      <xdr:rowOff>92710</xdr:rowOff>
    </xdr:to>
    <xdr:sp macro="" textlink="">
      <xdr:nvSpPr>
        <xdr:cNvPr id="85" name="楕円 84">
          <a:extLst>
            <a:ext uri="{FF2B5EF4-FFF2-40B4-BE49-F238E27FC236}">
              <a16:creationId xmlns:a16="http://schemas.microsoft.com/office/drawing/2014/main" id="{604C49DB-1776-4CDF-B310-B724072A12BC}"/>
            </a:ext>
          </a:extLst>
        </xdr:cNvPr>
        <xdr:cNvSpPr/>
      </xdr:nvSpPr>
      <xdr:spPr>
        <a:xfrm>
          <a:off x="47117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13987</xdr:rowOff>
    </xdr:from>
    <xdr:ext cx="405111" cy="259045"/>
    <xdr:sp macro="" textlink="">
      <xdr:nvSpPr>
        <xdr:cNvPr id="86" name="有形固定資産減価償却率該当値テキスト">
          <a:extLst>
            <a:ext uri="{FF2B5EF4-FFF2-40B4-BE49-F238E27FC236}">
              <a16:creationId xmlns:a16="http://schemas.microsoft.com/office/drawing/2014/main" id="{F3339E2A-DB64-4943-A857-318418DA3750}"/>
            </a:ext>
          </a:extLst>
        </xdr:cNvPr>
        <xdr:cNvSpPr txBox="1"/>
      </xdr:nvSpPr>
      <xdr:spPr>
        <a:xfrm>
          <a:off x="4813300"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75311</xdr:rowOff>
    </xdr:from>
    <xdr:to>
      <xdr:col>19</xdr:col>
      <xdr:colOff>187325</xdr:colOff>
      <xdr:row>31</xdr:row>
      <xdr:rowOff>5461</xdr:rowOff>
    </xdr:to>
    <xdr:sp macro="" textlink="">
      <xdr:nvSpPr>
        <xdr:cNvPr id="87" name="楕円 86">
          <a:extLst>
            <a:ext uri="{FF2B5EF4-FFF2-40B4-BE49-F238E27FC236}">
              <a16:creationId xmlns:a16="http://schemas.microsoft.com/office/drawing/2014/main" id="{578D928D-6FCB-4521-A650-04297211E967}"/>
            </a:ext>
          </a:extLst>
        </xdr:cNvPr>
        <xdr:cNvSpPr/>
      </xdr:nvSpPr>
      <xdr:spPr>
        <a:xfrm>
          <a:off x="4000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41910</xdr:rowOff>
    </xdr:from>
    <xdr:to>
      <xdr:col>23</xdr:col>
      <xdr:colOff>85725</xdr:colOff>
      <xdr:row>30</xdr:row>
      <xdr:rowOff>126111</xdr:rowOff>
    </xdr:to>
    <xdr:cxnSp macro="">
      <xdr:nvCxnSpPr>
        <xdr:cNvPr id="88" name="直線コネクタ 87">
          <a:extLst>
            <a:ext uri="{FF2B5EF4-FFF2-40B4-BE49-F238E27FC236}">
              <a16:creationId xmlns:a16="http://schemas.microsoft.com/office/drawing/2014/main" id="{20DB53B5-37A0-4068-9CA9-1517E5EE8980}"/>
            </a:ext>
          </a:extLst>
        </xdr:cNvPr>
        <xdr:cNvCxnSpPr/>
      </xdr:nvCxnSpPr>
      <xdr:spPr>
        <a:xfrm flipV="1">
          <a:off x="4051300" y="5956935"/>
          <a:ext cx="7112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9" name="楕円 88">
          <a:extLst>
            <a:ext uri="{FF2B5EF4-FFF2-40B4-BE49-F238E27FC236}">
              <a16:creationId xmlns:a16="http://schemas.microsoft.com/office/drawing/2014/main" id="{A3CC1841-7010-41D3-AD59-2E8977268087}"/>
            </a:ext>
          </a:extLst>
        </xdr:cNvPr>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126111</xdr:rowOff>
    </xdr:to>
    <xdr:cxnSp macro="">
      <xdr:nvCxnSpPr>
        <xdr:cNvPr id="90" name="直線コネクタ 89">
          <a:extLst>
            <a:ext uri="{FF2B5EF4-FFF2-40B4-BE49-F238E27FC236}">
              <a16:creationId xmlns:a16="http://schemas.microsoft.com/office/drawing/2014/main" id="{7402040B-D517-4841-AB13-3F7DD614E7B5}"/>
            </a:ext>
          </a:extLst>
        </xdr:cNvPr>
        <xdr:cNvCxnSpPr/>
      </xdr:nvCxnSpPr>
      <xdr:spPr>
        <a:xfrm>
          <a:off x="3289300" y="601091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36449</xdr:rowOff>
    </xdr:from>
    <xdr:to>
      <xdr:col>11</xdr:col>
      <xdr:colOff>187325</xdr:colOff>
      <xdr:row>30</xdr:row>
      <xdr:rowOff>138049</xdr:rowOff>
    </xdr:to>
    <xdr:sp macro="" textlink="">
      <xdr:nvSpPr>
        <xdr:cNvPr id="91" name="楕円 90">
          <a:extLst>
            <a:ext uri="{FF2B5EF4-FFF2-40B4-BE49-F238E27FC236}">
              <a16:creationId xmlns:a16="http://schemas.microsoft.com/office/drawing/2014/main" id="{45ACC049-2035-49B1-AF2F-7A35760435B8}"/>
            </a:ext>
          </a:extLst>
        </xdr:cNvPr>
        <xdr:cNvSpPr/>
      </xdr:nvSpPr>
      <xdr:spPr>
        <a:xfrm>
          <a:off x="2476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87249</xdr:rowOff>
    </xdr:from>
    <xdr:to>
      <xdr:col>15</xdr:col>
      <xdr:colOff>136525</xdr:colOff>
      <xdr:row>30</xdr:row>
      <xdr:rowOff>95885</xdr:rowOff>
    </xdr:to>
    <xdr:cxnSp macro="">
      <xdr:nvCxnSpPr>
        <xdr:cNvPr id="92" name="直線コネクタ 91">
          <a:extLst>
            <a:ext uri="{FF2B5EF4-FFF2-40B4-BE49-F238E27FC236}">
              <a16:creationId xmlns:a16="http://schemas.microsoft.com/office/drawing/2014/main" id="{4B092872-5AE9-4683-81AC-25AE20ECFF5A}"/>
            </a:ext>
          </a:extLst>
        </xdr:cNvPr>
        <xdr:cNvCxnSpPr/>
      </xdr:nvCxnSpPr>
      <xdr:spPr>
        <a:xfrm>
          <a:off x="2527300" y="600227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164719</xdr:rowOff>
    </xdr:from>
    <xdr:to>
      <xdr:col>7</xdr:col>
      <xdr:colOff>187325</xdr:colOff>
      <xdr:row>30</xdr:row>
      <xdr:rowOff>94869</xdr:rowOff>
    </xdr:to>
    <xdr:sp macro="" textlink="">
      <xdr:nvSpPr>
        <xdr:cNvPr id="93" name="楕円 92">
          <a:extLst>
            <a:ext uri="{FF2B5EF4-FFF2-40B4-BE49-F238E27FC236}">
              <a16:creationId xmlns:a16="http://schemas.microsoft.com/office/drawing/2014/main" id="{767EC61E-C8F8-4745-B553-3F50D3828611}"/>
            </a:ext>
          </a:extLst>
        </xdr:cNvPr>
        <xdr:cNvSpPr/>
      </xdr:nvSpPr>
      <xdr:spPr>
        <a:xfrm>
          <a:off x="1714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44069</xdr:rowOff>
    </xdr:from>
    <xdr:to>
      <xdr:col>11</xdr:col>
      <xdr:colOff>136525</xdr:colOff>
      <xdr:row>30</xdr:row>
      <xdr:rowOff>87249</xdr:rowOff>
    </xdr:to>
    <xdr:cxnSp macro="">
      <xdr:nvCxnSpPr>
        <xdr:cNvPr id="94" name="直線コネクタ 93">
          <a:extLst>
            <a:ext uri="{FF2B5EF4-FFF2-40B4-BE49-F238E27FC236}">
              <a16:creationId xmlns:a16="http://schemas.microsoft.com/office/drawing/2014/main" id="{3C4E1E83-F5F6-4613-A17A-A13266A741DF}"/>
            </a:ext>
          </a:extLst>
        </xdr:cNvPr>
        <xdr:cNvCxnSpPr/>
      </xdr:nvCxnSpPr>
      <xdr:spPr>
        <a:xfrm>
          <a:off x="1765300" y="595909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5" name="n_1aveValue有形固定資産減価償却率">
          <a:extLst>
            <a:ext uri="{FF2B5EF4-FFF2-40B4-BE49-F238E27FC236}">
              <a16:creationId xmlns:a16="http://schemas.microsoft.com/office/drawing/2014/main" id="{DB59E21B-001A-4C23-8D4D-BB71BEB683A2}"/>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6" name="n_2aveValue有形固定資産減価償却率">
          <a:extLst>
            <a:ext uri="{FF2B5EF4-FFF2-40B4-BE49-F238E27FC236}">
              <a16:creationId xmlns:a16="http://schemas.microsoft.com/office/drawing/2014/main" id="{3D27398F-3AAA-481B-8BCC-FAEB49728E69}"/>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7" name="n_3aveValue有形固定資産減価償却率">
          <a:extLst>
            <a:ext uri="{FF2B5EF4-FFF2-40B4-BE49-F238E27FC236}">
              <a16:creationId xmlns:a16="http://schemas.microsoft.com/office/drawing/2014/main" id="{38CA2D65-7199-426E-AD92-54210205FBA6}"/>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8" name="n_4aveValue有形固定資産減価償却率">
          <a:extLst>
            <a:ext uri="{FF2B5EF4-FFF2-40B4-BE49-F238E27FC236}">
              <a16:creationId xmlns:a16="http://schemas.microsoft.com/office/drawing/2014/main" id="{907A2AB1-1AAD-487F-B09A-0E224D0686C9}"/>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168038</xdr:rowOff>
    </xdr:from>
    <xdr:ext cx="405111" cy="259045"/>
    <xdr:sp macro="" textlink="">
      <xdr:nvSpPr>
        <xdr:cNvPr id="99" name="n_1mainValue有形固定資産減価償却率">
          <a:extLst>
            <a:ext uri="{FF2B5EF4-FFF2-40B4-BE49-F238E27FC236}">
              <a16:creationId xmlns:a16="http://schemas.microsoft.com/office/drawing/2014/main" id="{96309402-9A7A-4F3C-A5BC-78A1CAE76787}"/>
            </a:ext>
          </a:extLst>
        </xdr:cNvPr>
        <xdr:cNvSpPr txBox="1"/>
      </xdr:nvSpPr>
      <xdr:spPr>
        <a:xfrm>
          <a:off x="3836044" y="608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137812</xdr:rowOff>
    </xdr:from>
    <xdr:ext cx="405111" cy="259045"/>
    <xdr:sp macro="" textlink="">
      <xdr:nvSpPr>
        <xdr:cNvPr id="100" name="n_2mainValue有形固定資産減価償却率">
          <a:extLst>
            <a:ext uri="{FF2B5EF4-FFF2-40B4-BE49-F238E27FC236}">
              <a16:creationId xmlns:a16="http://schemas.microsoft.com/office/drawing/2014/main" id="{CC443C6E-8348-4A22-89BC-9B19BB755544}"/>
            </a:ext>
          </a:extLst>
        </xdr:cNvPr>
        <xdr:cNvSpPr txBox="1"/>
      </xdr:nvSpPr>
      <xdr:spPr>
        <a:xfrm>
          <a:off x="3086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129176</xdr:rowOff>
    </xdr:from>
    <xdr:ext cx="405111" cy="259045"/>
    <xdr:sp macro="" textlink="">
      <xdr:nvSpPr>
        <xdr:cNvPr id="101" name="n_3mainValue有形固定資産減価償却率">
          <a:extLst>
            <a:ext uri="{FF2B5EF4-FFF2-40B4-BE49-F238E27FC236}">
              <a16:creationId xmlns:a16="http://schemas.microsoft.com/office/drawing/2014/main" id="{FB23415F-5F68-439F-91DC-B0DE9747B10F}"/>
            </a:ext>
          </a:extLst>
        </xdr:cNvPr>
        <xdr:cNvSpPr txBox="1"/>
      </xdr:nvSpPr>
      <xdr:spPr>
        <a:xfrm>
          <a:off x="2324744" y="604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85996</xdr:rowOff>
    </xdr:from>
    <xdr:ext cx="405111" cy="259045"/>
    <xdr:sp macro="" textlink="">
      <xdr:nvSpPr>
        <xdr:cNvPr id="102" name="n_4mainValue有形固定資産減価償却率">
          <a:extLst>
            <a:ext uri="{FF2B5EF4-FFF2-40B4-BE49-F238E27FC236}">
              <a16:creationId xmlns:a16="http://schemas.microsoft.com/office/drawing/2014/main" id="{8D2F1365-5F8D-4C98-8EFA-2C0BDFBA5FC5}"/>
            </a:ext>
          </a:extLst>
        </xdr:cNvPr>
        <xdr:cNvSpPr txBox="1"/>
      </xdr:nvSpPr>
      <xdr:spPr>
        <a:xfrm>
          <a:off x="1562744" y="600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98E9517-325A-433A-A3AC-21F758855D0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3443C1B-7222-416B-81FD-32191767322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DB308EE-0CF3-49F9-9E52-EDB173054A4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91EC5EEE-3B7A-4A63-8462-D1600F6421D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79FEA27-61C2-4F61-BFB8-90A12D94E2F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5ED82A4-C23C-4B08-8FFA-6C33337E9EE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BA8184B-5413-4109-AE13-BCFB1167AEE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02DCB48-D94E-46D3-9F26-FFE4075D03A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E4099CB-A136-4D1B-A679-5382F66BC6A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938642EE-3FE6-48D1-A1B3-7998CF945BB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46E3AEC4-0280-460E-8429-0FBD43490F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9A681D5-C3E8-44BE-A804-A53840240BF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1C7065CE-5EF8-4125-A822-9B3BD8E677C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baseline="0">
              <a:latin typeface="ＭＳ Ｐゴシック" panose="020B0600070205080204" pitchFamily="50" charset="-128"/>
              <a:ea typeface="ＭＳ Ｐゴシック" panose="020B0600070205080204" pitchFamily="50" charset="-128"/>
            </a:rPr>
            <a:t>　令和</a:t>
          </a:r>
          <a:r>
            <a:rPr kumimoji="1" lang="en-US" altLang="ja-JP" sz="950" baseline="0">
              <a:latin typeface="ＭＳ Ｐゴシック" panose="020B0600070205080204" pitchFamily="50" charset="-128"/>
              <a:ea typeface="ＭＳ Ｐゴシック" panose="020B0600070205080204" pitchFamily="50" charset="-128"/>
            </a:rPr>
            <a:t>6</a:t>
          </a:r>
          <a:r>
            <a:rPr kumimoji="1" lang="ja-JP" altLang="en-US" sz="950" baseline="0">
              <a:latin typeface="ＭＳ Ｐゴシック" panose="020B0600070205080204" pitchFamily="50" charset="-128"/>
              <a:ea typeface="ＭＳ Ｐゴシック" panose="020B0600070205080204" pitchFamily="50" charset="-128"/>
            </a:rPr>
            <a:t>年度は、中学校建設事業に係る借入等により将来負担額の</a:t>
          </a:r>
          <a:r>
            <a:rPr kumimoji="1" lang="en-US" altLang="ja-JP" sz="950" baseline="0">
              <a:latin typeface="ＭＳ Ｐゴシック" panose="020B0600070205080204" pitchFamily="50" charset="-128"/>
              <a:ea typeface="ＭＳ Ｐゴシック" panose="020B0600070205080204" pitchFamily="50" charset="-128"/>
            </a:rPr>
            <a:t>60%</a:t>
          </a:r>
          <a:r>
            <a:rPr kumimoji="1" lang="ja-JP" altLang="en-US" sz="950" baseline="0">
              <a:latin typeface="ＭＳ Ｐゴシック" panose="020B0600070205080204" pitchFamily="50" charset="-128"/>
              <a:ea typeface="ＭＳ Ｐゴシック" panose="020B0600070205080204" pitchFamily="50" charset="-128"/>
            </a:rPr>
            <a:t>以上を占める地方債現在高が増加したこと及び中学校建設事業や様々な財政需要に対応するため、充当可能基金の取崩を行ったことから充当可能財源が減少したこともあり、債務償還比率が前年より大幅に増加となり、類似団体内平均値と比べても高い数値となっている。</a:t>
          </a:r>
          <a:endParaRPr kumimoji="1" lang="en-US" altLang="ja-JP" sz="950" baseline="0">
            <a:latin typeface="ＭＳ Ｐゴシック" panose="020B0600070205080204" pitchFamily="50" charset="-128"/>
            <a:ea typeface="ＭＳ Ｐゴシック" panose="020B0600070205080204" pitchFamily="50" charset="-128"/>
          </a:endParaRPr>
        </a:p>
        <a:p>
          <a:r>
            <a:rPr kumimoji="1" lang="ja-JP" altLang="en-US" sz="950" baseline="0">
              <a:latin typeface="ＭＳ Ｐゴシック" panose="020B0600070205080204" pitchFamily="50" charset="-128"/>
              <a:ea typeface="ＭＳ Ｐゴシック" panose="020B0600070205080204" pitchFamily="50" charset="-128"/>
            </a:rPr>
            <a:t>　中学校建設事業は、令和</a:t>
          </a:r>
          <a:r>
            <a:rPr kumimoji="1" lang="en-US" altLang="ja-JP" sz="950" baseline="0">
              <a:latin typeface="ＭＳ Ｐゴシック" panose="020B0600070205080204" pitchFamily="50" charset="-128"/>
              <a:ea typeface="ＭＳ Ｐゴシック" panose="020B0600070205080204" pitchFamily="50" charset="-128"/>
            </a:rPr>
            <a:t>6</a:t>
          </a:r>
          <a:r>
            <a:rPr kumimoji="1" lang="ja-JP" altLang="en-US" sz="950" baseline="0">
              <a:latin typeface="ＭＳ Ｐゴシック" panose="020B0600070205080204" pitchFamily="50" charset="-128"/>
              <a:ea typeface="ＭＳ Ｐゴシック" panose="020B0600070205080204" pitchFamily="50" charset="-128"/>
            </a:rPr>
            <a:t>年度で終了し、今後は旧校舎解体工事等となることから事業費が減少するため地方債借入額も減少するが、今後も老朽化した公共施設の更新等や公営企業への繰出等があることから将来負担額が大幅に減少することは見込めないため、債務償還比率は横ばい程度になると推測される。</a:t>
          </a:r>
          <a:endParaRPr kumimoji="1" lang="en-US" altLang="ja-JP" sz="95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7DB7CBE-AC7C-494E-BF7E-FD97732493E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5725947-435B-434A-82E4-4D84C5C47C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70885787-F885-4462-93C4-55711EB578D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1F4820C4-67C2-474C-9F20-013112E2625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E07338AB-5C27-469E-B8B3-BE6C8464E32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90F036D2-8866-4516-AE84-0006B7B1E33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60D90A3F-4A12-4396-B208-CFE29CA128F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61805ACE-4586-4067-A7EA-0769D07B08A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AED97DDF-9C27-4972-B66A-228060F2B21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B607CC2E-DEAC-4167-95E1-951B9729563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FDE7AFDE-F1AF-4AA6-9941-7E0AEFAE3FC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A5A230C6-C74B-480C-9FA9-74395DA8F92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5B53A50E-D0BC-4F8B-BF18-E22A89E857D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8F8A40F5-E126-4720-8110-D5F11BD9C04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2D1B8E20-7428-4B15-9D81-7F9BF342E4D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1D33812-236F-4218-A254-B937571E6F9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E304308-87E8-44BF-98C7-AE65D21C936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3" name="直線コネクタ 132">
          <a:extLst>
            <a:ext uri="{FF2B5EF4-FFF2-40B4-BE49-F238E27FC236}">
              <a16:creationId xmlns:a16="http://schemas.microsoft.com/office/drawing/2014/main" id="{7C13E65F-1883-4D31-A6AB-A8103DAECD1E}"/>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4" name="債務償還比率最小値テキスト">
          <a:extLst>
            <a:ext uri="{FF2B5EF4-FFF2-40B4-BE49-F238E27FC236}">
              <a16:creationId xmlns:a16="http://schemas.microsoft.com/office/drawing/2014/main" id="{884C4CC4-F1F4-49AA-A4DE-66A882C2497B}"/>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5" name="直線コネクタ 134">
          <a:extLst>
            <a:ext uri="{FF2B5EF4-FFF2-40B4-BE49-F238E27FC236}">
              <a16:creationId xmlns:a16="http://schemas.microsoft.com/office/drawing/2014/main" id="{90AA13C7-3908-4562-9E00-5E83631F539C}"/>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97D3C25F-7F86-4A4C-BD2D-43C4F9677B1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29550AFD-8000-4B34-866D-62BCD630435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8" name="債務償還比率平均値テキスト">
          <a:extLst>
            <a:ext uri="{FF2B5EF4-FFF2-40B4-BE49-F238E27FC236}">
              <a16:creationId xmlns:a16="http://schemas.microsoft.com/office/drawing/2014/main" id="{A76C6867-5730-404E-8F4A-7F683FEAC654}"/>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9" name="フローチャート: 判断 138">
          <a:extLst>
            <a:ext uri="{FF2B5EF4-FFF2-40B4-BE49-F238E27FC236}">
              <a16:creationId xmlns:a16="http://schemas.microsoft.com/office/drawing/2014/main" id="{94AF38B2-A995-4210-9A3C-F389F2AC053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0" name="フローチャート: 判断 139">
          <a:extLst>
            <a:ext uri="{FF2B5EF4-FFF2-40B4-BE49-F238E27FC236}">
              <a16:creationId xmlns:a16="http://schemas.microsoft.com/office/drawing/2014/main" id="{F197488E-F825-4C3F-84AC-8F7868A299F4}"/>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1" name="フローチャート: 判断 140">
          <a:extLst>
            <a:ext uri="{FF2B5EF4-FFF2-40B4-BE49-F238E27FC236}">
              <a16:creationId xmlns:a16="http://schemas.microsoft.com/office/drawing/2014/main" id="{6F390A89-D876-4D5F-8D19-463703F935F1}"/>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2" name="フローチャート: 判断 141">
          <a:extLst>
            <a:ext uri="{FF2B5EF4-FFF2-40B4-BE49-F238E27FC236}">
              <a16:creationId xmlns:a16="http://schemas.microsoft.com/office/drawing/2014/main" id="{710F73B6-C8FC-4C45-BD18-1D80C425C596}"/>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3" name="フローチャート: 判断 142">
          <a:extLst>
            <a:ext uri="{FF2B5EF4-FFF2-40B4-BE49-F238E27FC236}">
              <a16:creationId xmlns:a16="http://schemas.microsoft.com/office/drawing/2014/main" id="{A6C7ABD6-A0FB-4926-A685-1058FB5D0047}"/>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EF67310-ED55-450E-AF2E-7042072338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91AA2B-CF50-40D4-9A08-5DDD896B5E1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C0364B2-9B2C-4197-B387-EAA28320400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FD192CB8-01DB-4093-9D6D-42B4A44BF6E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7A80ADF-F3C9-4BA7-A421-DC087968CF8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128669</xdr:rowOff>
    </xdr:from>
    <xdr:to>
      <xdr:col>76</xdr:col>
      <xdr:colOff>73025</xdr:colOff>
      <xdr:row>31</xdr:row>
      <xdr:rowOff>58819</xdr:rowOff>
    </xdr:to>
    <xdr:sp macro="" textlink="">
      <xdr:nvSpPr>
        <xdr:cNvPr id="149" name="楕円 148">
          <a:extLst>
            <a:ext uri="{FF2B5EF4-FFF2-40B4-BE49-F238E27FC236}">
              <a16:creationId xmlns:a16="http://schemas.microsoft.com/office/drawing/2014/main" id="{CFA1C3DB-D8C3-4627-8631-94FCA19EDE82}"/>
            </a:ext>
          </a:extLst>
        </xdr:cNvPr>
        <xdr:cNvSpPr/>
      </xdr:nvSpPr>
      <xdr:spPr>
        <a:xfrm>
          <a:off x="14744700" y="604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107096</xdr:rowOff>
    </xdr:from>
    <xdr:ext cx="469744" cy="259045"/>
    <xdr:sp macro="" textlink="">
      <xdr:nvSpPr>
        <xdr:cNvPr id="150" name="債務償還比率該当値テキスト">
          <a:extLst>
            <a:ext uri="{FF2B5EF4-FFF2-40B4-BE49-F238E27FC236}">
              <a16:creationId xmlns:a16="http://schemas.microsoft.com/office/drawing/2014/main" id="{3CEC3D89-AF67-494D-8E6C-B8A42DC4E84D}"/>
            </a:ext>
          </a:extLst>
        </xdr:cNvPr>
        <xdr:cNvSpPr txBox="1"/>
      </xdr:nvSpPr>
      <xdr:spPr>
        <a:xfrm>
          <a:off x="14846300" y="602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82369</xdr:rowOff>
    </xdr:from>
    <xdr:to>
      <xdr:col>72</xdr:col>
      <xdr:colOff>123825</xdr:colOff>
      <xdr:row>30</xdr:row>
      <xdr:rowOff>12519</xdr:rowOff>
    </xdr:to>
    <xdr:sp macro="" textlink="">
      <xdr:nvSpPr>
        <xdr:cNvPr id="151" name="楕円 150">
          <a:extLst>
            <a:ext uri="{FF2B5EF4-FFF2-40B4-BE49-F238E27FC236}">
              <a16:creationId xmlns:a16="http://schemas.microsoft.com/office/drawing/2014/main" id="{9DB7314F-4044-4AC6-B1B1-145BB9B001FD}"/>
            </a:ext>
          </a:extLst>
        </xdr:cNvPr>
        <xdr:cNvSpPr/>
      </xdr:nvSpPr>
      <xdr:spPr>
        <a:xfrm>
          <a:off x="14033500" y="582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133169</xdr:rowOff>
    </xdr:from>
    <xdr:to>
      <xdr:col>76</xdr:col>
      <xdr:colOff>22225</xdr:colOff>
      <xdr:row>31</xdr:row>
      <xdr:rowOff>8019</xdr:rowOff>
    </xdr:to>
    <xdr:cxnSp macro="">
      <xdr:nvCxnSpPr>
        <xdr:cNvPr id="152" name="直線コネクタ 151">
          <a:extLst>
            <a:ext uri="{FF2B5EF4-FFF2-40B4-BE49-F238E27FC236}">
              <a16:creationId xmlns:a16="http://schemas.microsoft.com/office/drawing/2014/main" id="{72395E3F-0F89-4F50-B5F8-FC6F48443AAD}"/>
            </a:ext>
          </a:extLst>
        </xdr:cNvPr>
        <xdr:cNvCxnSpPr/>
      </xdr:nvCxnSpPr>
      <xdr:spPr>
        <a:xfrm>
          <a:off x="14084300" y="5876744"/>
          <a:ext cx="711200" cy="21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789</xdr:rowOff>
    </xdr:from>
    <xdr:to>
      <xdr:col>68</xdr:col>
      <xdr:colOff>123825</xdr:colOff>
      <xdr:row>29</xdr:row>
      <xdr:rowOff>102389</xdr:rowOff>
    </xdr:to>
    <xdr:sp macro="" textlink="">
      <xdr:nvSpPr>
        <xdr:cNvPr id="153" name="楕円 152">
          <a:extLst>
            <a:ext uri="{FF2B5EF4-FFF2-40B4-BE49-F238E27FC236}">
              <a16:creationId xmlns:a16="http://schemas.microsoft.com/office/drawing/2014/main" id="{5C442FCC-4209-4987-83B5-8AB6207B44B4}"/>
            </a:ext>
          </a:extLst>
        </xdr:cNvPr>
        <xdr:cNvSpPr/>
      </xdr:nvSpPr>
      <xdr:spPr>
        <a:xfrm>
          <a:off x="13271500" y="574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51589</xdr:rowOff>
    </xdr:from>
    <xdr:to>
      <xdr:col>72</xdr:col>
      <xdr:colOff>73025</xdr:colOff>
      <xdr:row>29</xdr:row>
      <xdr:rowOff>133169</xdr:rowOff>
    </xdr:to>
    <xdr:cxnSp macro="">
      <xdr:nvCxnSpPr>
        <xdr:cNvPr id="154" name="直線コネクタ 153">
          <a:extLst>
            <a:ext uri="{FF2B5EF4-FFF2-40B4-BE49-F238E27FC236}">
              <a16:creationId xmlns:a16="http://schemas.microsoft.com/office/drawing/2014/main" id="{3281EB24-BB97-4D4A-A8F4-FF6A1A8C0E17}"/>
            </a:ext>
          </a:extLst>
        </xdr:cNvPr>
        <xdr:cNvCxnSpPr/>
      </xdr:nvCxnSpPr>
      <xdr:spPr>
        <a:xfrm>
          <a:off x="13322300" y="5795164"/>
          <a:ext cx="762000" cy="8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109782</xdr:rowOff>
    </xdr:from>
    <xdr:to>
      <xdr:col>64</xdr:col>
      <xdr:colOff>123825</xdr:colOff>
      <xdr:row>29</xdr:row>
      <xdr:rowOff>39932</xdr:rowOff>
    </xdr:to>
    <xdr:sp macro="" textlink="">
      <xdr:nvSpPr>
        <xdr:cNvPr id="155" name="楕円 154">
          <a:extLst>
            <a:ext uri="{FF2B5EF4-FFF2-40B4-BE49-F238E27FC236}">
              <a16:creationId xmlns:a16="http://schemas.microsoft.com/office/drawing/2014/main" id="{B2639B57-E725-4637-9BB8-7B43FDBB5C54}"/>
            </a:ext>
          </a:extLst>
        </xdr:cNvPr>
        <xdr:cNvSpPr/>
      </xdr:nvSpPr>
      <xdr:spPr>
        <a:xfrm>
          <a:off x="12509500" y="568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160582</xdr:rowOff>
    </xdr:from>
    <xdr:to>
      <xdr:col>68</xdr:col>
      <xdr:colOff>73025</xdr:colOff>
      <xdr:row>29</xdr:row>
      <xdr:rowOff>51589</xdr:rowOff>
    </xdr:to>
    <xdr:cxnSp macro="">
      <xdr:nvCxnSpPr>
        <xdr:cNvPr id="156" name="直線コネクタ 155">
          <a:extLst>
            <a:ext uri="{FF2B5EF4-FFF2-40B4-BE49-F238E27FC236}">
              <a16:creationId xmlns:a16="http://schemas.microsoft.com/office/drawing/2014/main" id="{361E53DD-9ABB-4C99-AF5A-31055EC58677}"/>
            </a:ext>
          </a:extLst>
        </xdr:cNvPr>
        <xdr:cNvCxnSpPr/>
      </xdr:nvCxnSpPr>
      <xdr:spPr>
        <a:xfrm>
          <a:off x="12560300" y="5732707"/>
          <a:ext cx="762000" cy="6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5143</xdr:rowOff>
    </xdr:from>
    <xdr:to>
      <xdr:col>60</xdr:col>
      <xdr:colOff>123825</xdr:colOff>
      <xdr:row>30</xdr:row>
      <xdr:rowOff>106743</xdr:rowOff>
    </xdr:to>
    <xdr:sp macro="" textlink="">
      <xdr:nvSpPr>
        <xdr:cNvPr id="157" name="楕円 156">
          <a:extLst>
            <a:ext uri="{FF2B5EF4-FFF2-40B4-BE49-F238E27FC236}">
              <a16:creationId xmlns:a16="http://schemas.microsoft.com/office/drawing/2014/main" id="{F32F12E8-55EC-44BE-928E-85604D15FC0C}"/>
            </a:ext>
          </a:extLst>
        </xdr:cNvPr>
        <xdr:cNvSpPr/>
      </xdr:nvSpPr>
      <xdr:spPr>
        <a:xfrm>
          <a:off x="11747500" y="592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160582</xdr:rowOff>
    </xdr:from>
    <xdr:to>
      <xdr:col>64</xdr:col>
      <xdr:colOff>73025</xdr:colOff>
      <xdr:row>30</xdr:row>
      <xdr:rowOff>55943</xdr:rowOff>
    </xdr:to>
    <xdr:cxnSp macro="">
      <xdr:nvCxnSpPr>
        <xdr:cNvPr id="158" name="直線コネクタ 157">
          <a:extLst>
            <a:ext uri="{FF2B5EF4-FFF2-40B4-BE49-F238E27FC236}">
              <a16:creationId xmlns:a16="http://schemas.microsoft.com/office/drawing/2014/main" id="{B05FCC42-7976-41B1-99BD-4C1068B456CE}"/>
            </a:ext>
          </a:extLst>
        </xdr:cNvPr>
        <xdr:cNvCxnSpPr/>
      </xdr:nvCxnSpPr>
      <xdr:spPr>
        <a:xfrm flipV="1">
          <a:off x="11798300" y="5732707"/>
          <a:ext cx="762000" cy="23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9" name="n_1aveValue債務償還比率">
          <a:extLst>
            <a:ext uri="{FF2B5EF4-FFF2-40B4-BE49-F238E27FC236}">
              <a16:creationId xmlns:a16="http://schemas.microsoft.com/office/drawing/2014/main" id="{4301B9CA-0FF1-4D35-BA8D-0C841670B83E}"/>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0" name="n_2aveValue債務償還比率">
          <a:extLst>
            <a:ext uri="{FF2B5EF4-FFF2-40B4-BE49-F238E27FC236}">
              <a16:creationId xmlns:a16="http://schemas.microsoft.com/office/drawing/2014/main" id="{3368C143-42AF-40BB-A307-F643473D71D6}"/>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1" name="n_3aveValue債務償還比率">
          <a:extLst>
            <a:ext uri="{FF2B5EF4-FFF2-40B4-BE49-F238E27FC236}">
              <a16:creationId xmlns:a16="http://schemas.microsoft.com/office/drawing/2014/main" id="{AF806DF3-25C4-4935-8C42-97130F8CC1DA}"/>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2" name="n_4aveValue債務償還比率">
          <a:extLst>
            <a:ext uri="{FF2B5EF4-FFF2-40B4-BE49-F238E27FC236}">
              <a16:creationId xmlns:a16="http://schemas.microsoft.com/office/drawing/2014/main" id="{6CD5B900-296D-436A-9AE9-00A7933FC41E}"/>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3646</xdr:rowOff>
    </xdr:from>
    <xdr:ext cx="469744" cy="259045"/>
    <xdr:sp macro="" textlink="">
      <xdr:nvSpPr>
        <xdr:cNvPr id="163" name="n_1mainValue債務償還比率">
          <a:extLst>
            <a:ext uri="{FF2B5EF4-FFF2-40B4-BE49-F238E27FC236}">
              <a16:creationId xmlns:a16="http://schemas.microsoft.com/office/drawing/2014/main" id="{ABFA7E78-503E-4AC1-A66B-15F85BEB70CB}"/>
            </a:ext>
          </a:extLst>
        </xdr:cNvPr>
        <xdr:cNvSpPr txBox="1"/>
      </xdr:nvSpPr>
      <xdr:spPr>
        <a:xfrm>
          <a:off x="13836727" y="591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93516</xdr:rowOff>
    </xdr:from>
    <xdr:ext cx="469744" cy="259045"/>
    <xdr:sp macro="" textlink="">
      <xdr:nvSpPr>
        <xdr:cNvPr id="164" name="n_2mainValue債務償還比率">
          <a:extLst>
            <a:ext uri="{FF2B5EF4-FFF2-40B4-BE49-F238E27FC236}">
              <a16:creationId xmlns:a16="http://schemas.microsoft.com/office/drawing/2014/main" id="{D362EBAC-D788-4DBE-80CA-80FF74638DB2}"/>
            </a:ext>
          </a:extLst>
        </xdr:cNvPr>
        <xdr:cNvSpPr txBox="1"/>
      </xdr:nvSpPr>
      <xdr:spPr>
        <a:xfrm>
          <a:off x="13087427" y="583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56459</xdr:rowOff>
    </xdr:from>
    <xdr:ext cx="469744" cy="259045"/>
    <xdr:sp macro="" textlink="">
      <xdr:nvSpPr>
        <xdr:cNvPr id="165" name="n_3mainValue債務償還比率">
          <a:extLst>
            <a:ext uri="{FF2B5EF4-FFF2-40B4-BE49-F238E27FC236}">
              <a16:creationId xmlns:a16="http://schemas.microsoft.com/office/drawing/2014/main" id="{59DEAFCB-0C8E-4E75-AA16-52D4232871DD}"/>
            </a:ext>
          </a:extLst>
        </xdr:cNvPr>
        <xdr:cNvSpPr txBox="1"/>
      </xdr:nvSpPr>
      <xdr:spPr>
        <a:xfrm>
          <a:off x="12325427" y="54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97870</xdr:rowOff>
    </xdr:from>
    <xdr:ext cx="469744" cy="259045"/>
    <xdr:sp macro="" textlink="">
      <xdr:nvSpPr>
        <xdr:cNvPr id="166" name="n_4mainValue債務償還比率">
          <a:extLst>
            <a:ext uri="{FF2B5EF4-FFF2-40B4-BE49-F238E27FC236}">
              <a16:creationId xmlns:a16="http://schemas.microsoft.com/office/drawing/2014/main" id="{5A698E1D-C0AE-40D1-8C42-7DC1B4226750}"/>
            </a:ext>
          </a:extLst>
        </xdr:cNvPr>
        <xdr:cNvSpPr txBox="1"/>
      </xdr:nvSpPr>
      <xdr:spPr>
        <a:xfrm>
          <a:off x="11563427" y="601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0AAC348-153A-4E86-ABA9-6483E38E237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74870E6-D16C-4B62-8A38-BDD764B326D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24587A6-DD9F-4F84-AA40-A8582D8BBE3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DC3210B-B0CD-4A3E-BC17-1C3F727F74B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6120C0B-B7CA-4EB9-AE21-11BFB56569F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4BCC23F-7A07-4089-9286-47EDE5D437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08FA5C-CA7B-4A6E-8566-D1720EE53DB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91F386-3E47-4B49-826E-40DB431FB0C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009EBE-7812-43E1-8A46-57B7CC482A7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253165-68CF-4D25-9721-5D6555CE37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1EDD07-0D13-424B-941E-0052265D3AF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44CDF4-2212-4F29-A9AA-88D28C6489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17AEFF-B2BF-4F93-8021-8422D31AC9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0CA93C-2731-425D-86AF-3B825C8B95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A23846-0080-40E3-902C-89863FFEF8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DF9660-9ACE-47F8-8AA7-25217A36192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B7CE17-E4B8-468D-887A-A1270BB4BC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491332-AB65-4370-BE3C-C476CC8BA3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BB4A98-81E5-4CEA-81CF-0B2432D6413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3E4D05-F85A-4AED-970C-086A9EFC51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1ED1F5-B9C2-48F3-ACB2-7862C93EB2F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9EB9B0-42EE-4C75-81A1-01045CB0C4F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D20680-73FC-40F1-9D59-7ACAA3A455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FFFFFF-D2FE-42FA-BB3F-611E9DA486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924FA4-1D76-4B97-BB6B-156D3502116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75FF04-AC48-43A2-92C4-9A2D9AC654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B2A78F-9C0F-49D8-B08A-AC01389F3A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5A74BD-0288-484A-AB0D-ABA899CF04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267DDE-1D50-4B4B-9556-C68DD6E5A97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F57873-94A3-4339-9893-31392F8F5D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73B1F5-E9DF-43E5-8AF3-782A73F7CD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C2AB80-A525-4211-A024-AB36C6493E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96D907-3E2E-428A-BE2F-AF64E5A275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39D2FFE-737D-44AE-A7E1-7ADCD622DFB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FF79A2-8740-40BD-BCED-5C48D196BE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5832CC-01A4-4AD0-BD41-7577DE68BE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F565FD-0716-45D3-8469-B0828F4B8B1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90A717-76BA-4244-B71E-215821B301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00770E6-7D69-484B-94A2-640F403EDB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EBD6CE-0C56-41F4-943D-06D68D7E90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A950C7-159A-4C72-B440-14611A6557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30156E-4CD0-4BAD-9096-FF9F9F07FA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694669-3BB8-466F-A67C-675AC9752F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B1F23B-4383-449D-94FD-10E9152B76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3C3BB8-9EEC-4676-8C36-7086A35FCF3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0E323B-BE98-42D9-B28F-D43A354E2EC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A817B8-B938-480A-88C0-CE2478EF6A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00F79B-85DC-47A8-A21D-900AB8EF394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37CEA20-0E69-4FB5-A4D1-6C58744D321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E8B11E4-E4A7-4327-9E9D-D7CFFC4D2EB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B4127EA-46F7-4D74-AFDE-FFD4754E72B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52C580-3F20-4F0F-994E-EB0B6BCF674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8942E87-18DE-4389-AB34-177C1258246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AA6B4A-1092-46A4-A1DE-4ED7EFEAB75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AA9F2B-73F4-4414-B060-6A893A019E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372F213-10D4-4496-8763-86774F3E89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6CA9299-26F5-456F-8E7A-22B6ED166AF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F40B96C-53D7-4A2B-A3CD-40019BF1706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D478A2-F55E-4413-BA5F-768A097FD8A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08D9371-543A-4446-B28D-900B3BDCF9F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17F71C5-78BF-41AF-ABE7-E30119E682B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F7F9E9E8-A5DE-4991-9900-73DB671D875B}"/>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D2AECA9-7FF5-481F-905F-F091AFFFFAA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CD16FA5-B300-49B3-9060-DDEB54882B59}"/>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5164D18-9C9E-438B-97E0-F8C5047881C8}"/>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B708373-7765-4D00-BB37-555AD927951A}"/>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1CD3AFEF-7E11-4ADE-92D3-94372FCF4F6D}"/>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7064FCAE-C156-4C63-A6FF-3E3BC2CDC2FA}"/>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A24C70E-B82D-47F1-8457-5CFAF042D9BE}"/>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63EC837-3597-4D19-85C6-3344FB4F8042}"/>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60F2614-D921-4534-9022-FB9BF458EC8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95E4176-1E34-4F57-8ADD-225FFF5E75E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801A317-6367-4DBB-A758-E0A7530C8D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62D3B41-C70B-4DF7-AECC-0E260D4351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079294-0507-4183-AB54-6DEC0446A01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FD3A23-D1F6-44F9-9A9C-6AC5209E889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65136F-3ACA-4867-91E2-D02E5E77BCC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3" name="楕円 72">
          <a:extLst>
            <a:ext uri="{FF2B5EF4-FFF2-40B4-BE49-F238E27FC236}">
              <a16:creationId xmlns:a16="http://schemas.microsoft.com/office/drawing/2014/main" id="{50AC27E1-2540-41C0-B450-EB824D43D473}"/>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8604B6AA-4CA1-47B5-A229-945448F18739}"/>
            </a:ext>
          </a:extLst>
        </xdr:cNvPr>
        <xdr:cNvSpPr txBox="1"/>
      </xdr:nvSpPr>
      <xdr:spPr>
        <a:xfrm>
          <a:off x="4673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xdr:rowOff>
    </xdr:from>
    <xdr:to>
      <xdr:col>20</xdr:col>
      <xdr:colOff>38100</xdr:colOff>
      <xdr:row>39</xdr:row>
      <xdr:rowOff>109855</xdr:rowOff>
    </xdr:to>
    <xdr:sp macro="" textlink="">
      <xdr:nvSpPr>
        <xdr:cNvPr id="75" name="楕円 74">
          <a:extLst>
            <a:ext uri="{FF2B5EF4-FFF2-40B4-BE49-F238E27FC236}">
              <a16:creationId xmlns:a16="http://schemas.microsoft.com/office/drawing/2014/main" id="{A18A17E6-381C-471C-AC0E-F33E22B9B5FF}"/>
            </a:ext>
          </a:extLst>
        </xdr:cNvPr>
        <xdr:cNvSpPr/>
      </xdr:nvSpPr>
      <xdr:spPr>
        <a:xfrm>
          <a:off x="3746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59055</xdr:rowOff>
    </xdr:from>
    <xdr:to>
      <xdr:col>24</xdr:col>
      <xdr:colOff>63500</xdr:colOff>
      <xdr:row>39</xdr:row>
      <xdr:rowOff>99060</xdr:rowOff>
    </xdr:to>
    <xdr:cxnSp macro="">
      <xdr:nvCxnSpPr>
        <xdr:cNvPr id="76" name="直線コネクタ 75">
          <a:extLst>
            <a:ext uri="{FF2B5EF4-FFF2-40B4-BE49-F238E27FC236}">
              <a16:creationId xmlns:a16="http://schemas.microsoft.com/office/drawing/2014/main" id="{660EFB78-A13A-4832-86AC-545A53577EB7}"/>
            </a:ext>
          </a:extLst>
        </xdr:cNvPr>
        <xdr:cNvCxnSpPr/>
      </xdr:nvCxnSpPr>
      <xdr:spPr>
        <a:xfrm>
          <a:off x="3797300" y="67456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147320</xdr:rowOff>
    </xdr:from>
    <xdr:to>
      <xdr:col>15</xdr:col>
      <xdr:colOff>101600</xdr:colOff>
      <xdr:row>39</xdr:row>
      <xdr:rowOff>77470</xdr:rowOff>
    </xdr:to>
    <xdr:sp macro="" textlink="">
      <xdr:nvSpPr>
        <xdr:cNvPr id="77" name="楕円 76">
          <a:extLst>
            <a:ext uri="{FF2B5EF4-FFF2-40B4-BE49-F238E27FC236}">
              <a16:creationId xmlns:a16="http://schemas.microsoft.com/office/drawing/2014/main" id="{8B807526-ED10-4560-B047-E45314AA89F8}"/>
            </a:ext>
          </a:extLst>
        </xdr:cNvPr>
        <xdr:cNvSpPr/>
      </xdr:nvSpPr>
      <xdr:spPr>
        <a:xfrm>
          <a:off x="2857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26670</xdr:rowOff>
    </xdr:from>
    <xdr:to>
      <xdr:col>19</xdr:col>
      <xdr:colOff>177800</xdr:colOff>
      <xdr:row>39</xdr:row>
      <xdr:rowOff>59055</xdr:rowOff>
    </xdr:to>
    <xdr:cxnSp macro="">
      <xdr:nvCxnSpPr>
        <xdr:cNvPr id="78" name="直線コネクタ 77">
          <a:extLst>
            <a:ext uri="{FF2B5EF4-FFF2-40B4-BE49-F238E27FC236}">
              <a16:creationId xmlns:a16="http://schemas.microsoft.com/office/drawing/2014/main" id="{9A80B95F-2C1D-4233-BED0-DF266656816D}"/>
            </a:ext>
          </a:extLst>
        </xdr:cNvPr>
        <xdr:cNvCxnSpPr/>
      </xdr:nvCxnSpPr>
      <xdr:spPr>
        <a:xfrm>
          <a:off x="2908300" y="67132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135890</xdr:rowOff>
    </xdr:from>
    <xdr:to>
      <xdr:col>10</xdr:col>
      <xdr:colOff>165100</xdr:colOff>
      <xdr:row>39</xdr:row>
      <xdr:rowOff>66040</xdr:rowOff>
    </xdr:to>
    <xdr:sp macro="" textlink="">
      <xdr:nvSpPr>
        <xdr:cNvPr id="79" name="楕円 78">
          <a:extLst>
            <a:ext uri="{FF2B5EF4-FFF2-40B4-BE49-F238E27FC236}">
              <a16:creationId xmlns:a16="http://schemas.microsoft.com/office/drawing/2014/main" id="{A4A8425B-6305-4EC2-B652-D28E2D9ED1BE}"/>
            </a:ext>
          </a:extLst>
        </xdr:cNvPr>
        <xdr:cNvSpPr/>
      </xdr:nvSpPr>
      <xdr:spPr>
        <a:xfrm>
          <a:off x="196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15240</xdr:rowOff>
    </xdr:from>
    <xdr:to>
      <xdr:col>15</xdr:col>
      <xdr:colOff>50800</xdr:colOff>
      <xdr:row>39</xdr:row>
      <xdr:rowOff>26670</xdr:rowOff>
    </xdr:to>
    <xdr:cxnSp macro="">
      <xdr:nvCxnSpPr>
        <xdr:cNvPr id="80" name="直線コネクタ 79">
          <a:extLst>
            <a:ext uri="{FF2B5EF4-FFF2-40B4-BE49-F238E27FC236}">
              <a16:creationId xmlns:a16="http://schemas.microsoft.com/office/drawing/2014/main" id="{99E2B052-94E4-4FFD-A5D1-E2E5028ABE8C}"/>
            </a:ext>
          </a:extLst>
        </xdr:cNvPr>
        <xdr:cNvCxnSpPr/>
      </xdr:nvCxnSpPr>
      <xdr:spPr>
        <a:xfrm>
          <a:off x="2019300" y="6701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99695</xdr:rowOff>
    </xdr:from>
    <xdr:to>
      <xdr:col>6</xdr:col>
      <xdr:colOff>38100</xdr:colOff>
      <xdr:row>39</xdr:row>
      <xdr:rowOff>29845</xdr:rowOff>
    </xdr:to>
    <xdr:sp macro="" textlink="">
      <xdr:nvSpPr>
        <xdr:cNvPr id="81" name="楕円 80">
          <a:extLst>
            <a:ext uri="{FF2B5EF4-FFF2-40B4-BE49-F238E27FC236}">
              <a16:creationId xmlns:a16="http://schemas.microsoft.com/office/drawing/2014/main" id="{60826FDB-0BD3-47B1-A3D6-90D431690A55}"/>
            </a:ext>
          </a:extLst>
        </xdr:cNvPr>
        <xdr:cNvSpPr/>
      </xdr:nvSpPr>
      <xdr:spPr>
        <a:xfrm>
          <a:off x="1079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150495</xdr:rowOff>
    </xdr:from>
    <xdr:to>
      <xdr:col>10</xdr:col>
      <xdr:colOff>114300</xdr:colOff>
      <xdr:row>39</xdr:row>
      <xdr:rowOff>15240</xdr:rowOff>
    </xdr:to>
    <xdr:cxnSp macro="">
      <xdr:nvCxnSpPr>
        <xdr:cNvPr id="82" name="直線コネクタ 81">
          <a:extLst>
            <a:ext uri="{FF2B5EF4-FFF2-40B4-BE49-F238E27FC236}">
              <a16:creationId xmlns:a16="http://schemas.microsoft.com/office/drawing/2014/main" id="{2291887F-6087-4767-B1C6-E68ED102A0A3}"/>
            </a:ext>
          </a:extLst>
        </xdr:cNvPr>
        <xdr:cNvCxnSpPr/>
      </xdr:nvCxnSpPr>
      <xdr:spPr>
        <a:xfrm>
          <a:off x="1130300" y="666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CA08A224-90C1-4B22-9434-FD58A2D4A705}"/>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32EF0247-B6C0-4FBA-9B70-8EC0DAFB0903}"/>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5B7DBFE7-88E0-44B8-9D2E-3A339244C3D7}"/>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5AD26B9C-87EA-4ED2-9604-E00E7BCB966F}"/>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100982</xdr:rowOff>
    </xdr:from>
    <xdr:ext cx="405111" cy="259045"/>
    <xdr:sp macro="" textlink="">
      <xdr:nvSpPr>
        <xdr:cNvPr id="87" name="n_1mainValue【道路】&#10;有形固定資産減価償却率">
          <a:extLst>
            <a:ext uri="{FF2B5EF4-FFF2-40B4-BE49-F238E27FC236}">
              <a16:creationId xmlns:a16="http://schemas.microsoft.com/office/drawing/2014/main" id="{EAB76D7F-18AC-48AE-B228-BAC5C3C00D5C}"/>
            </a:ext>
          </a:extLst>
        </xdr:cNvPr>
        <xdr:cNvSpPr txBox="1"/>
      </xdr:nvSpPr>
      <xdr:spPr>
        <a:xfrm>
          <a:off x="35820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68597</xdr:rowOff>
    </xdr:from>
    <xdr:ext cx="405111" cy="259045"/>
    <xdr:sp macro="" textlink="">
      <xdr:nvSpPr>
        <xdr:cNvPr id="88" name="n_2mainValue【道路】&#10;有形固定資産減価償却率">
          <a:extLst>
            <a:ext uri="{FF2B5EF4-FFF2-40B4-BE49-F238E27FC236}">
              <a16:creationId xmlns:a16="http://schemas.microsoft.com/office/drawing/2014/main" id="{AC7A3699-8A3B-4A52-BC79-1E55BFC83276}"/>
            </a:ext>
          </a:extLst>
        </xdr:cNvPr>
        <xdr:cNvSpPr txBox="1"/>
      </xdr:nvSpPr>
      <xdr:spPr>
        <a:xfrm>
          <a:off x="2705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57167</xdr:rowOff>
    </xdr:from>
    <xdr:ext cx="405111" cy="259045"/>
    <xdr:sp macro="" textlink="">
      <xdr:nvSpPr>
        <xdr:cNvPr id="89" name="n_3mainValue【道路】&#10;有形固定資産減価償却率">
          <a:extLst>
            <a:ext uri="{FF2B5EF4-FFF2-40B4-BE49-F238E27FC236}">
              <a16:creationId xmlns:a16="http://schemas.microsoft.com/office/drawing/2014/main" id="{8DD6C170-74C9-494A-ABF2-DF595D42810B}"/>
            </a:ext>
          </a:extLst>
        </xdr:cNvPr>
        <xdr:cNvSpPr txBox="1"/>
      </xdr:nvSpPr>
      <xdr:spPr>
        <a:xfrm>
          <a:off x="1816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C16544DA-81D6-45A8-BBA3-DE38BB5EE680}"/>
            </a:ext>
          </a:extLst>
        </xdr:cNvPr>
        <xdr:cNvSpPr txBox="1"/>
      </xdr:nvSpPr>
      <xdr:spPr>
        <a:xfrm>
          <a:off x="927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0441550-D5C1-49FF-86C8-9BBB61A8A2F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CBC4486-CB7B-4476-B449-EA7C800A15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62A9D93-8727-4B2C-8D98-C86E0EA954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C9A3BEA-F1CE-4565-ABA6-97A268C0FC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E859FC7-B1FC-4ECD-A05D-832E35CFBE6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4C28B90-D112-4391-9409-88A7794E955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8F8D755-761F-4BD7-A69B-CF0999903A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5713C0D-4E12-4D8E-9EB4-475EF81082C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D0F75A0-C7B4-4E2E-BE85-AB85E34DACF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815A6DA-9F71-4A52-AFD5-9FAB7DB495B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25CAD00-AAAD-4E59-95AF-8150AF2862B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F683904-77BC-4C77-B7A6-FBFB2938787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53C51C2-368C-4B7E-9A62-DC563E302FC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459D4F-C718-4633-9529-D52708AC518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6D7CB30-F1C3-4C54-A773-92A1D88F086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29C6213-E479-479A-B913-2D578912E94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A7178EF-6B71-4C3A-80E3-9B47B778DFE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7889C89-9BAA-4909-9E8A-42A10ADA88E9}"/>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51BBE53-0A9B-4FCA-A634-EA6E1336CDD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BED794A-6195-44F3-A02D-B56EF5FCB42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5E5E1E7-84B6-4ADE-A431-7B7107A6BAC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5B75437-2D49-455D-A164-563FD61911C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9B3863E-5937-4C1F-B6D1-09BCBFA20D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28C7182-1500-4089-B129-983802F2F36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5FF13D4-5110-43C5-A007-CEDE8A228B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B2D8330-B4CA-4E76-A57A-4BCAB89D6C0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5F77705B-39E0-4305-9377-D2F17AE5CEA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F0E901C-6A25-4A95-B8E8-8DE57E394F54}"/>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7089840A-7DF4-4EA1-BEE6-57983045AF95}"/>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760B53C-D941-4FB6-A09E-C7A8E3BA227E}"/>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692AFF6D-9D0B-4712-B454-7DE18035D364}"/>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B2A73AFA-D277-4C7A-85C8-AA97946B0A64}"/>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A52E5964-4EEC-4CAE-97CD-C1CC4F83FBD5}"/>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F3902692-3E9C-411F-92B7-3E495D6DEB93}"/>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3FC83E07-9044-4963-9678-83EEBD1DCAA6}"/>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F127414-C2E3-4D92-BA5E-4C31DE843E8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350A88-2319-4444-9307-E3830381ED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091C77-07DC-4780-B343-B93D2616C52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996885-B521-4971-B0FE-97B420401F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7E778E6-1F24-4722-80C7-C1D60D96A14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29C077F-1A60-4143-9184-D680235BEB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142312</xdr:rowOff>
    </xdr:from>
    <xdr:to>
      <xdr:col>55</xdr:col>
      <xdr:colOff>50800</xdr:colOff>
      <xdr:row>40</xdr:row>
      <xdr:rowOff>72462</xdr:rowOff>
    </xdr:to>
    <xdr:sp macro="" textlink="">
      <xdr:nvSpPr>
        <xdr:cNvPr id="132" name="楕円 131">
          <a:extLst>
            <a:ext uri="{FF2B5EF4-FFF2-40B4-BE49-F238E27FC236}">
              <a16:creationId xmlns:a16="http://schemas.microsoft.com/office/drawing/2014/main" id="{0F8E0EAB-D534-4BDF-9ED8-0C03428068C6}"/>
            </a:ext>
          </a:extLst>
        </xdr:cNvPr>
        <xdr:cNvSpPr/>
      </xdr:nvSpPr>
      <xdr:spPr>
        <a:xfrm>
          <a:off x="10426700" y="68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120739</xdr:rowOff>
    </xdr:from>
    <xdr:ext cx="534377" cy="259045"/>
    <xdr:sp macro="" textlink="">
      <xdr:nvSpPr>
        <xdr:cNvPr id="133" name="【道路】&#10;一人当たり延長該当値テキスト">
          <a:extLst>
            <a:ext uri="{FF2B5EF4-FFF2-40B4-BE49-F238E27FC236}">
              <a16:creationId xmlns:a16="http://schemas.microsoft.com/office/drawing/2014/main" id="{5B0EE1B8-11A6-4329-8D95-98AA2FEC0E0D}"/>
            </a:ext>
          </a:extLst>
        </xdr:cNvPr>
        <xdr:cNvSpPr txBox="1"/>
      </xdr:nvSpPr>
      <xdr:spPr>
        <a:xfrm>
          <a:off x="10515600" y="680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150313</xdr:rowOff>
    </xdr:from>
    <xdr:to>
      <xdr:col>50</xdr:col>
      <xdr:colOff>165100</xdr:colOff>
      <xdr:row>40</xdr:row>
      <xdr:rowOff>80463</xdr:rowOff>
    </xdr:to>
    <xdr:sp macro="" textlink="">
      <xdr:nvSpPr>
        <xdr:cNvPr id="134" name="楕円 133">
          <a:extLst>
            <a:ext uri="{FF2B5EF4-FFF2-40B4-BE49-F238E27FC236}">
              <a16:creationId xmlns:a16="http://schemas.microsoft.com/office/drawing/2014/main" id="{8A6EA9D3-C79D-4D29-A32B-8656DD692C77}"/>
            </a:ext>
          </a:extLst>
        </xdr:cNvPr>
        <xdr:cNvSpPr/>
      </xdr:nvSpPr>
      <xdr:spPr>
        <a:xfrm>
          <a:off x="9588500" y="683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21662</xdr:rowOff>
    </xdr:from>
    <xdr:to>
      <xdr:col>55</xdr:col>
      <xdr:colOff>0</xdr:colOff>
      <xdr:row>40</xdr:row>
      <xdr:rowOff>29663</xdr:rowOff>
    </xdr:to>
    <xdr:cxnSp macro="">
      <xdr:nvCxnSpPr>
        <xdr:cNvPr id="135" name="直線コネクタ 134">
          <a:extLst>
            <a:ext uri="{FF2B5EF4-FFF2-40B4-BE49-F238E27FC236}">
              <a16:creationId xmlns:a16="http://schemas.microsoft.com/office/drawing/2014/main" id="{2D935910-4D4B-4C98-8BBC-E33AC0F7FFD0}"/>
            </a:ext>
          </a:extLst>
        </xdr:cNvPr>
        <xdr:cNvCxnSpPr/>
      </xdr:nvCxnSpPr>
      <xdr:spPr>
        <a:xfrm flipV="1">
          <a:off x="9639300" y="6879662"/>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156273</xdr:rowOff>
    </xdr:from>
    <xdr:to>
      <xdr:col>46</xdr:col>
      <xdr:colOff>38100</xdr:colOff>
      <xdr:row>40</xdr:row>
      <xdr:rowOff>86423</xdr:rowOff>
    </xdr:to>
    <xdr:sp macro="" textlink="">
      <xdr:nvSpPr>
        <xdr:cNvPr id="136" name="楕円 135">
          <a:extLst>
            <a:ext uri="{FF2B5EF4-FFF2-40B4-BE49-F238E27FC236}">
              <a16:creationId xmlns:a16="http://schemas.microsoft.com/office/drawing/2014/main" id="{218BCD8E-BCC3-4E46-B93C-1A196CAE987E}"/>
            </a:ext>
          </a:extLst>
        </xdr:cNvPr>
        <xdr:cNvSpPr/>
      </xdr:nvSpPr>
      <xdr:spPr>
        <a:xfrm>
          <a:off x="8699500" y="68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29663</xdr:rowOff>
    </xdr:from>
    <xdr:to>
      <xdr:col>50</xdr:col>
      <xdr:colOff>114300</xdr:colOff>
      <xdr:row>40</xdr:row>
      <xdr:rowOff>35623</xdr:rowOff>
    </xdr:to>
    <xdr:cxnSp macro="">
      <xdr:nvCxnSpPr>
        <xdr:cNvPr id="137" name="直線コネクタ 136">
          <a:extLst>
            <a:ext uri="{FF2B5EF4-FFF2-40B4-BE49-F238E27FC236}">
              <a16:creationId xmlns:a16="http://schemas.microsoft.com/office/drawing/2014/main" id="{F110D3C6-F446-4321-988C-F530427B36C0}"/>
            </a:ext>
          </a:extLst>
        </xdr:cNvPr>
        <xdr:cNvCxnSpPr/>
      </xdr:nvCxnSpPr>
      <xdr:spPr>
        <a:xfrm flipV="1">
          <a:off x="8750300" y="6887663"/>
          <a:ext cx="889000" cy="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167198</xdr:rowOff>
    </xdr:from>
    <xdr:to>
      <xdr:col>41</xdr:col>
      <xdr:colOff>101600</xdr:colOff>
      <xdr:row>40</xdr:row>
      <xdr:rowOff>97348</xdr:rowOff>
    </xdr:to>
    <xdr:sp macro="" textlink="">
      <xdr:nvSpPr>
        <xdr:cNvPr id="138" name="楕円 137">
          <a:extLst>
            <a:ext uri="{FF2B5EF4-FFF2-40B4-BE49-F238E27FC236}">
              <a16:creationId xmlns:a16="http://schemas.microsoft.com/office/drawing/2014/main" id="{C8FE8B8E-ABE9-4294-8617-C81B475A795E}"/>
            </a:ext>
          </a:extLst>
        </xdr:cNvPr>
        <xdr:cNvSpPr/>
      </xdr:nvSpPr>
      <xdr:spPr>
        <a:xfrm>
          <a:off x="7810500" y="68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35623</xdr:rowOff>
    </xdr:from>
    <xdr:to>
      <xdr:col>45</xdr:col>
      <xdr:colOff>177800</xdr:colOff>
      <xdr:row>40</xdr:row>
      <xdr:rowOff>46548</xdr:rowOff>
    </xdr:to>
    <xdr:cxnSp macro="">
      <xdr:nvCxnSpPr>
        <xdr:cNvPr id="139" name="直線コネクタ 138">
          <a:extLst>
            <a:ext uri="{FF2B5EF4-FFF2-40B4-BE49-F238E27FC236}">
              <a16:creationId xmlns:a16="http://schemas.microsoft.com/office/drawing/2014/main" id="{A651686A-37CF-40C6-8047-5859E012F1FE}"/>
            </a:ext>
          </a:extLst>
        </xdr:cNvPr>
        <xdr:cNvCxnSpPr/>
      </xdr:nvCxnSpPr>
      <xdr:spPr>
        <a:xfrm flipV="1">
          <a:off x="7861300" y="6893623"/>
          <a:ext cx="889000" cy="1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1724</xdr:rowOff>
    </xdr:from>
    <xdr:to>
      <xdr:col>36</xdr:col>
      <xdr:colOff>165100</xdr:colOff>
      <xdr:row>40</xdr:row>
      <xdr:rowOff>103324</xdr:rowOff>
    </xdr:to>
    <xdr:sp macro="" textlink="">
      <xdr:nvSpPr>
        <xdr:cNvPr id="140" name="楕円 139">
          <a:extLst>
            <a:ext uri="{FF2B5EF4-FFF2-40B4-BE49-F238E27FC236}">
              <a16:creationId xmlns:a16="http://schemas.microsoft.com/office/drawing/2014/main" id="{0FF9F749-7948-4CDB-B5BC-A7C93C3D4778}"/>
            </a:ext>
          </a:extLst>
        </xdr:cNvPr>
        <xdr:cNvSpPr/>
      </xdr:nvSpPr>
      <xdr:spPr>
        <a:xfrm>
          <a:off x="6921500" y="685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46548</xdr:rowOff>
    </xdr:from>
    <xdr:to>
      <xdr:col>41</xdr:col>
      <xdr:colOff>50800</xdr:colOff>
      <xdr:row>40</xdr:row>
      <xdr:rowOff>52524</xdr:rowOff>
    </xdr:to>
    <xdr:cxnSp macro="">
      <xdr:nvCxnSpPr>
        <xdr:cNvPr id="141" name="直線コネクタ 140">
          <a:extLst>
            <a:ext uri="{FF2B5EF4-FFF2-40B4-BE49-F238E27FC236}">
              <a16:creationId xmlns:a16="http://schemas.microsoft.com/office/drawing/2014/main" id="{FA0A2E53-0BBD-42C7-B86D-40962DCE9B6D}"/>
            </a:ext>
          </a:extLst>
        </xdr:cNvPr>
        <xdr:cNvCxnSpPr/>
      </xdr:nvCxnSpPr>
      <xdr:spPr>
        <a:xfrm flipV="1">
          <a:off x="6972300" y="6904548"/>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6F0511CF-E70D-4EDB-927F-0BE5EB9CE4DB}"/>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8D1092-EABB-4B8D-BD9C-1223EF4C352D}"/>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9F52F7FA-1ACC-42C4-B696-F5654B8E9D81}"/>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1F9D6237-558D-4528-BA83-8CD70A726B99}"/>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71590</xdr:rowOff>
    </xdr:from>
    <xdr:ext cx="534377" cy="259045"/>
    <xdr:sp macro="" textlink="">
      <xdr:nvSpPr>
        <xdr:cNvPr id="146" name="n_1mainValue【道路】&#10;一人当たり延長">
          <a:extLst>
            <a:ext uri="{FF2B5EF4-FFF2-40B4-BE49-F238E27FC236}">
              <a16:creationId xmlns:a16="http://schemas.microsoft.com/office/drawing/2014/main" id="{6E4DC8BB-5806-4A51-A9BF-A224160E4455}"/>
            </a:ext>
          </a:extLst>
        </xdr:cNvPr>
        <xdr:cNvSpPr txBox="1"/>
      </xdr:nvSpPr>
      <xdr:spPr>
        <a:xfrm>
          <a:off x="9359411" y="692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77550</xdr:rowOff>
    </xdr:from>
    <xdr:ext cx="534377" cy="259045"/>
    <xdr:sp macro="" textlink="">
      <xdr:nvSpPr>
        <xdr:cNvPr id="147" name="n_2mainValue【道路】&#10;一人当たり延長">
          <a:extLst>
            <a:ext uri="{FF2B5EF4-FFF2-40B4-BE49-F238E27FC236}">
              <a16:creationId xmlns:a16="http://schemas.microsoft.com/office/drawing/2014/main" id="{08A8A357-4943-4630-BA08-62AEA6A72872}"/>
            </a:ext>
          </a:extLst>
        </xdr:cNvPr>
        <xdr:cNvSpPr txBox="1"/>
      </xdr:nvSpPr>
      <xdr:spPr>
        <a:xfrm>
          <a:off x="8483111" y="693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88475</xdr:rowOff>
    </xdr:from>
    <xdr:ext cx="534377" cy="259045"/>
    <xdr:sp macro="" textlink="">
      <xdr:nvSpPr>
        <xdr:cNvPr id="148" name="n_3mainValue【道路】&#10;一人当たり延長">
          <a:extLst>
            <a:ext uri="{FF2B5EF4-FFF2-40B4-BE49-F238E27FC236}">
              <a16:creationId xmlns:a16="http://schemas.microsoft.com/office/drawing/2014/main" id="{CAD75D00-62FF-49B3-A414-271EBBC6A2E7}"/>
            </a:ext>
          </a:extLst>
        </xdr:cNvPr>
        <xdr:cNvSpPr txBox="1"/>
      </xdr:nvSpPr>
      <xdr:spPr>
        <a:xfrm>
          <a:off x="7594111" y="69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94451</xdr:rowOff>
    </xdr:from>
    <xdr:ext cx="534377" cy="259045"/>
    <xdr:sp macro="" textlink="">
      <xdr:nvSpPr>
        <xdr:cNvPr id="149" name="n_4mainValue【道路】&#10;一人当たり延長">
          <a:extLst>
            <a:ext uri="{FF2B5EF4-FFF2-40B4-BE49-F238E27FC236}">
              <a16:creationId xmlns:a16="http://schemas.microsoft.com/office/drawing/2014/main" id="{137B5FBA-9BC3-41B7-B6A7-446EE4AF6EA3}"/>
            </a:ext>
          </a:extLst>
        </xdr:cNvPr>
        <xdr:cNvSpPr txBox="1"/>
      </xdr:nvSpPr>
      <xdr:spPr>
        <a:xfrm>
          <a:off x="6705111" y="695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3E42763-E2F9-4755-A069-3F857E5ECE3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5F0A216-2484-4550-B8F7-23B79D6C464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40E3787-9EB6-42DC-9603-8289953277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9785405-C86B-4A0B-8B0C-35490C14399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1516731-C945-41ED-BBDE-FE57E5E7CE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C59D72-25CB-43A2-8A8D-25ACD9CE04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D75BC1C-C699-4A18-8EB5-63D3A2BC87A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7F61DA0-595A-4111-9BBE-E1DF515967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EC5F0E3-8A49-4DB2-BB4A-2D051E1E0E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12EB72C-BDC6-45ED-B3EA-9F0CD01530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2352092-F9CD-4B4B-B7AF-53335B48592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9E7F116-F834-4D2D-B7D2-8449702E885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DA3CD60-F8D4-4B30-853B-0D990B1B1A0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6348D29-1350-45C4-ABDE-0D058F54D0F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59946DC-6CC8-4E0D-9A06-55C2BC63318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4C880C8-DB66-4745-8967-37FB1C3249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DAA39D5-0EAE-4623-BEA7-754F9D4D2E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D62161D-1FF3-48D3-8CC4-3863EF67710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9920E14-F969-43AF-A00E-CD611F58CBE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54FD62D-BD76-46A4-9FDE-C2E84B7CA4D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6E9EF05-9675-44F4-9E19-91028FE63ED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74E69F7-7032-4B18-9115-155BE698B81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79840BA-2525-422C-A8ED-725164CEB65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86217FC-26A0-4ADF-AA68-FF81AF56D68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2AAFA62-0D1B-4B71-9E63-2332743653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68D5814-4FB0-4F42-811E-1120D085D494}"/>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3133D70-F416-4D57-BB84-509300797C57}"/>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E157C1AA-473A-47D1-81CA-319A414BEFAD}"/>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6C603750-29C8-4E4A-AD7C-38388564DF07}"/>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50C4ED16-C5D3-415B-80DF-FA0328B63C5D}"/>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316E13B-802A-4FC1-8D90-5DB56833760A}"/>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8B4899EB-F310-4858-84EC-AB016947BE71}"/>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FBB52FEC-DA2E-4AF5-A2BF-014925D5EFE4}"/>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40D8C3C1-8DA4-44C9-B8CE-5C91C1A63C9F}"/>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5D18B28C-2088-4F60-A1D2-ADC56517F44C}"/>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50DB597F-11FB-4D86-A4DD-4FEEF331916E}"/>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98F651-580C-4987-AE1A-DD32E22108F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7D6426-57CE-4952-9A15-18B4E25E0B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C8B5A7-D04C-4A11-9749-D3B5C1CB66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755ECBC-A406-45D5-A748-AFBDCEB719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1B15361-448F-415F-9493-C8D61D85C12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105954</xdr:rowOff>
    </xdr:from>
    <xdr:to>
      <xdr:col>24</xdr:col>
      <xdr:colOff>114300</xdr:colOff>
      <xdr:row>61</xdr:row>
      <xdr:rowOff>36104</xdr:rowOff>
    </xdr:to>
    <xdr:sp macro="" textlink="">
      <xdr:nvSpPr>
        <xdr:cNvPr id="191" name="楕円 190">
          <a:extLst>
            <a:ext uri="{FF2B5EF4-FFF2-40B4-BE49-F238E27FC236}">
              <a16:creationId xmlns:a16="http://schemas.microsoft.com/office/drawing/2014/main" id="{3B78F5BD-5000-4597-ABC6-2248D2FBA6E6}"/>
            </a:ext>
          </a:extLst>
        </xdr:cNvPr>
        <xdr:cNvSpPr/>
      </xdr:nvSpPr>
      <xdr:spPr>
        <a:xfrm>
          <a:off x="4584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128831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C29D6A4-6BD2-4CE6-9699-C56C93E4412C}"/>
            </a:ext>
          </a:extLst>
        </xdr:cNvPr>
        <xdr:cNvSpPr txBox="1"/>
      </xdr:nvSpPr>
      <xdr:spPr>
        <a:xfrm>
          <a:off x="4673600" y="1024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73297</xdr:rowOff>
    </xdr:from>
    <xdr:to>
      <xdr:col>20</xdr:col>
      <xdr:colOff>38100</xdr:colOff>
      <xdr:row>61</xdr:row>
      <xdr:rowOff>3447</xdr:rowOff>
    </xdr:to>
    <xdr:sp macro="" textlink="">
      <xdr:nvSpPr>
        <xdr:cNvPr id="193" name="楕円 192">
          <a:extLst>
            <a:ext uri="{FF2B5EF4-FFF2-40B4-BE49-F238E27FC236}">
              <a16:creationId xmlns:a16="http://schemas.microsoft.com/office/drawing/2014/main" id="{DDE90FFA-554F-4804-908C-12B7F5BA4CE2}"/>
            </a:ext>
          </a:extLst>
        </xdr:cNvPr>
        <xdr:cNvSpPr/>
      </xdr:nvSpPr>
      <xdr:spPr>
        <a:xfrm>
          <a:off x="3746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124097</xdr:rowOff>
    </xdr:from>
    <xdr:to>
      <xdr:col>24</xdr:col>
      <xdr:colOff>63500</xdr:colOff>
      <xdr:row>60</xdr:row>
      <xdr:rowOff>156754</xdr:rowOff>
    </xdr:to>
    <xdr:cxnSp macro="">
      <xdr:nvCxnSpPr>
        <xdr:cNvPr id="194" name="直線コネクタ 193">
          <a:extLst>
            <a:ext uri="{FF2B5EF4-FFF2-40B4-BE49-F238E27FC236}">
              <a16:creationId xmlns:a16="http://schemas.microsoft.com/office/drawing/2014/main" id="{3503E866-BAF1-4989-A492-7AB24A5EC2EF}"/>
            </a:ext>
          </a:extLst>
        </xdr:cNvPr>
        <xdr:cNvCxnSpPr/>
      </xdr:nvCxnSpPr>
      <xdr:spPr>
        <a:xfrm>
          <a:off x="3797300" y="1041109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5" name="楕円 194">
          <a:extLst>
            <a:ext uri="{FF2B5EF4-FFF2-40B4-BE49-F238E27FC236}">
              <a16:creationId xmlns:a16="http://schemas.microsoft.com/office/drawing/2014/main" id="{236596C7-DFDC-4BD9-8642-25940944423B}"/>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124097</xdr:rowOff>
    </xdr:to>
    <xdr:cxnSp macro="">
      <xdr:nvCxnSpPr>
        <xdr:cNvPr id="196" name="直線コネクタ 195">
          <a:extLst>
            <a:ext uri="{FF2B5EF4-FFF2-40B4-BE49-F238E27FC236}">
              <a16:creationId xmlns:a16="http://schemas.microsoft.com/office/drawing/2014/main" id="{61008F43-3A0E-4BA2-8BAF-D3D1764A772E}"/>
            </a:ext>
          </a:extLst>
        </xdr:cNvPr>
        <xdr:cNvCxnSpPr/>
      </xdr:nvCxnSpPr>
      <xdr:spPr>
        <a:xfrm>
          <a:off x="2908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73297</xdr:rowOff>
    </xdr:from>
    <xdr:to>
      <xdr:col>10</xdr:col>
      <xdr:colOff>165100</xdr:colOff>
      <xdr:row>61</xdr:row>
      <xdr:rowOff>3447</xdr:rowOff>
    </xdr:to>
    <xdr:sp macro="" textlink="">
      <xdr:nvSpPr>
        <xdr:cNvPr id="197" name="楕円 196">
          <a:extLst>
            <a:ext uri="{FF2B5EF4-FFF2-40B4-BE49-F238E27FC236}">
              <a16:creationId xmlns:a16="http://schemas.microsoft.com/office/drawing/2014/main" id="{CD7852E1-D8BB-4250-8503-B2181517B764}"/>
            </a:ext>
          </a:extLst>
        </xdr:cNvPr>
        <xdr:cNvSpPr/>
      </xdr:nvSpPr>
      <xdr:spPr>
        <a:xfrm>
          <a:off x="1968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124097</xdr:rowOff>
    </xdr:to>
    <xdr:cxnSp macro="">
      <xdr:nvCxnSpPr>
        <xdr:cNvPr id="198" name="直線コネクタ 197">
          <a:extLst>
            <a:ext uri="{FF2B5EF4-FFF2-40B4-BE49-F238E27FC236}">
              <a16:creationId xmlns:a16="http://schemas.microsoft.com/office/drawing/2014/main" id="{1CE47471-9B12-4C97-B207-913BBEFAFEBD}"/>
            </a:ext>
          </a:extLst>
        </xdr:cNvPr>
        <xdr:cNvCxnSpPr/>
      </xdr:nvCxnSpPr>
      <xdr:spPr>
        <a:xfrm flipV="1">
          <a:off x="2019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9" name="楕円 198">
          <a:extLst>
            <a:ext uri="{FF2B5EF4-FFF2-40B4-BE49-F238E27FC236}">
              <a16:creationId xmlns:a16="http://schemas.microsoft.com/office/drawing/2014/main" id="{FA06C4E1-F90A-4D27-BD7A-85661B3575DB}"/>
            </a:ext>
          </a:extLst>
        </xdr:cNvPr>
        <xdr:cNvSpPr/>
      </xdr:nvSpPr>
      <xdr:spPr>
        <a:xfrm>
          <a:off x="107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124097</xdr:rowOff>
    </xdr:to>
    <xdr:cxnSp macro="">
      <xdr:nvCxnSpPr>
        <xdr:cNvPr id="200" name="直線コネクタ 199">
          <a:extLst>
            <a:ext uri="{FF2B5EF4-FFF2-40B4-BE49-F238E27FC236}">
              <a16:creationId xmlns:a16="http://schemas.microsoft.com/office/drawing/2014/main" id="{96BEB049-3916-43B6-8518-07DF55FCA126}"/>
            </a:ext>
          </a:extLst>
        </xdr:cNvPr>
        <xdr:cNvCxnSpPr/>
      </xdr:nvCxnSpPr>
      <xdr:spPr>
        <a:xfrm>
          <a:off x="1130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F868448-A990-4A3D-8F83-564447DE1CEE}"/>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5C48751-5306-438B-B009-04F616FA4E8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F195998-E2EA-4534-947B-22B2A4369077}"/>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0E03C16-9A3B-45C9-B960-30B3CBB06A6D}"/>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19974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419BC88-0E25-473C-A6A9-3A451A8E644C}"/>
            </a:ext>
          </a:extLst>
        </xdr:cNvPr>
        <xdr:cNvSpPr txBox="1"/>
      </xdr:nvSpPr>
      <xdr:spPr>
        <a:xfrm>
          <a:off x="35820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0A2D960-B759-4971-A09F-682FD202E713}"/>
            </a:ext>
          </a:extLst>
        </xdr:cNvPr>
        <xdr:cNvSpPr txBox="1"/>
      </xdr:nvSpPr>
      <xdr:spPr>
        <a:xfrm>
          <a:off x="2705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19974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ECEAD80-3D29-4A4B-BB19-4C2CE3BAE042}"/>
            </a:ext>
          </a:extLst>
        </xdr:cNvPr>
        <xdr:cNvSpPr txBox="1"/>
      </xdr:nvSpPr>
      <xdr:spPr>
        <a:xfrm>
          <a:off x="1816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158767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49E5A3E-8ED9-44EE-96AD-42982CAACFB3}"/>
            </a:ext>
          </a:extLst>
        </xdr:cNvPr>
        <xdr:cNvSpPr txBox="1"/>
      </xdr:nvSpPr>
      <xdr:spPr>
        <a:xfrm>
          <a:off x="927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539B567-5E54-410F-8145-5CE3753C60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3DD5212-CF4F-498E-BB99-A31F5FB039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5843F2B-5D2F-40CD-90DA-11480788C4A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260A0B3-13B4-44E2-9FA6-DFBC66B52E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2CDFE59-A127-4D0E-99AC-B3EC20C2CC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CF9F3EC-8F4D-4D2D-A828-666B05F133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3CCAA89-65B5-4B3D-A403-53224A80B7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B53F67D-2ED2-4265-AF5B-769DF019BE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807F898-7C88-49C6-842D-90FBB8970DA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7D38B0A-61AF-459B-8433-D75C7E971B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187AE16-CC3B-4C08-A2CA-4F63DD5F9CA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FEDD4A-A8F0-4F1E-8841-7AFF0D7A11C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6572A5A-0B27-4F42-A94F-B1181636482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B9CF19D-829E-4576-A7D8-40709FA7124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8282790-866C-4087-A6CD-3C6A03810B5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A0B8FB7-DD52-400E-8466-8F839E437DB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D727683-CE53-4907-AD20-1FF3369F7D3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C9E225E-88D3-4602-9383-5F00F38F1A1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7EFDA3-690E-4534-887E-793F7E2EDE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F80DC59-5D43-4CEF-82BD-24F48DDC6BA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F87F43C-5DAF-4747-ACCA-E4C6C0423C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284A661-1174-4DD0-AE3B-AA7647D28BF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8B4B29D-55AF-4036-8D0F-359803C35E4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15D29BFC-423B-49E7-8EA0-5123A34E2F22}"/>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F7670E1-1FC6-421C-89AE-EDEAA7F1947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EAE6F209-FC01-415B-AB42-C7C31099183A}"/>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A5CEDB0-4144-4AF3-A097-7E0102B13CFC}"/>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C17423A2-A62A-4DC4-AC14-E3D706B21E94}"/>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4155BA9-5F32-4C9A-83F4-4C3D8B96781C}"/>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1DE29226-85EE-48F1-B8AC-55D21059E464}"/>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A7EE975-E4D6-4435-8714-4F1657288BC1}"/>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DBFC1A8-B174-4712-84E0-6F289330EB7A}"/>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C73196C8-4AF9-4334-9376-EF9EF218AD4C}"/>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DA9CA68-9509-4748-9EFE-A2500586231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039926D-CF89-4DDD-9B49-A6CD61EADB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FAC76E-1CF8-4544-9A9E-C3C0F06A51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AEA9CB-881F-4EB6-A8B7-04EDC8EF4D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8AF479-E18C-4D1C-BB4A-B8E993BAC4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57065C4-863D-4E03-A429-546AD4DEBA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99712</xdr:rowOff>
    </xdr:from>
    <xdr:to>
      <xdr:col>55</xdr:col>
      <xdr:colOff>50800</xdr:colOff>
      <xdr:row>64</xdr:row>
      <xdr:rowOff>29862</xdr:rowOff>
    </xdr:to>
    <xdr:sp macro="" textlink="">
      <xdr:nvSpPr>
        <xdr:cNvPr id="248" name="楕円 247">
          <a:extLst>
            <a:ext uri="{FF2B5EF4-FFF2-40B4-BE49-F238E27FC236}">
              <a16:creationId xmlns:a16="http://schemas.microsoft.com/office/drawing/2014/main" id="{01A26AC7-2860-45E5-9D55-AA3B63E5337B}"/>
            </a:ext>
          </a:extLst>
        </xdr:cNvPr>
        <xdr:cNvSpPr/>
      </xdr:nvSpPr>
      <xdr:spPr>
        <a:xfrm>
          <a:off x="10426700" y="109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14639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79471FD-63A7-48F0-BA41-5A6549A191F2}"/>
            </a:ext>
          </a:extLst>
        </xdr:cNvPr>
        <xdr:cNvSpPr txBox="1"/>
      </xdr:nvSpPr>
      <xdr:spPr>
        <a:xfrm>
          <a:off x="10515600" y="1081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101589</xdr:rowOff>
    </xdr:from>
    <xdr:to>
      <xdr:col>50</xdr:col>
      <xdr:colOff>165100</xdr:colOff>
      <xdr:row>64</xdr:row>
      <xdr:rowOff>31739</xdr:rowOff>
    </xdr:to>
    <xdr:sp macro="" textlink="">
      <xdr:nvSpPr>
        <xdr:cNvPr id="250" name="楕円 249">
          <a:extLst>
            <a:ext uri="{FF2B5EF4-FFF2-40B4-BE49-F238E27FC236}">
              <a16:creationId xmlns:a16="http://schemas.microsoft.com/office/drawing/2014/main" id="{9252F855-D7E5-443E-BCBF-FC6857CC0724}"/>
            </a:ext>
          </a:extLst>
        </xdr:cNvPr>
        <xdr:cNvSpPr/>
      </xdr:nvSpPr>
      <xdr:spPr>
        <a:xfrm>
          <a:off x="9588500" y="1090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150512</xdr:rowOff>
    </xdr:from>
    <xdr:to>
      <xdr:col>55</xdr:col>
      <xdr:colOff>0</xdr:colOff>
      <xdr:row>63</xdr:row>
      <xdr:rowOff>152389</xdr:rowOff>
    </xdr:to>
    <xdr:cxnSp macro="">
      <xdr:nvCxnSpPr>
        <xdr:cNvPr id="251" name="直線コネクタ 250">
          <a:extLst>
            <a:ext uri="{FF2B5EF4-FFF2-40B4-BE49-F238E27FC236}">
              <a16:creationId xmlns:a16="http://schemas.microsoft.com/office/drawing/2014/main" id="{E88B945D-2956-4F02-BD23-0256E8A08F5A}"/>
            </a:ext>
          </a:extLst>
        </xdr:cNvPr>
        <xdr:cNvCxnSpPr/>
      </xdr:nvCxnSpPr>
      <xdr:spPr>
        <a:xfrm flipV="1">
          <a:off x="9639300" y="10951862"/>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102991</xdr:rowOff>
    </xdr:from>
    <xdr:to>
      <xdr:col>46</xdr:col>
      <xdr:colOff>38100</xdr:colOff>
      <xdr:row>64</xdr:row>
      <xdr:rowOff>33141</xdr:rowOff>
    </xdr:to>
    <xdr:sp macro="" textlink="">
      <xdr:nvSpPr>
        <xdr:cNvPr id="252" name="楕円 251">
          <a:extLst>
            <a:ext uri="{FF2B5EF4-FFF2-40B4-BE49-F238E27FC236}">
              <a16:creationId xmlns:a16="http://schemas.microsoft.com/office/drawing/2014/main" id="{28A2125B-C0C3-4A61-BEFE-2590E7280A60}"/>
            </a:ext>
          </a:extLst>
        </xdr:cNvPr>
        <xdr:cNvSpPr/>
      </xdr:nvSpPr>
      <xdr:spPr>
        <a:xfrm>
          <a:off x="8699500" y="1090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152389</xdr:rowOff>
    </xdr:from>
    <xdr:to>
      <xdr:col>50</xdr:col>
      <xdr:colOff>114300</xdr:colOff>
      <xdr:row>63</xdr:row>
      <xdr:rowOff>153791</xdr:rowOff>
    </xdr:to>
    <xdr:cxnSp macro="">
      <xdr:nvCxnSpPr>
        <xdr:cNvPr id="253" name="直線コネクタ 252">
          <a:extLst>
            <a:ext uri="{FF2B5EF4-FFF2-40B4-BE49-F238E27FC236}">
              <a16:creationId xmlns:a16="http://schemas.microsoft.com/office/drawing/2014/main" id="{A4DCA8C4-66E3-4AE0-B0ED-5C20FDBD1EF0}"/>
            </a:ext>
          </a:extLst>
        </xdr:cNvPr>
        <xdr:cNvCxnSpPr/>
      </xdr:nvCxnSpPr>
      <xdr:spPr>
        <a:xfrm flipV="1">
          <a:off x="8750300" y="10953739"/>
          <a:ext cx="889000" cy="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111614</xdr:rowOff>
    </xdr:from>
    <xdr:to>
      <xdr:col>41</xdr:col>
      <xdr:colOff>101600</xdr:colOff>
      <xdr:row>64</xdr:row>
      <xdr:rowOff>41764</xdr:rowOff>
    </xdr:to>
    <xdr:sp macro="" textlink="">
      <xdr:nvSpPr>
        <xdr:cNvPr id="254" name="楕円 253">
          <a:extLst>
            <a:ext uri="{FF2B5EF4-FFF2-40B4-BE49-F238E27FC236}">
              <a16:creationId xmlns:a16="http://schemas.microsoft.com/office/drawing/2014/main" id="{C248FA01-2EBF-4710-8FCD-98610B609732}"/>
            </a:ext>
          </a:extLst>
        </xdr:cNvPr>
        <xdr:cNvSpPr/>
      </xdr:nvSpPr>
      <xdr:spPr>
        <a:xfrm>
          <a:off x="7810500" y="109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153791</xdr:rowOff>
    </xdr:from>
    <xdr:to>
      <xdr:col>45</xdr:col>
      <xdr:colOff>177800</xdr:colOff>
      <xdr:row>63</xdr:row>
      <xdr:rowOff>162414</xdr:rowOff>
    </xdr:to>
    <xdr:cxnSp macro="">
      <xdr:nvCxnSpPr>
        <xdr:cNvPr id="255" name="直線コネクタ 254">
          <a:extLst>
            <a:ext uri="{FF2B5EF4-FFF2-40B4-BE49-F238E27FC236}">
              <a16:creationId xmlns:a16="http://schemas.microsoft.com/office/drawing/2014/main" id="{9374CEC2-1B74-417A-9B4E-A31AE3E093BF}"/>
            </a:ext>
          </a:extLst>
        </xdr:cNvPr>
        <xdr:cNvCxnSpPr/>
      </xdr:nvCxnSpPr>
      <xdr:spPr>
        <a:xfrm flipV="1">
          <a:off x="7861300" y="10955141"/>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112923</xdr:rowOff>
    </xdr:from>
    <xdr:to>
      <xdr:col>36</xdr:col>
      <xdr:colOff>165100</xdr:colOff>
      <xdr:row>64</xdr:row>
      <xdr:rowOff>43073</xdr:rowOff>
    </xdr:to>
    <xdr:sp macro="" textlink="">
      <xdr:nvSpPr>
        <xdr:cNvPr id="256" name="楕円 255">
          <a:extLst>
            <a:ext uri="{FF2B5EF4-FFF2-40B4-BE49-F238E27FC236}">
              <a16:creationId xmlns:a16="http://schemas.microsoft.com/office/drawing/2014/main" id="{C652CE56-BFFE-4D6D-9039-E225F862978F}"/>
            </a:ext>
          </a:extLst>
        </xdr:cNvPr>
        <xdr:cNvSpPr/>
      </xdr:nvSpPr>
      <xdr:spPr>
        <a:xfrm>
          <a:off x="6921500" y="109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162414</xdr:rowOff>
    </xdr:from>
    <xdr:to>
      <xdr:col>41</xdr:col>
      <xdr:colOff>50800</xdr:colOff>
      <xdr:row>63</xdr:row>
      <xdr:rowOff>163723</xdr:rowOff>
    </xdr:to>
    <xdr:cxnSp macro="">
      <xdr:nvCxnSpPr>
        <xdr:cNvPr id="257" name="直線コネクタ 256">
          <a:extLst>
            <a:ext uri="{FF2B5EF4-FFF2-40B4-BE49-F238E27FC236}">
              <a16:creationId xmlns:a16="http://schemas.microsoft.com/office/drawing/2014/main" id="{165592E1-D60C-4BC4-8E60-81CE2DEE8BA0}"/>
            </a:ext>
          </a:extLst>
        </xdr:cNvPr>
        <xdr:cNvCxnSpPr/>
      </xdr:nvCxnSpPr>
      <xdr:spPr>
        <a:xfrm flipV="1">
          <a:off x="6972300" y="10963764"/>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DADFAE4-897A-4F1B-9D42-C48F908645DE}"/>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9766A43-6BD8-4C2B-9469-78249DC4DC3A}"/>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5E54C23-991C-4333-BE8D-DDDC1274A23C}"/>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840643-05A6-4448-9454-47FAF9E1ACB6}"/>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22866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50377DF-B7A3-4A85-9D72-633C6FC1F72A}"/>
            </a:ext>
          </a:extLst>
        </xdr:cNvPr>
        <xdr:cNvSpPr txBox="1"/>
      </xdr:nvSpPr>
      <xdr:spPr>
        <a:xfrm>
          <a:off x="9327095" y="1099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24268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B3C1054-9C50-49D6-87D5-64CE5791A618}"/>
            </a:ext>
          </a:extLst>
        </xdr:cNvPr>
        <xdr:cNvSpPr txBox="1"/>
      </xdr:nvSpPr>
      <xdr:spPr>
        <a:xfrm>
          <a:off x="8450795" y="1099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32891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D4FE0C6-F456-4A5B-8AFB-E8EAAC2EF063}"/>
            </a:ext>
          </a:extLst>
        </xdr:cNvPr>
        <xdr:cNvSpPr txBox="1"/>
      </xdr:nvSpPr>
      <xdr:spPr>
        <a:xfrm>
          <a:off x="7561795" y="1100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34200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ACDD6AD-1746-4A6F-BA62-6FF7926D3321}"/>
            </a:ext>
          </a:extLst>
        </xdr:cNvPr>
        <xdr:cNvSpPr txBox="1"/>
      </xdr:nvSpPr>
      <xdr:spPr>
        <a:xfrm>
          <a:off x="6672795" y="1100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B1A5AF1-E10D-4802-BC6C-3556CCE2CD6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B441EE4-BD2D-4637-ADB1-A4E6682559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1876820-3772-4776-8BE8-0CA2FCF7956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370901D-3F1A-4814-B802-1235D9BA37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58D4E7F-638B-4EB1-A48F-1171807E6A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C9A6A04-7712-4F6C-BD1D-8F526C219B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C19931E-6337-48C7-9339-1FAD9E91AC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DC7B85D-2B6B-4FD9-8E3F-B3A50750234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B9F525E-BEB1-48B0-81D2-35A0D1B6A9B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E5AB31F-1D6B-420C-9B97-682240BA9B8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6B65916-5127-4732-AB96-793BC65DB0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408721C-D8BA-4BCB-8676-45767FAA891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B9CE977-AA13-455B-879B-D874D9CF28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0D2F87C-A318-4432-810C-5AB2CC48A40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51C51C6-E133-47F1-9872-E64FC12F488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AEB8765-CCE0-44A7-9B37-FBAF7746700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2E9D091-3C11-4687-AF64-6E92C4D2DB3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41F10EB-A9FA-4EDE-B53D-3B01BCDF37D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E2220CF-3B8A-4C3B-BD97-C95D1A031B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CE0C49C-CAA8-449C-BC86-36C259A2D36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FB840EB-6391-4A88-85E5-9EE0C4D3F5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56684C2-8867-46B8-B0D7-8F901A68A7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62738B4-AA2C-4B91-860E-D27A0B20DD8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918E1D2-BCC8-4448-B08E-6BD9EC5D374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CEB96F6-9A1B-4B06-9331-DCE60FB892EE}"/>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06685EF-FF3D-4559-A3FA-8021536A5D3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836F69E-A4A1-4192-93F6-DE0F556CAC6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AE2D594-1B14-4CA9-9C9C-CCBA712D026B}"/>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BF40F90-4266-48E4-A291-16CFE88A3FFD}"/>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9C34B82-C1E3-4A48-8EFE-939AF8FAEE37}"/>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7CCAE35-9A4A-426E-8469-438168FC0C25}"/>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CFFF7D-19A7-4F13-8337-88E7298E674D}"/>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12862141-2006-4105-BC31-3BDA4B0AD73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186F0104-2499-4118-947F-1859587C6D5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7A92F584-CDA1-4749-962F-338D424C3FC9}"/>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305333D-2A0F-4D82-A9AB-28427D25FF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F888AF-818A-4048-A698-16E4180A43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7A6C09-DA84-477C-9F0B-26C3143B063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206AD89-7F52-483B-98B4-89D315503D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97275C6-0304-4897-8244-1DD31794AB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6" name="楕円 305">
          <a:extLst>
            <a:ext uri="{FF2B5EF4-FFF2-40B4-BE49-F238E27FC236}">
              <a16:creationId xmlns:a16="http://schemas.microsoft.com/office/drawing/2014/main" id="{C0AB4A29-6470-4491-9A00-04C9BD30B902}"/>
            </a:ext>
          </a:extLst>
        </xdr:cNvPr>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81E0F71-D27D-4F36-9993-F5860068152B}"/>
            </a:ext>
          </a:extLst>
        </xdr:cNvPr>
        <xdr:cNvSpPr txBox="1"/>
      </xdr:nvSpPr>
      <xdr:spPr>
        <a:xfrm>
          <a:off x="4673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8" name="楕円 307">
          <a:extLst>
            <a:ext uri="{FF2B5EF4-FFF2-40B4-BE49-F238E27FC236}">
              <a16:creationId xmlns:a16="http://schemas.microsoft.com/office/drawing/2014/main" id="{FB1EABF0-640C-48DB-B401-99075DD058B1}"/>
            </a:ext>
          </a:extLst>
        </xdr:cNvPr>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60961</xdr:rowOff>
    </xdr:to>
    <xdr:cxnSp macro="">
      <xdr:nvCxnSpPr>
        <xdr:cNvPr id="309" name="直線コネクタ 308">
          <a:extLst>
            <a:ext uri="{FF2B5EF4-FFF2-40B4-BE49-F238E27FC236}">
              <a16:creationId xmlns:a16="http://schemas.microsoft.com/office/drawing/2014/main" id="{618B0A57-3C93-4407-B4C2-0DFE0C933B3A}"/>
            </a:ext>
          </a:extLst>
        </xdr:cNvPr>
        <xdr:cNvCxnSpPr/>
      </xdr:nvCxnSpPr>
      <xdr:spPr>
        <a:xfrm flipV="1">
          <a:off x="3797300" y="142684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10" name="楕円 309">
          <a:extLst>
            <a:ext uri="{FF2B5EF4-FFF2-40B4-BE49-F238E27FC236}">
              <a16:creationId xmlns:a16="http://schemas.microsoft.com/office/drawing/2014/main" id="{8401DA6B-16FE-4242-8517-3B56E14A928F}"/>
            </a:ext>
          </a:extLst>
        </xdr:cNvPr>
        <xdr:cNvSpPr/>
      </xdr:nvSpPr>
      <xdr:spPr>
        <a:xfrm>
          <a:off x="2857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72389</xdr:rowOff>
    </xdr:to>
    <xdr:cxnSp macro="">
      <xdr:nvCxnSpPr>
        <xdr:cNvPr id="311" name="直線コネクタ 310">
          <a:extLst>
            <a:ext uri="{FF2B5EF4-FFF2-40B4-BE49-F238E27FC236}">
              <a16:creationId xmlns:a16="http://schemas.microsoft.com/office/drawing/2014/main" id="{6ADEAC90-F462-4253-969B-48724DEDCF45}"/>
            </a:ext>
          </a:extLst>
        </xdr:cNvPr>
        <xdr:cNvCxnSpPr/>
      </xdr:nvCxnSpPr>
      <xdr:spPr>
        <a:xfrm flipV="1">
          <a:off x="2908300" y="142913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a:extLst>
            <a:ext uri="{FF2B5EF4-FFF2-40B4-BE49-F238E27FC236}">
              <a16:creationId xmlns:a16="http://schemas.microsoft.com/office/drawing/2014/main" id="{0559F9C0-B39C-4C4B-926C-8A70018E7E2F}"/>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72389</xdr:rowOff>
    </xdr:to>
    <xdr:cxnSp macro="">
      <xdr:nvCxnSpPr>
        <xdr:cNvPr id="313" name="直線コネクタ 312">
          <a:extLst>
            <a:ext uri="{FF2B5EF4-FFF2-40B4-BE49-F238E27FC236}">
              <a16:creationId xmlns:a16="http://schemas.microsoft.com/office/drawing/2014/main" id="{EE0CF987-1B7D-4130-B9EE-11D86FB1CE31}"/>
            </a:ext>
          </a:extLst>
        </xdr:cNvPr>
        <xdr:cNvCxnSpPr/>
      </xdr:nvCxnSpPr>
      <xdr:spPr>
        <a:xfrm>
          <a:off x="2019300" y="14257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4" name="楕円 313">
          <a:extLst>
            <a:ext uri="{FF2B5EF4-FFF2-40B4-BE49-F238E27FC236}">
              <a16:creationId xmlns:a16="http://schemas.microsoft.com/office/drawing/2014/main" id="{38345A0B-A775-4C01-91AB-63B74227EE78}"/>
            </a:ext>
          </a:extLst>
        </xdr:cNvPr>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163830</xdr:rowOff>
    </xdr:from>
    <xdr:to>
      <xdr:col>10</xdr:col>
      <xdr:colOff>114300</xdr:colOff>
      <xdr:row>83</xdr:row>
      <xdr:rowOff>26670</xdr:rowOff>
    </xdr:to>
    <xdr:cxnSp macro="">
      <xdr:nvCxnSpPr>
        <xdr:cNvPr id="315" name="直線コネクタ 314">
          <a:extLst>
            <a:ext uri="{FF2B5EF4-FFF2-40B4-BE49-F238E27FC236}">
              <a16:creationId xmlns:a16="http://schemas.microsoft.com/office/drawing/2014/main" id="{14F44595-FD64-400F-8542-A34A23867618}"/>
            </a:ext>
          </a:extLst>
        </xdr:cNvPr>
        <xdr:cNvCxnSpPr/>
      </xdr:nvCxnSpPr>
      <xdr:spPr>
        <a:xfrm>
          <a:off x="1130300" y="1422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1D0CC0C3-E184-4257-9770-C708A483ECE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56D62212-7149-4350-B9AB-1DC570E002D9}"/>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DA1185DB-3292-41CF-B7A1-5BC93B5821B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7531C0F9-8045-4EB4-BF6D-EE6423C031C9}"/>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A773E270-F8CC-475B-BE55-81BCF332FA93}"/>
            </a:ext>
          </a:extLst>
        </xdr:cNvPr>
        <xdr:cNvSpPr txBox="1"/>
      </xdr:nvSpPr>
      <xdr:spPr>
        <a:xfrm>
          <a:off x="3582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21" name="n_2mainValue【公営住宅】&#10;有形固定資産減価償却率">
          <a:extLst>
            <a:ext uri="{FF2B5EF4-FFF2-40B4-BE49-F238E27FC236}">
              <a16:creationId xmlns:a16="http://schemas.microsoft.com/office/drawing/2014/main" id="{2A7DBB26-DC11-4FEC-9924-6F47737B9393}"/>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22" name="n_3mainValue【公営住宅】&#10;有形固定資産減価償却率">
          <a:extLst>
            <a:ext uri="{FF2B5EF4-FFF2-40B4-BE49-F238E27FC236}">
              <a16:creationId xmlns:a16="http://schemas.microsoft.com/office/drawing/2014/main" id="{3202BEB6-8AEC-4C1D-B5AA-9E290AADBB31}"/>
            </a:ext>
          </a:extLst>
        </xdr:cNvPr>
        <xdr:cNvSpPr txBox="1"/>
      </xdr:nvSpPr>
      <xdr:spPr>
        <a:xfrm>
          <a:off x="1816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23" name="n_4mainValue【公営住宅】&#10;有形固定資産減価償却率">
          <a:extLst>
            <a:ext uri="{FF2B5EF4-FFF2-40B4-BE49-F238E27FC236}">
              <a16:creationId xmlns:a16="http://schemas.microsoft.com/office/drawing/2014/main" id="{1E28AE7D-60E7-4BD5-ABB5-442F46D006D0}"/>
            </a:ext>
          </a:extLst>
        </xdr:cNvPr>
        <xdr:cNvSpPr txBox="1"/>
      </xdr:nvSpPr>
      <xdr:spPr>
        <a:xfrm>
          <a:off x="927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E073CB3-6115-41C3-98EE-0E6595C808D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0278910-9444-4D08-A021-94D1601F08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C7B5033-0FB4-4008-8226-6D90C418FE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7A57E02-DAFE-4CBB-A2EE-B167348C2C6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13C370B-A27F-473D-B023-F00B8107B3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033A336-8B6D-4B66-8DF3-D02BDE1446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63E07C0-BF18-4F87-B9B0-37B42B93FAF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DA3886A-9FBA-4207-BF19-107B930082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4D216C8-FE3C-440B-A6F9-2C88BA7564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6C35240-B3B9-4C10-8322-FD94F57B45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A93485DB-613A-4467-87D7-74F1F0683B1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58695B9-293F-47D6-8579-4D6C01066A3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364EF9BC-4E23-4B59-9720-B226D58C91E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A9EF493-05AF-4CE5-8A50-B9E728C517E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3D01C84-232B-42BB-BB8A-194D8DC0DFF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C4754E2-D6BF-4330-9F1B-295BC7AA4E7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57DE1C6-54B9-4512-A446-84555C0D8E8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D7BAAEA-0C8F-4141-A940-8D35819AE52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9E510755-46D9-4EE5-BA9B-07C1DFA47F5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22E9AF2-6110-48E8-AFDA-8FC4B5A85AE7}"/>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141BF8C-DD42-47AD-A755-8ED068AA63E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77C202F-ACDE-4C17-A58A-A3D68D1D3DC2}"/>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72EEFC1-CAC4-412C-A36D-94D4543531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9CB20523-34E7-4A47-83B0-F022FD2A585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6A6D629-422B-435C-928A-28B072136EC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50603BE-C94A-4929-BF61-AC213387D8C3}"/>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BB28A52D-4325-454A-B23A-D3D2F2286622}"/>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C9C43850-E26C-4DBF-9ADB-E4C60AD2632E}"/>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C6D3C2BE-F2EC-45C5-8CD6-7EC3954877F1}"/>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46E063FA-8CF2-46E5-8856-008D919354EB}"/>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C54472E1-9580-4CF1-AF58-5DA741800079}"/>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8423F5A3-704D-4703-ACF1-BE81E9E56DEF}"/>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EC54F79F-0877-4DE1-A3A2-C683CA4782A9}"/>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DDDA59FE-68CE-4DC7-94B5-35261B36C7A3}"/>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3B5F0E1-ADF5-42E0-AF10-B972D8E032AF}"/>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9B3D4709-0EC7-4488-AA00-C69E3965F83E}"/>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31AA750-7665-477A-94BF-0E02B949636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CBC5F56-D7A1-4200-8535-62256CF67F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EC07406-E9DC-4EED-9C36-B1D841890C5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86614D9-1BCD-42BF-A536-2BC6B3558AB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7869250-D7EB-493C-867B-0826D830E90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68180</xdr:rowOff>
    </xdr:from>
    <xdr:to>
      <xdr:col>55</xdr:col>
      <xdr:colOff>50800</xdr:colOff>
      <xdr:row>85</xdr:row>
      <xdr:rowOff>169780</xdr:rowOff>
    </xdr:to>
    <xdr:sp macro="" textlink="">
      <xdr:nvSpPr>
        <xdr:cNvPr id="365" name="楕円 364">
          <a:extLst>
            <a:ext uri="{FF2B5EF4-FFF2-40B4-BE49-F238E27FC236}">
              <a16:creationId xmlns:a16="http://schemas.microsoft.com/office/drawing/2014/main" id="{C7586A14-E24C-4F4E-957D-5E1ADE1BA55E}"/>
            </a:ext>
          </a:extLst>
        </xdr:cNvPr>
        <xdr:cNvSpPr/>
      </xdr:nvSpPr>
      <xdr:spPr>
        <a:xfrm>
          <a:off x="10426700" y="146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91057</xdr:rowOff>
    </xdr:from>
    <xdr:ext cx="469744" cy="259045"/>
    <xdr:sp macro="" textlink="">
      <xdr:nvSpPr>
        <xdr:cNvPr id="366" name="【公営住宅】&#10;一人当たり面積該当値テキスト">
          <a:extLst>
            <a:ext uri="{FF2B5EF4-FFF2-40B4-BE49-F238E27FC236}">
              <a16:creationId xmlns:a16="http://schemas.microsoft.com/office/drawing/2014/main" id="{03E50D57-8ECC-410C-86A8-874C19676952}"/>
            </a:ext>
          </a:extLst>
        </xdr:cNvPr>
        <xdr:cNvSpPr txBox="1"/>
      </xdr:nvSpPr>
      <xdr:spPr>
        <a:xfrm>
          <a:off x="10515600" y="144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72427</xdr:rowOff>
    </xdr:from>
    <xdr:to>
      <xdr:col>50</xdr:col>
      <xdr:colOff>165100</xdr:colOff>
      <xdr:row>86</xdr:row>
      <xdr:rowOff>2577</xdr:rowOff>
    </xdr:to>
    <xdr:sp macro="" textlink="">
      <xdr:nvSpPr>
        <xdr:cNvPr id="367" name="楕円 366">
          <a:extLst>
            <a:ext uri="{FF2B5EF4-FFF2-40B4-BE49-F238E27FC236}">
              <a16:creationId xmlns:a16="http://schemas.microsoft.com/office/drawing/2014/main" id="{A8FDD518-256B-4B22-AFBC-DF0C72A6056B}"/>
            </a:ext>
          </a:extLst>
        </xdr:cNvPr>
        <xdr:cNvSpPr/>
      </xdr:nvSpPr>
      <xdr:spPr>
        <a:xfrm>
          <a:off x="9588500" y="1464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118980</xdr:rowOff>
    </xdr:from>
    <xdr:to>
      <xdr:col>55</xdr:col>
      <xdr:colOff>0</xdr:colOff>
      <xdr:row>85</xdr:row>
      <xdr:rowOff>123227</xdr:rowOff>
    </xdr:to>
    <xdr:cxnSp macro="">
      <xdr:nvCxnSpPr>
        <xdr:cNvPr id="368" name="直線コネクタ 367">
          <a:extLst>
            <a:ext uri="{FF2B5EF4-FFF2-40B4-BE49-F238E27FC236}">
              <a16:creationId xmlns:a16="http://schemas.microsoft.com/office/drawing/2014/main" id="{475AC81E-3813-4854-9D60-0751848A41CB}"/>
            </a:ext>
          </a:extLst>
        </xdr:cNvPr>
        <xdr:cNvCxnSpPr/>
      </xdr:nvCxnSpPr>
      <xdr:spPr>
        <a:xfrm flipV="1">
          <a:off x="9639300" y="14692230"/>
          <a:ext cx="83820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75692</xdr:rowOff>
    </xdr:from>
    <xdr:to>
      <xdr:col>46</xdr:col>
      <xdr:colOff>38100</xdr:colOff>
      <xdr:row>86</xdr:row>
      <xdr:rowOff>5842</xdr:rowOff>
    </xdr:to>
    <xdr:sp macro="" textlink="">
      <xdr:nvSpPr>
        <xdr:cNvPr id="369" name="楕円 368">
          <a:extLst>
            <a:ext uri="{FF2B5EF4-FFF2-40B4-BE49-F238E27FC236}">
              <a16:creationId xmlns:a16="http://schemas.microsoft.com/office/drawing/2014/main" id="{BC7CA9BB-2BBF-48D8-AA90-223D6A283099}"/>
            </a:ext>
          </a:extLst>
        </xdr:cNvPr>
        <xdr:cNvSpPr/>
      </xdr:nvSpPr>
      <xdr:spPr>
        <a:xfrm>
          <a:off x="8699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123227</xdr:rowOff>
    </xdr:from>
    <xdr:to>
      <xdr:col>50</xdr:col>
      <xdr:colOff>114300</xdr:colOff>
      <xdr:row>85</xdr:row>
      <xdr:rowOff>126492</xdr:rowOff>
    </xdr:to>
    <xdr:cxnSp macro="">
      <xdr:nvCxnSpPr>
        <xdr:cNvPr id="370" name="直線コネクタ 369">
          <a:extLst>
            <a:ext uri="{FF2B5EF4-FFF2-40B4-BE49-F238E27FC236}">
              <a16:creationId xmlns:a16="http://schemas.microsoft.com/office/drawing/2014/main" id="{2FDE495C-8B98-4A88-81EF-4647414914E8}"/>
            </a:ext>
          </a:extLst>
        </xdr:cNvPr>
        <xdr:cNvCxnSpPr/>
      </xdr:nvCxnSpPr>
      <xdr:spPr>
        <a:xfrm flipV="1">
          <a:off x="8750300" y="1469647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81462</xdr:rowOff>
    </xdr:from>
    <xdr:to>
      <xdr:col>41</xdr:col>
      <xdr:colOff>101600</xdr:colOff>
      <xdr:row>86</xdr:row>
      <xdr:rowOff>11612</xdr:rowOff>
    </xdr:to>
    <xdr:sp macro="" textlink="">
      <xdr:nvSpPr>
        <xdr:cNvPr id="371" name="楕円 370">
          <a:extLst>
            <a:ext uri="{FF2B5EF4-FFF2-40B4-BE49-F238E27FC236}">
              <a16:creationId xmlns:a16="http://schemas.microsoft.com/office/drawing/2014/main" id="{5449C6B5-50CE-41AF-8B76-39A97F417749}"/>
            </a:ext>
          </a:extLst>
        </xdr:cNvPr>
        <xdr:cNvSpPr/>
      </xdr:nvSpPr>
      <xdr:spPr>
        <a:xfrm>
          <a:off x="78105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126492</xdr:rowOff>
    </xdr:from>
    <xdr:to>
      <xdr:col>45</xdr:col>
      <xdr:colOff>177800</xdr:colOff>
      <xdr:row>85</xdr:row>
      <xdr:rowOff>132262</xdr:rowOff>
    </xdr:to>
    <xdr:cxnSp macro="">
      <xdr:nvCxnSpPr>
        <xdr:cNvPr id="372" name="直線コネクタ 371">
          <a:extLst>
            <a:ext uri="{FF2B5EF4-FFF2-40B4-BE49-F238E27FC236}">
              <a16:creationId xmlns:a16="http://schemas.microsoft.com/office/drawing/2014/main" id="{A11CE15B-AF25-4837-A244-94B6DBD91FAD}"/>
            </a:ext>
          </a:extLst>
        </xdr:cNvPr>
        <xdr:cNvCxnSpPr/>
      </xdr:nvCxnSpPr>
      <xdr:spPr>
        <a:xfrm flipV="1">
          <a:off x="7861300" y="14699742"/>
          <a:ext cx="889000" cy="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84074</xdr:rowOff>
    </xdr:from>
    <xdr:to>
      <xdr:col>36</xdr:col>
      <xdr:colOff>165100</xdr:colOff>
      <xdr:row>86</xdr:row>
      <xdr:rowOff>14224</xdr:rowOff>
    </xdr:to>
    <xdr:sp macro="" textlink="">
      <xdr:nvSpPr>
        <xdr:cNvPr id="373" name="楕円 372">
          <a:extLst>
            <a:ext uri="{FF2B5EF4-FFF2-40B4-BE49-F238E27FC236}">
              <a16:creationId xmlns:a16="http://schemas.microsoft.com/office/drawing/2014/main" id="{8899670B-4EE0-4AEC-88F2-E4815FB41B22}"/>
            </a:ext>
          </a:extLst>
        </xdr:cNvPr>
        <xdr:cNvSpPr/>
      </xdr:nvSpPr>
      <xdr:spPr>
        <a:xfrm>
          <a:off x="6921500" y="1465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132262</xdr:rowOff>
    </xdr:from>
    <xdr:to>
      <xdr:col>41</xdr:col>
      <xdr:colOff>50800</xdr:colOff>
      <xdr:row>85</xdr:row>
      <xdr:rowOff>134874</xdr:rowOff>
    </xdr:to>
    <xdr:cxnSp macro="">
      <xdr:nvCxnSpPr>
        <xdr:cNvPr id="374" name="直線コネクタ 373">
          <a:extLst>
            <a:ext uri="{FF2B5EF4-FFF2-40B4-BE49-F238E27FC236}">
              <a16:creationId xmlns:a16="http://schemas.microsoft.com/office/drawing/2014/main" id="{8C2B932E-AE33-41C6-8483-7D3E67BF5169}"/>
            </a:ext>
          </a:extLst>
        </xdr:cNvPr>
        <xdr:cNvCxnSpPr/>
      </xdr:nvCxnSpPr>
      <xdr:spPr>
        <a:xfrm flipV="1">
          <a:off x="6972300" y="1470551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5749323E-9AE1-4957-B773-012EA04AF556}"/>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0E516A80-C157-4C63-A2AF-BEF881F21B21}"/>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A0AA049F-E314-4564-B80D-CF292EEF0CAF}"/>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2AD54C4-8590-4DBF-A3CD-19BA38E1BFCF}"/>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19104</xdr:rowOff>
    </xdr:from>
    <xdr:ext cx="469744" cy="259045"/>
    <xdr:sp macro="" textlink="">
      <xdr:nvSpPr>
        <xdr:cNvPr id="379" name="n_1mainValue【公営住宅】&#10;一人当たり面積">
          <a:extLst>
            <a:ext uri="{FF2B5EF4-FFF2-40B4-BE49-F238E27FC236}">
              <a16:creationId xmlns:a16="http://schemas.microsoft.com/office/drawing/2014/main" id="{0D62A4E5-DB4C-4ABC-81D5-74BEF1BB5352}"/>
            </a:ext>
          </a:extLst>
        </xdr:cNvPr>
        <xdr:cNvSpPr txBox="1"/>
      </xdr:nvSpPr>
      <xdr:spPr>
        <a:xfrm>
          <a:off x="9391727" y="1442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22369</xdr:rowOff>
    </xdr:from>
    <xdr:ext cx="469744" cy="259045"/>
    <xdr:sp macro="" textlink="">
      <xdr:nvSpPr>
        <xdr:cNvPr id="380" name="n_2mainValue【公営住宅】&#10;一人当たり面積">
          <a:extLst>
            <a:ext uri="{FF2B5EF4-FFF2-40B4-BE49-F238E27FC236}">
              <a16:creationId xmlns:a16="http://schemas.microsoft.com/office/drawing/2014/main" id="{004E8EAF-5BF8-458D-AC05-29EB26FDE2D4}"/>
            </a:ext>
          </a:extLst>
        </xdr:cNvPr>
        <xdr:cNvSpPr txBox="1"/>
      </xdr:nvSpPr>
      <xdr:spPr>
        <a:xfrm>
          <a:off x="8515427" y="1442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28139</xdr:rowOff>
    </xdr:from>
    <xdr:ext cx="469744" cy="259045"/>
    <xdr:sp macro="" textlink="">
      <xdr:nvSpPr>
        <xdr:cNvPr id="381" name="n_3mainValue【公営住宅】&#10;一人当たり面積">
          <a:extLst>
            <a:ext uri="{FF2B5EF4-FFF2-40B4-BE49-F238E27FC236}">
              <a16:creationId xmlns:a16="http://schemas.microsoft.com/office/drawing/2014/main" id="{EC78A031-626A-4DE5-A9ED-DC74AFFDE2C3}"/>
            </a:ext>
          </a:extLst>
        </xdr:cNvPr>
        <xdr:cNvSpPr txBox="1"/>
      </xdr:nvSpPr>
      <xdr:spPr>
        <a:xfrm>
          <a:off x="7626427" y="1442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30751</xdr:rowOff>
    </xdr:from>
    <xdr:ext cx="469744" cy="259045"/>
    <xdr:sp macro="" textlink="">
      <xdr:nvSpPr>
        <xdr:cNvPr id="382" name="n_4mainValue【公営住宅】&#10;一人当たり面積">
          <a:extLst>
            <a:ext uri="{FF2B5EF4-FFF2-40B4-BE49-F238E27FC236}">
              <a16:creationId xmlns:a16="http://schemas.microsoft.com/office/drawing/2014/main" id="{D31F73B3-DFDD-4BB9-8302-A41C89DB0564}"/>
            </a:ext>
          </a:extLst>
        </xdr:cNvPr>
        <xdr:cNvSpPr txBox="1"/>
      </xdr:nvSpPr>
      <xdr:spPr>
        <a:xfrm>
          <a:off x="6737427" y="144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E260856-635E-4907-B113-C1C6B7E4D0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6FEF5FC-9B8B-4AEE-A845-612D7EC1256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1D782A9-23DF-4CE0-B86B-DE650B5B42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5C3D750-B8DF-406E-B597-7CDAA40A9EF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3237995-B2B7-4CF8-960D-B05107E83A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2142966-F67E-41D8-8C94-5A0D613C7B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732EB1F-08EF-4DEB-83B0-E9B78002B3B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D5E46AB9-5D60-4EFB-93BD-C8A5884B21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1D21268-620F-4C56-9605-18BFD53F27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3C357CB-6620-4F64-AFCA-364F8E9E30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E17D77E-AB6A-49E0-91FA-36FB075A91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AFB25ED-8091-4568-A777-24D934884DD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B7D273F5-2390-4809-AD70-CBFF34EF583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CB37A1A-248E-4FD6-81D7-5BCEB81E9F7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03C136C-C3E4-467B-A794-E4827D19F7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573C7328-AB77-4727-AEBF-AB4A9776495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BA65C384-DB04-4862-B405-C2901E3DD4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2F840BB-A534-4E5D-BA18-DA111466EF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68DEFF59-72EE-4644-AC4C-242B1C15D7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A70301BF-18FA-4129-931D-BE49EC6816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5276181-B5D8-4F04-9CC4-7F1572A141A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5EA8001-7B42-40D8-93D4-3130B7751B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C20FCC9F-D327-4AC6-AE24-E9EE3BD3EE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2AE8260A-7D4D-43B9-83B1-1F7DFACD3F4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B569513-8850-45D8-9401-17C24F34A74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1837EEA-F6A1-43FD-BE6F-939D76DA8D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C90D5BD-21B3-47BB-BF25-7B71DBE414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2D463278-8AE3-4B5C-92C5-19A20893D87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CB5789A9-92A1-4057-B099-F8B98862B24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BF20C9D6-AEEB-4AFB-AEAE-54C86C6CDF0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414231C-F563-4693-B34A-0C22354A239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7B017AEE-8D15-4A2C-B435-15D2F597FF1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BDBEA0C8-E4D2-4C1D-A277-5181C426DF6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BD43E4E5-1532-45F7-B2EB-EE3F548A328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38D952C3-3C15-4AF7-87AE-6F76366AEA8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47DCD700-C4C3-49CE-A9E4-5663B19DE0E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EA7C24F-6912-45F7-8DB3-C685E90B486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E2F249B7-4A8A-443F-BF16-19FD77C5083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86E35E2-4D95-4DF4-ABAF-AFC699AB395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6E42592-09AC-4BC2-9099-5393561CFD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825B94A6-3C1E-40B6-82A4-C318609A4FD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B4894DF-FDBC-470B-9492-4729C5312579}"/>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78B44A6-D1AA-472B-BAD5-CB23AC3D2B7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777FA83C-6452-4E9A-A391-B96D6EF463A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C27C3B59-D1C7-4692-B7B8-3C0F9D0D8AEF}"/>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A1150BB5-3AF7-49BA-9204-F0785E827692}"/>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CC42B8E2-BE55-4A93-AA93-0F31EC0CE397}"/>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140F7C51-8F5B-49AC-B9C9-8DB0FF46CE82}"/>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5DD1DABF-8330-4F79-8963-41A189DAE13D}"/>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A4CF94EB-F9D8-45B5-BD4F-A40D5DC85EA4}"/>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1755EA04-E4E8-41B4-BE7A-6D7DB752857B}"/>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C6607B4F-896A-4ED1-AEE5-17CE0A339A07}"/>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95E04A5-B13C-4155-807A-B82A78AB8E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D728F15-BD86-4798-9A88-D6D0C208EF6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CD6059C-F49A-41F7-8D04-2F157A48C16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EAD8355-BFA4-4201-8840-9D6F91B9F72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699100E8-0D96-4014-B533-83AEFB6F7F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4173</xdr:rowOff>
    </xdr:from>
    <xdr:to>
      <xdr:col>85</xdr:col>
      <xdr:colOff>177800</xdr:colOff>
      <xdr:row>36</xdr:row>
      <xdr:rowOff>105773</xdr:rowOff>
    </xdr:to>
    <xdr:sp macro="" textlink="">
      <xdr:nvSpPr>
        <xdr:cNvPr id="440" name="楕円 439">
          <a:extLst>
            <a:ext uri="{FF2B5EF4-FFF2-40B4-BE49-F238E27FC236}">
              <a16:creationId xmlns:a16="http://schemas.microsoft.com/office/drawing/2014/main" id="{75D37F40-C0AC-4231-8F0D-DA13D4590DDB}"/>
            </a:ext>
          </a:extLst>
        </xdr:cNvPr>
        <xdr:cNvSpPr/>
      </xdr:nvSpPr>
      <xdr:spPr>
        <a:xfrm>
          <a:off x="162687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27050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E1C37009-590C-4C01-8A1E-C5E8B4F46DF6}"/>
            </a:ext>
          </a:extLst>
        </xdr:cNvPr>
        <xdr:cNvSpPr txBox="1"/>
      </xdr:nvSpPr>
      <xdr:spPr>
        <a:xfrm>
          <a:off x="16357600" y="60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93980</xdr:rowOff>
    </xdr:from>
    <xdr:to>
      <xdr:col>81</xdr:col>
      <xdr:colOff>101600</xdr:colOff>
      <xdr:row>36</xdr:row>
      <xdr:rowOff>24130</xdr:rowOff>
    </xdr:to>
    <xdr:sp macro="" textlink="">
      <xdr:nvSpPr>
        <xdr:cNvPr id="442" name="楕円 441">
          <a:extLst>
            <a:ext uri="{FF2B5EF4-FFF2-40B4-BE49-F238E27FC236}">
              <a16:creationId xmlns:a16="http://schemas.microsoft.com/office/drawing/2014/main" id="{04661129-79A5-491A-B9E0-66D113B9E72F}"/>
            </a:ext>
          </a:extLst>
        </xdr:cNvPr>
        <xdr:cNvSpPr/>
      </xdr:nvSpPr>
      <xdr:spPr>
        <a:xfrm>
          <a:off x="15430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144780</xdr:rowOff>
    </xdr:from>
    <xdr:to>
      <xdr:col>85</xdr:col>
      <xdr:colOff>127000</xdr:colOff>
      <xdr:row>36</xdr:row>
      <xdr:rowOff>54973</xdr:rowOff>
    </xdr:to>
    <xdr:cxnSp macro="">
      <xdr:nvCxnSpPr>
        <xdr:cNvPr id="443" name="直線コネクタ 442">
          <a:extLst>
            <a:ext uri="{FF2B5EF4-FFF2-40B4-BE49-F238E27FC236}">
              <a16:creationId xmlns:a16="http://schemas.microsoft.com/office/drawing/2014/main" id="{2FBAF8CE-93D7-4534-9CFF-02E06B32CBDA}"/>
            </a:ext>
          </a:extLst>
        </xdr:cNvPr>
        <xdr:cNvCxnSpPr/>
      </xdr:nvCxnSpPr>
      <xdr:spPr>
        <a:xfrm>
          <a:off x="15481300" y="614553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12337</xdr:rowOff>
    </xdr:from>
    <xdr:to>
      <xdr:col>76</xdr:col>
      <xdr:colOff>165100</xdr:colOff>
      <xdr:row>35</xdr:row>
      <xdr:rowOff>113937</xdr:rowOff>
    </xdr:to>
    <xdr:sp macro="" textlink="">
      <xdr:nvSpPr>
        <xdr:cNvPr id="444" name="楕円 443">
          <a:extLst>
            <a:ext uri="{FF2B5EF4-FFF2-40B4-BE49-F238E27FC236}">
              <a16:creationId xmlns:a16="http://schemas.microsoft.com/office/drawing/2014/main" id="{102AD14A-96BD-43A9-AF5B-74ACFA72C4F0}"/>
            </a:ext>
          </a:extLst>
        </xdr:cNvPr>
        <xdr:cNvSpPr/>
      </xdr:nvSpPr>
      <xdr:spPr>
        <a:xfrm>
          <a:off x="14541500" y="60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63137</xdr:rowOff>
    </xdr:from>
    <xdr:to>
      <xdr:col>81</xdr:col>
      <xdr:colOff>50800</xdr:colOff>
      <xdr:row>35</xdr:row>
      <xdr:rowOff>144780</xdr:rowOff>
    </xdr:to>
    <xdr:cxnSp macro="">
      <xdr:nvCxnSpPr>
        <xdr:cNvPr id="445" name="直線コネクタ 444">
          <a:extLst>
            <a:ext uri="{FF2B5EF4-FFF2-40B4-BE49-F238E27FC236}">
              <a16:creationId xmlns:a16="http://schemas.microsoft.com/office/drawing/2014/main" id="{ED700387-B7B3-44D8-905A-AD4C05D57B12}"/>
            </a:ext>
          </a:extLst>
        </xdr:cNvPr>
        <xdr:cNvCxnSpPr/>
      </xdr:nvCxnSpPr>
      <xdr:spPr>
        <a:xfrm>
          <a:off x="14592300" y="606388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102144</xdr:rowOff>
    </xdr:from>
    <xdr:to>
      <xdr:col>72</xdr:col>
      <xdr:colOff>38100</xdr:colOff>
      <xdr:row>35</xdr:row>
      <xdr:rowOff>32294</xdr:rowOff>
    </xdr:to>
    <xdr:sp macro="" textlink="">
      <xdr:nvSpPr>
        <xdr:cNvPr id="446" name="楕円 445">
          <a:extLst>
            <a:ext uri="{FF2B5EF4-FFF2-40B4-BE49-F238E27FC236}">
              <a16:creationId xmlns:a16="http://schemas.microsoft.com/office/drawing/2014/main" id="{37535CC2-43E7-45D4-AAC6-0720021AF88A}"/>
            </a:ext>
          </a:extLst>
        </xdr:cNvPr>
        <xdr:cNvSpPr/>
      </xdr:nvSpPr>
      <xdr:spPr>
        <a:xfrm>
          <a:off x="13652500" y="593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152944</xdr:rowOff>
    </xdr:from>
    <xdr:to>
      <xdr:col>76</xdr:col>
      <xdr:colOff>114300</xdr:colOff>
      <xdr:row>35</xdr:row>
      <xdr:rowOff>63137</xdr:rowOff>
    </xdr:to>
    <xdr:cxnSp macro="">
      <xdr:nvCxnSpPr>
        <xdr:cNvPr id="447" name="直線コネクタ 446">
          <a:extLst>
            <a:ext uri="{FF2B5EF4-FFF2-40B4-BE49-F238E27FC236}">
              <a16:creationId xmlns:a16="http://schemas.microsoft.com/office/drawing/2014/main" id="{C3FB2ED3-BC5D-4597-B373-68EB7D0502CC}"/>
            </a:ext>
          </a:extLst>
        </xdr:cNvPr>
        <xdr:cNvCxnSpPr/>
      </xdr:nvCxnSpPr>
      <xdr:spPr>
        <a:xfrm>
          <a:off x="13703300" y="598224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20501</xdr:rowOff>
    </xdr:from>
    <xdr:to>
      <xdr:col>67</xdr:col>
      <xdr:colOff>101600</xdr:colOff>
      <xdr:row>34</xdr:row>
      <xdr:rowOff>122101</xdr:rowOff>
    </xdr:to>
    <xdr:sp macro="" textlink="">
      <xdr:nvSpPr>
        <xdr:cNvPr id="448" name="楕円 447">
          <a:extLst>
            <a:ext uri="{FF2B5EF4-FFF2-40B4-BE49-F238E27FC236}">
              <a16:creationId xmlns:a16="http://schemas.microsoft.com/office/drawing/2014/main" id="{E667420A-F702-4A69-9614-B33AD4A743E7}"/>
            </a:ext>
          </a:extLst>
        </xdr:cNvPr>
        <xdr:cNvSpPr/>
      </xdr:nvSpPr>
      <xdr:spPr>
        <a:xfrm>
          <a:off x="12763500" y="5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71301</xdr:rowOff>
    </xdr:from>
    <xdr:to>
      <xdr:col>71</xdr:col>
      <xdr:colOff>177800</xdr:colOff>
      <xdr:row>34</xdr:row>
      <xdr:rowOff>152944</xdr:rowOff>
    </xdr:to>
    <xdr:cxnSp macro="">
      <xdr:nvCxnSpPr>
        <xdr:cNvPr id="449" name="直線コネクタ 448">
          <a:extLst>
            <a:ext uri="{FF2B5EF4-FFF2-40B4-BE49-F238E27FC236}">
              <a16:creationId xmlns:a16="http://schemas.microsoft.com/office/drawing/2014/main" id="{4872DE7D-B582-48A9-94C3-80234CD2A722}"/>
            </a:ext>
          </a:extLst>
        </xdr:cNvPr>
        <xdr:cNvCxnSpPr/>
      </xdr:nvCxnSpPr>
      <xdr:spPr>
        <a:xfrm>
          <a:off x="12814300" y="590060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5641CB41-95BA-4B7D-A308-8A85458D3D9A}"/>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FDF658BF-A927-495D-9A91-4DE9412F5ED9}"/>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3C26C898-6127-4C1E-A8BD-0BE89154057F}"/>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C6FA294-3214-4E70-B793-32550166FA71}"/>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40657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3C001F5-8EA7-4C5E-9AD2-FCFFF4205F88}"/>
            </a:ext>
          </a:extLst>
        </xdr:cNvPr>
        <xdr:cNvSpPr txBox="1"/>
      </xdr:nvSpPr>
      <xdr:spPr>
        <a:xfrm>
          <a:off x="152660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130464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373A291F-6CD6-4569-9A11-B5F132CD4EE0}"/>
            </a:ext>
          </a:extLst>
        </xdr:cNvPr>
        <xdr:cNvSpPr txBox="1"/>
      </xdr:nvSpPr>
      <xdr:spPr>
        <a:xfrm>
          <a:off x="14389744" y="578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48821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90637D16-B4C9-415A-809D-8026C90E0892}"/>
            </a:ext>
          </a:extLst>
        </xdr:cNvPr>
        <xdr:cNvSpPr txBox="1"/>
      </xdr:nvSpPr>
      <xdr:spPr>
        <a:xfrm>
          <a:off x="13500744" y="570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138628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E189FCB-CF7F-45A2-AE9D-36F6606C444F}"/>
            </a:ext>
          </a:extLst>
        </xdr:cNvPr>
        <xdr:cNvSpPr txBox="1"/>
      </xdr:nvSpPr>
      <xdr:spPr>
        <a:xfrm>
          <a:off x="12611744" y="562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457AAD7-8BFA-4DE6-9373-1B67BC22CA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5E910F5-F4C5-4780-8DE1-0F6A0A3CC84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04B84AC-CC1A-4D5C-92EC-87BD00938F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1C2C150-CBBC-406C-9C21-40045CC245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750A8F3D-97DB-48D2-B241-F55C5ECCF4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99E5330-F7B5-414E-8AF2-C46D928EA7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B64C679-B063-45E7-AE37-F5933D237F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7CAE897-3CAE-4E97-BB0C-C92EB1732C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25E98A12-F3BC-4712-860A-96CB0AD7D53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E2BC178C-EEE7-45C0-9BEF-88B3B167BDF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F6FF7C9E-9565-421D-A1E9-81AB2A888CC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8DFE8862-8AB0-4750-8477-B9CF15F0CF3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255AF087-9476-4476-8825-73CAAC95DE96}"/>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E5E16827-3BED-44C7-A3AA-495CE7EB24A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7BA4DAA-EBB7-4D00-9C5F-39A6E9360A9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4B12B188-C227-4E6A-8DA5-2D2A97D1D2A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97688F01-117D-4357-B639-FA2E415B684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CFCDA1DF-3DC2-4277-AF88-8AA42FFD1BC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BF892B75-6942-4B68-A289-34C85AACA40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55CD2453-B3FE-46AD-BF14-75BE450AEE7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110D2C3E-1AFF-400A-A200-E0C6F942E64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1DDA9713-12DC-4D02-8108-F78842E84D8F}"/>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CDCB433D-9510-463B-9606-3FAD105A44E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FD2D7645-E878-4DB3-9BA0-5553CF395B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AE088AF4-718E-4FAD-AE4F-DAFACB14F2B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A002662D-F047-42CB-9EAE-030D71B95302}"/>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FCAB62AF-A1CD-42F0-AC17-CD17C47B1755}"/>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D5992E0D-744A-4B58-AA16-E2AD7BF119E5}"/>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8C271D71-1C56-4953-A5CE-611C6A747A17}"/>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38AD878F-D50B-4A34-9A7F-78196B19296A}"/>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5C417A57-EA70-4662-9EC3-A9D0FBC8D844}"/>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71539FEF-4D37-4B5F-BA93-865FCA8B6578}"/>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FAFA88B5-4363-4410-982D-D619730D6F6F}"/>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C3A6C753-D6D5-45A2-8103-2146929E2F0C}"/>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FA667695-65F0-4B96-83DC-47A84867DD0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EDCF7260-B5A8-40B4-8EB5-3DCA2643C817}"/>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9014481-67E4-47C0-8DA0-CE146DA420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156AEEA-5B5C-42CB-B6D7-FCAC166029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DC5D828-E9BF-4019-B962-DD283A1058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25E8041-3F47-46E5-AB9C-760227E5042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0D39222-1F01-417D-B558-99DC6D53876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499" name="楕円 498">
          <a:extLst>
            <a:ext uri="{FF2B5EF4-FFF2-40B4-BE49-F238E27FC236}">
              <a16:creationId xmlns:a16="http://schemas.microsoft.com/office/drawing/2014/main" id="{C8548EE1-A360-44C5-933B-2FA79410B79B}"/>
            </a:ext>
          </a:extLst>
        </xdr:cNvPr>
        <xdr:cNvSpPr/>
      </xdr:nvSpPr>
      <xdr:spPr>
        <a:xfrm>
          <a:off x="22110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15257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CCB98291-C598-44E7-90C5-2DD986E55E16}"/>
            </a:ext>
          </a:extLst>
        </xdr:cNvPr>
        <xdr:cNvSpPr txBox="1"/>
      </xdr:nvSpPr>
      <xdr:spPr>
        <a:xfrm>
          <a:off x="22199600"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46627</xdr:rowOff>
    </xdr:from>
    <xdr:to>
      <xdr:col>112</xdr:col>
      <xdr:colOff>38100</xdr:colOff>
      <xdr:row>39</xdr:row>
      <xdr:rowOff>148227</xdr:rowOff>
    </xdr:to>
    <xdr:sp macro="" textlink="">
      <xdr:nvSpPr>
        <xdr:cNvPr id="501" name="楕円 500">
          <a:extLst>
            <a:ext uri="{FF2B5EF4-FFF2-40B4-BE49-F238E27FC236}">
              <a16:creationId xmlns:a16="http://schemas.microsoft.com/office/drawing/2014/main" id="{51C0DB6E-02B8-49AE-A814-C7CA2FC8F184}"/>
            </a:ext>
          </a:extLst>
        </xdr:cNvPr>
        <xdr:cNvSpPr/>
      </xdr:nvSpPr>
      <xdr:spPr>
        <a:xfrm>
          <a:off x="21272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97427</xdr:rowOff>
    </xdr:to>
    <xdr:cxnSp macro="">
      <xdr:nvCxnSpPr>
        <xdr:cNvPr id="502" name="直線コネクタ 501">
          <a:extLst>
            <a:ext uri="{FF2B5EF4-FFF2-40B4-BE49-F238E27FC236}">
              <a16:creationId xmlns:a16="http://schemas.microsoft.com/office/drawing/2014/main" id="{CCF092A9-F021-4A1A-9530-C06BFCD82F56}"/>
            </a:ext>
          </a:extLst>
        </xdr:cNvPr>
        <xdr:cNvCxnSpPr/>
      </xdr:nvCxnSpPr>
      <xdr:spPr>
        <a:xfrm flipV="1">
          <a:off x="21323300" y="677418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54791</xdr:rowOff>
    </xdr:from>
    <xdr:to>
      <xdr:col>107</xdr:col>
      <xdr:colOff>101600</xdr:colOff>
      <xdr:row>39</xdr:row>
      <xdr:rowOff>156391</xdr:rowOff>
    </xdr:to>
    <xdr:sp macro="" textlink="">
      <xdr:nvSpPr>
        <xdr:cNvPr id="503" name="楕円 502">
          <a:extLst>
            <a:ext uri="{FF2B5EF4-FFF2-40B4-BE49-F238E27FC236}">
              <a16:creationId xmlns:a16="http://schemas.microsoft.com/office/drawing/2014/main" id="{93AA13B2-FF7B-4F06-BC58-D41C77BF04BC}"/>
            </a:ext>
          </a:extLst>
        </xdr:cNvPr>
        <xdr:cNvSpPr/>
      </xdr:nvSpPr>
      <xdr:spPr>
        <a:xfrm>
          <a:off x="20383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97427</xdr:rowOff>
    </xdr:from>
    <xdr:to>
      <xdr:col>111</xdr:col>
      <xdr:colOff>177800</xdr:colOff>
      <xdr:row>39</xdr:row>
      <xdr:rowOff>105591</xdr:rowOff>
    </xdr:to>
    <xdr:cxnSp macro="">
      <xdr:nvCxnSpPr>
        <xdr:cNvPr id="504" name="直線コネクタ 503">
          <a:extLst>
            <a:ext uri="{FF2B5EF4-FFF2-40B4-BE49-F238E27FC236}">
              <a16:creationId xmlns:a16="http://schemas.microsoft.com/office/drawing/2014/main" id="{A2205C5E-25EC-4036-91A4-614044197BE5}"/>
            </a:ext>
          </a:extLst>
        </xdr:cNvPr>
        <xdr:cNvCxnSpPr/>
      </xdr:nvCxnSpPr>
      <xdr:spPr>
        <a:xfrm flipV="1">
          <a:off x="20434300" y="67839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67854</xdr:rowOff>
    </xdr:from>
    <xdr:to>
      <xdr:col>102</xdr:col>
      <xdr:colOff>165100</xdr:colOff>
      <xdr:row>39</xdr:row>
      <xdr:rowOff>169454</xdr:rowOff>
    </xdr:to>
    <xdr:sp macro="" textlink="">
      <xdr:nvSpPr>
        <xdr:cNvPr id="505" name="楕円 504">
          <a:extLst>
            <a:ext uri="{FF2B5EF4-FFF2-40B4-BE49-F238E27FC236}">
              <a16:creationId xmlns:a16="http://schemas.microsoft.com/office/drawing/2014/main" id="{EBC50F67-1030-4FAD-8C56-4B2F675F3ADD}"/>
            </a:ext>
          </a:extLst>
        </xdr:cNvPr>
        <xdr:cNvSpPr/>
      </xdr:nvSpPr>
      <xdr:spPr>
        <a:xfrm>
          <a:off x="19494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105591</xdr:rowOff>
    </xdr:from>
    <xdr:to>
      <xdr:col>107</xdr:col>
      <xdr:colOff>50800</xdr:colOff>
      <xdr:row>39</xdr:row>
      <xdr:rowOff>118654</xdr:rowOff>
    </xdr:to>
    <xdr:cxnSp macro="">
      <xdr:nvCxnSpPr>
        <xdr:cNvPr id="506" name="直線コネクタ 505">
          <a:extLst>
            <a:ext uri="{FF2B5EF4-FFF2-40B4-BE49-F238E27FC236}">
              <a16:creationId xmlns:a16="http://schemas.microsoft.com/office/drawing/2014/main" id="{B06DC867-96A4-4681-9FA9-565BF6F7C5AA}"/>
            </a:ext>
          </a:extLst>
        </xdr:cNvPr>
        <xdr:cNvCxnSpPr/>
      </xdr:nvCxnSpPr>
      <xdr:spPr>
        <a:xfrm flipV="1">
          <a:off x="19545300" y="67921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76019</xdr:rowOff>
    </xdr:from>
    <xdr:to>
      <xdr:col>98</xdr:col>
      <xdr:colOff>38100</xdr:colOff>
      <xdr:row>40</xdr:row>
      <xdr:rowOff>6169</xdr:rowOff>
    </xdr:to>
    <xdr:sp macro="" textlink="">
      <xdr:nvSpPr>
        <xdr:cNvPr id="507" name="楕円 506">
          <a:extLst>
            <a:ext uri="{FF2B5EF4-FFF2-40B4-BE49-F238E27FC236}">
              <a16:creationId xmlns:a16="http://schemas.microsoft.com/office/drawing/2014/main" id="{468F32DA-9FAD-4CF0-AD18-1CAD07B41B4F}"/>
            </a:ext>
          </a:extLst>
        </xdr:cNvPr>
        <xdr:cNvSpPr/>
      </xdr:nvSpPr>
      <xdr:spPr>
        <a:xfrm>
          <a:off x="18605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118654</xdr:rowOff>
    </xdr:from>
    <xdr:to>
      <xdr:col>102</xdr:col>
      <xdr:colOff>114300</xdr:colOff>
      <xdr:row>39</xdr:row>
      <xdr:rowOff>126819</xdr:rowOff>
    </xdr:to>
    <xdr:cxnSp macro="">
      <xdr:nvCxnSpPr>
        <xdr:cNvPr id="508" name="直線コネクタ 507">
          <a:extLst>
            <a:ext uri="{FF2B5EF4-FFF2-40B4-BE49-F238E27FC236}">
              <a16:creationId xmlns:a16="http://schemas.microsoft.com/office/drawing/2014/main" id="{6FC010F7-7073-4DC2-8EC0-B2CC44AEE131}"/>
            </a:ext>
          </a:extLst>
        </xdr:cNvPr>
        <xdr:cNvCxnSpPr/>
      </xdr:nvCxnSpPr>
      <xdr:spPr>
        <a:xfrm flipV="1">
          <a:off x="18656300" y="680520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83EDFB67-B33C-4DE5-953F-A6DBE396C02E}"/>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A24C53B-F794-4090-A4E6-FA9D5FC1A374}"/>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1E1D98B5-BC47-4C29-8C5E-17F1BEC57C46}"/>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421C0085-B432-48D3-8944-988A463A62EE}"/>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139354</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997FADCB-D9F5-4B5F-A543-3A53E5C53544}"/>
            </a:ext>
          </a:extLst>
        </xdr:cNvPr>
        <xdr:cNvSpPr txBox="1"/>
      </xdr:nvSpPr>
      <xdr:spPr>
        <a:xfrm>
          <a:off x="210757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147518</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EC365D7C-B5B4-4B01-ABE8-18B7312ECE7D}"/>
            </a:ext>
          </a:extLst>
        </xdr:cNvPr>
        <xdr:cNvSpPr txBox="1"/>
      </xdr:nvSpPr>
      <xdr:spPr>
        <a:xfrm>
          <a:off x="20199427"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160581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9C82D45-4AFE-4585-8986-32208A04D6EF}"/>
            </a:ext>
          </a:extLst>
        </xdr:cNvPr>
        <xdr:cNvSpPr txBox="1"/>
      </xdr:nvSpPr>
      <xdr:spPr>
        <a:xfrm>
          <a:off x="19310427" y="68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168746</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CB98163A-E329-4772-B853-8088ACFCEAED}"/>
            </a:ext>
          </a:extLst>
        </xdr:cNvPr>
        <xdr:cNvSpPr txBox="1"/>
      </xdr:nvSpPr>
      <xdr:spPr>
        <a:xfrm>
          <a:off x="18421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90863A4D-3F40-4E61-AB1E-B5B0DC387B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E0CA1BC1-F2D1-4DD5-B686-384EC9FC11A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E38D2FA9-F92A-451B-8BCA-CAC9D9D274A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7214517-ABB8-4315-BD95-81AE3E8417E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8BEFAED1-E638-4632-ADD0-02200F4DC0E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63A0CD2F-A65A-4CE1-9C8C-F68F3E8E4C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01D9A2B-221C-460F-9DFA-93200BD2A1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66813931-7AC1-4125-A6C2-E6A6F64F48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1D903C9-3E1E-4ABC-B453-7C1E7B061C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1E204566-A130-4791-BA00-3B403095A8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31A60AC6-3F1A-4E9E-A6C1-A48B651A9D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90187124-5E1B-4F65-A450-F82A837BC2A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259E968-1AC0-4A97-ACAD-90C9B0E3176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E6C05901-76B9-422D-9853-59886CED14C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2E925F8F-9A29-41D4-996A-BAF1CB1A9E1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186F0116-15B1-418F-982D-04407A61269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2118CCB2-6ECC-4EAE-B5F5-042F2EB9A3F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767BC58-ED3F-41B3-BEB8-E6FB3106E15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299D413C-DC96-48D1-9D0B-672A07851DC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3D6349C0-77C5-4639-8AF4-442A6D3B0F9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84CA0DF9-FEF8-4D8B-9D73-D572D146A2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1E706EC3-7461-480D-8A3F-0197E69E1B9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14ECF02-5BB3-4C4C-9950-D1A5B6E2A58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7E2EB467-1CE8-4E43-8F56-CA0BF38CA9F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B35D7700-FDF5-4D0E-B2C9-493BAE346CCB}"/>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AC2E9731-D5EE-465E-8400-B44AEE629E59}"/>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AB6DF0D9-BDAA-4BE9-BA3A-921D89E6379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4376C4-7AEE-4EB3-8A50-CD48A9EAC9E3}"/>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37ABD71-85AD-4FBC-A373-13310320AC55}"/>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50FAA061-8725-4263-A82F-5A92DB6171B3}"/>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70BEA167-6039-4635-8A7B-B73C2A59079C}"/>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60984523-40F6-43F0-898B-F97EA0028E5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C9FEEC5E-0CBF-409B-AA88-262EE3F7698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BFA0B13C-2888-43B5-89B4-5DCFC319E8B3}"/>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571042D-D855-4270-A122-056F3CC7ADCE}"/>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D2CA6B0-C55E-483E-A4D7-4EB102DDFA1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9852E95-18B5-4EF3-BFAB-AA8B0B8BC2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83EE101-838A-4338-AB32-D5F4B4E0FA8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BD1A802-8DDA-44DE-AAC9-5E74D37492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3D786A34-7E99-470F-8C84-77FEA4AA97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34925</xdr:rowOff>
    </xdr:from>
    <xdr:to>
      <xdr:col>85</xdr:col>
      <xdr:colOff>177800</xdr:colOff>
      <xdr:row>59</xdr:row>
      <xdr:rowOff>136525</xdr:rowOff>
    </xdr:to>
    <xdr:sp macro="" textlink="">
      <xdr:nvSpPr>
        <xdr:cNvPr id="557" name="楕円 556">
          <a:extLst>
            <a:ext uri="{FF2B5EF4-FFF2-40B4-BE49-F238E27FC236}">
              <a16:creationId xmlns:a16="http://schemas.microsoft.com/office/drawing/2014/main" id="{880A8569-07CD-4EA7-9F1A-C0FF50A986F2}"/>
            </a:ext>
          </a:extLst>
        </xdr:cNvPr>
        <xdr:cNvSpPr/>
      </xdr:nvSpPr>
      <xdr:spPr>
        <a:xfrm>
          <a:off x="16268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57802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E3076D55-608A-4FC2-B99D-E6C62DB49B3B}"/>
            </a:ext>
          </a:extLst>
        </xdr:cNvPr>
        <xdr:cNvSpPr txBox="1"/>
      </xdr:nvSpPr>
      <xdr:spPr>
        <a:xfrm>
          <a:off x="16357600"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141605</xdr:rowOff>
    </xdr:from>
    <xdr:to>
      <xdr:col>81</xdr:col>
      <xdr:colOff>101600</xdr:colOff>
      <xdr:row>63</xdr:row>
      <xdr:rowOff>71755</xdr:rowOff>
    </xdr:to>
    <xdr:sp macro="" textlink="">
      <xdr:nvSpPr>
        <xdr:cNvPr id="559" name="楕円 558">
          <a:extLst>
            <a:ext uri="{FF2B5EF4-FFF2-40B4-BE49-F238E27FC236}">
              <a16:creationId xmlns:a16="http://schemas.microsoft.com/office/drawing/2014/main" id="{436DF267-3E5B-46C1-AA76-B47CAEEE8712}"/>
            </a:ext>
          </a:extLst>
        </xdr:cNvPr>
        <xdr:cNvSpPr/>
      </xdr:nvSpPr>
      <xdr:spPr>
        <a:xfrm>
          <a:off x="15430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85725</xdr:rowOff>
    </xdr:from>
    <xdr:to>
      <xdr:col>85</xdr:col>
      <xdr:colOff>127000</xdr:colOff>
      <xdr:row>63</xdr:row>
      <xdr:rowOff>20955</xdr:rowOff>
    </xdr:to>
    <xdr:cxnSp macro="">
      <xdr:nvCxnSpPr>
        <xdr:cNvPr id="560" name="直線コネクタ 559">
          <a:extLst>
            <a:ext uri="{FF2B5EF4-FFF2-40B4-BE49-F238E27FC236}">
              <a16:creationId xmlns:a16="http://schemas.microsoft.com/office/drawing/2014/main" id="{016CB247-85EA-4B1D-9DED-E8CE150C5E5A}"/>
            </a:ext>
          </a:extLst>
        </xdr:cNvPr>
        <xdr:cNvCxnSpPr/>
      </xdr:nvCxnSpPr>
      <xdr:spPr>
        <a:xfrm flipV="1">
          <a:off x="15481300" y="10201275"/>
          <a:ext cx="83820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116840</xdr:rowOff>
    </xdr:from>
    <xdr:to>
      <xdr:col>76</xdr:col>
      <xdr:colOff>165100</xdr:colOff>
      <xdr:row>63</xdr:row>
      <xdr:rowOff>46990</xdr:rowOff>
    </xdr:to>
    <xdr:sp macro="" textlink="">
      <xdr:nvSpPr>
        <xdr:cNvPr id="561" name="楕円 560">
          <a:extLst>
            <a:ext uri="{FF2B5EF4-FFF2-40B4-BE49-F238E27FC236}">
              <a16:creationId xmlns:a16="http://schemas.microsoft.com/office/drawing/2014/main" id="{489FCBE0-7D87-4A28-ABBF-3E2E3C811669}"/>
            </a:ext>
          </a:extLst>
        </xdr:cNvPr>
        <xdr:cNvSpPr/>
      </xdr:nvSpPr>
      <xdr:spPr>
        <a:xfrm>
          <a:off x="1454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167640</xdr:rowOff>
    </xdr:from>
    <xdr:to>
      <xdr:col>81</xdr:col>
      <xdr:colOff>50800</xdr:colOff>
      <xdr:row>63</xdr:row>
      <xdr:rowOff>20955</xdr:rowOff>
    </xdr:to>
    <xdr:cxnSp macro="">
      <xdr:nvCxnSpPr>
        <xdr:cNvPr id="562" name="直線コネクタ 561">
          <a:extLst>
            <a:ext uri="{FF2B5EF4-FFF2-40B4-BE49-F238E27FC236}">
              <a16:creationId xmlns:a16="http://schemas.microsoft.com/office/drawing/2014/main" id="{1CC077AB-5AC4-418C-BC28-652F5FBC043D}"/>
            </a:ext>
          </a:extLst>
        </xdr:cNvPr>
        <xdr:cNvCxnSpPr/>
      </xdr:nvCxnSpPr>
      <xdr:spPr>
        <a:xfrm>
          <a:off x="14592300" y="107975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88265</xdr:rowOff>
    </xdr:from>
    <xdr:to>
      <xdr:col>72</xdr:col>
      <xdr:colOff>38100</xdr:colOff>
      <xdr:row>63</xdr:row>
      <xdr:rowOff>18415</xdr:rowOff>
    </xdr:to>
    <xdr:sp macro="" textlink="">
      <xdr:nvSpPr>
        <xdr:cNvPr id="563" name="楕円 562">
          <a:extLst>
            <a:ext uri="{FF2B5EF4-FFF2-40B4-BE49-F238E27FC236}">
              <a16:creationId xmlns:a16="http://schemas.microsoft.com/office/drawing/2014/main" id="{49D90772-3B7F-4D2E-9CEF-168EC0C3D944}"/>
            </a:ext>
          </a:extLst>
        </xdr:cNvPr>
        <xdr:cNvSpPr/>
      </xdr:nvSpPr>
      <xdr:spPr>
        <a:xfrm>
          <a:off x="13652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139065</xdr:rowOff>
    </xdr:from>
    <xdr:to>
      <xdr:col>76</xdr:col>
      <xdr:colOff>114300</xdr:colOff>
      <xdr:row>62</xdr:row>
      <xdr:rowOff>167640</xdr:rowOff>
    </xdr:to>
    <xdr:cxnSp macro="">
      <xdr:nvCxnSpPr>
        <xdr:cNvPr id="564" name="直線コネクタ 563">
          <a:extLst>
            <a:ext uri="{FF2B5EF4-FFF2-40B4-BE49-F238E27FC236}">
              <a16:creationId xmlns:a16="http://schemas.microsoft.com/office/drawing/2014/main" id="{1B5D11C3-9D4F-4112-8A32-44B0E6D69A92}"/>
            </a:ext>
          </a:extLst>
        </xdr:cNvPr>
        <xdr:cNvCxnSpPr/>
      </xdr:nvCxnSpPr>
      <xdr:spPr>
        <a:xfrm>
          <a:off x="13703300" y="107689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57785</xdr:rowOff>
    </xdr:from>
    <xdr:to>
      <xdr:col>67</xdr:col>
      <xdr:colOff>101600</xdr:colOff>
      <xdr:row>62</xdr:row>
      <xdr:rowOff>159385</xdr:rowOff>
    </xdr:to>
    <xdr:sp macro="" textlink="">
      <xdr:nvSpPr>
        <xdr:cNvPr id="565" name="楕円 564">
          <a:extLst>
            <a:ext uri="{FF2B5EF4-FFF2-40B4-BE49-F238E27FC236}">
              <a16:creationId xmlns:a16="http://schemas.microsoft.com/office/drawing/2014/main" id="{4289EAE2-26B1-4050-96DF-6CC31A1D1E0B}"/>
            </a:ext>
          </a:extLst>
        </xdr:cNvPr>
        <xdr:cNvSpPr/>
      </xdr:nvSpPr>
      <xdr:spPr>
        <a:xfrm>
          <a:off x="12763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108585</xdr:rowOff>
    </xdr:from>
    <xdr:to>
      <xdr:col>71</xdr:col>
      <xdr:colOff>177800</xdr:colOff>
      <xdr:row>62</xdr:row>
      <xdr:rowOff>139065</xdr:rowOff>
    </xdr:to>
    <xdr:cxnSp macro="">
      <xdr:nvCxnSpPr>
        <xdr:cNvPr id="566" name="直線コネクタ 565">
          <a:extLst>
            <a:ext uri="{FF2B5EF4-FFF2-40B4-BE49-F238E27FC236}">
              <a16:creationId xmlns:a16="http://schemas.microsoft.com/office/drawing/2014/main" id="{B07D5610-ABB8-4DF4-BE8D-D501948D12EF}"/>
            </a:ext>
          </a:extLst>
        </xdr:cNvPr>
        <xdr:cNvCxnSpPr/>
      </xdr:nvCxnSpPr>
      <xdr:spPr>
        <a:xfrm>
          <a:off x="12814300" y="10738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FFB1897D-E19E-45EA-A744-906BF7EC1966}"/>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706BC3AE-49E3-42BE-BBE8-27631A8AD586}"/>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2C33C7FD-9E5B-47DE-9F8D-F6DC1BBA378D}"/>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9EA82396-0B84-4F52-804F-D08C3A89D19F}"/>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62882</xdr:rowOff>
    </xdr:from>
    <xdr:ext cx="405111" cy="259045"/>
    <xdr:sp macro="" textlink="">
      <xdr:nvSpPr>
        <xdr:cNvPr id="571" name="n_1mainValue【学校施設】&#10;有形固定資産減価償却率">
          <a:extLst>
            <a:ext uri="{FF2B5EF4-FFF2-40B4-BE49-F238E27FC236}">
              <a16:creationId xmlns:a16="http://schemas.microsoft.com/office/drawing/2014/main" id="{064F9A77-621A-443F-B58B-BE9E6FB14B7A}"/>
            </a:ext>
          </a:extLst>
        </xdr:cNvPr>
        <xdr:cNvSpPr txBox="1"/>
      </xdr:nvSpPr>
      <xdr:spPr>
        <a:xfrm>
          <a:off x="1526604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38117</xdr:rowOff>
    </xdr:from>
    <xdr:ext cx="405111" cy="259045"/>
    <xdr:sp macro="" textlink="">
      <xdr:nvSpPr>
        <xdr:cNvPr id="572" name="n_2mainValue【学校施設】&#10;有形固定資産減価償却率">
          <a:extLst>
            <a:ext uri="{FF2B5EF4-FFF2-40B4-BE49-F238E27FC236}">
              <a16:creationId xmlns:a16="http://schemas.microsoft.com/office/drawing/2014/main" id="{3D67C355-5AD2-4FA4-80B3-A0AE5D228DF5}"/>
            </a:ext>
          </a:extLst>
        </xdr:cNvPr>
        <xdr:cNvSpPr txBox="1"/>
      </xdr:nvSpPr>
      <xdr:spPr>
        <a:xfrm>
          <a:off x="14389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73" name="n_3mainValue【学校施設】&#10;有形固定資産減価償却率">
          <a:extLst>
            <a:ext uri="{FF2B5EF4-FFF2-40B4-BE49-F238E27FC236}">
              <a16:creationId xmlns:a16="http://schemas.microsoft.com/office/drawing/2014/main" id="{CF8BC50C-5D2E-4ECD-A842-85CC97FBD68D}"/>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150512</xdr:rowOff>
    </xdr:from>
    <xdr:ext cx="405111" cy="259045"/>
    <xdr:sp macro="" textlink="">
      <xdr:nvSpPr>
        <xdr:cNvPr id="574" name="n_4mainValue【学校施設】&#10;有形固定資産減価償却率">
          <a:extLst>
            <a:ext uri="{FF2B5EF4-FFF2-40B4-BE49-F238E27FC236}">
              <a16:creationId xmlns:a16="http://schemas.microsoft.com/office/drawing/2014/main" id="{D5D75C70-3F5B-4893-8CCD-9683D8338CCA}"/>
            </a:ext>
          </a:extLst>
        </xdr:cNvPr>
        <xdr:cNvSpPr txBox="1"/>
      </xdr:nvSpPr>
      <xdr:spPr>
        <a:xfrm>
          <a:off x="12611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E4BF17BE-38F3-4712-8935-6384D1929A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B32888FE-F622-40A9-BC8E-33125D42DE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BB7380D-0C8B-4B2E-9E29-4331B62ED8D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1C850FD-60DC-4722-B479-0B8E387D80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382E05AC-FDF2-46DB-998C-E9D597B874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794ADFD2-F084-4691-B6CB-14B1ABB6DB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6E253019-B191-42B4-8739-DC39BFB327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2741835F-C73D-4B55-827A-06CD12F0B5D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35D9C023-FA10-46FD-B8E6-222AEBABE6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DC87C856-06A4-4F92-896C-C7AFD0F0E2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CAD3F645-1249-4111-8676-9BE9C3F779C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7BF054D1-E8A6-4A89-9CE9-0C3B19C2332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3524A6DA-FBDC-4B98-A653-DD481379E8B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E8F4862-6B22-4F73-9083-317187EA651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9EC8A191-13B3-4E4A-8C3D-EA254971A3E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FBF2683-6E39-48E4-BB5E-0059AC57D97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204F9626-D34C-4858-B968-869DD3521E4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D5A1D4C7-CA36-4795-8C33-FEE95ECCBC1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2D0D8D0-FA6C-415E-BA06-6F2A444933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3B226683-322D-41CA-9A98-ED3EA4E79AB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6BBE2503-F6B2-4F61-8BF1-F0A0829A8D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239E0D8E-0EF3-4BFD-992D-08BDE33B981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839A716-08C0-45CD-AD2A-750492C309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4FEFECCB-B951-48F2-BE69-49CB91B08CA6}"/>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66952397-E9F9-4199-A0A0-52E9F2FA528F}"/>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E3FFE25A-53C5-4A85-B9BF-1907E94F8347}"/>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ACE49622-A210-47BB-A3F5-1F18A96BCF6E}"/>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87D81C8D-F07D-4921-9FFB-40A506439578}"/>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15AAB84F-F0F5-4406-9790-90FF672A7FE5}"/>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9A6681FD-50E5-4E2E-9F64-6DC51F8E25E2}"/>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847D9751-A4E4-46AB-95C4-8A7C73A0C49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9ABEB6C4-C4A4-46C0-A2D3-BD20BF6F041A}"/>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AA62B0E-36A5-4967-A2FC-447BA21F047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FCFE915E-DF7F-4D8D-8F24-4937300B1A7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BE2AE4E-4AB2-40E3-9067-C7B1AB1EA9F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E159B19-D822-4E1F-ACCC-10969294FA6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084A215-FEAA-4AA8-A8DD-5F7A1F50B3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EB45123-1F5A-47AC-9B23-CC13998431F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E9A5390-514E-42CE-AEE1-036783EF61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98552</xdr:rowOff>
    </xdr:from>
    <xdr:to>
      <xdr:col>116</xdr:col>
      <xdr:colOff>114300</xdr:colOff>
      <xdr:row>61</xdr:row>
      <xdr:rowOff>28702</xdr:rowOff>
    </xdr:to>
    <xdr:sp macro="" textlink="">
      <xdr:nvSpPr>
        <xdr:cNvPr id="614" name="楕円 613">
          <a:extLst>
            <a:ext uri="{FF2B5EF4-FFF2-40B4-BE49-F238E27FC236}">
              <a16:creationId xmlns:a16="http://schemas.microsoft.com/office/drawing/2014/main" id="{5610914F-89F8-4B88-9E89-A99BAFCF51EB}"/>
            </a:ext>
          </a:extLst>
        </xdr:cNvPr>
        <xdr:cNvSpPr/>
      </xdr:nvSpPr>
      <xdr:spPr>
        <a:xfrm>
          <a:off x="22110700" y="1038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121429</xdr:rowOff>
    </xdr:from>
    <xdr:ext cx="469744" cy="259045"/>
    <xdr:sp macro="" textlink="">
      <xdr:nvSpPr>
        <xdr:cNvPr id="615" name="【学校施設】&#10;一人当たり面積該当値テキスト">
          <a:extLst>
            <a:ext uri="{FF2B5EF4-FFF2-40B4-BE49-F238E27FC236}">
              <a16:creationId xmlns:a16="http://schemas.microsoft.com/office/drawing/2014/main" id="{4549EFF0-A7D8-4586-A419-3C80B43928F6}"/>
            </a:ext>
          </a:extLst>
        </xdr:cNvPr>
        <xdr:cNvSpPr txBox="1"/>
      </xdr:nvSpPr>
      <xdr:spPr>
        <a:xfrm>
          <a:off x="22199600" y="1023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49022</xdr:rowOff>
    </xdr:from>
    <xdr:to>
      <xdr:col>112</xdr:col>
      <xdr:colOff>38100</xdr:colOff>
      <xdr:row>61</xdr:row>
      <xdr:rowOff>150622</xdr:rowOff>
    </xdr:to>
    <xdr:sp macro="" textlink="">
      <xdr:nvSpPr>
        <xdr:cNvPr id="616" name="楕円 615">
          <a:extLst>
            <a:ext uri="{FF2B5EF4-FFF2-40B4-BE49-F238E27FC236}">
              <a16:creationId xmlns:a16="http://schemas.microsoft.com/office/drawing/2014/main" id="{2BCE1C30-ED32-40E4-A705-80D875E23F47}"/>
            </a:ext>
          </a:extLst>
        </xdr:cNvPr>
        <xdr:cNvSpPr/>
      </xdr:nvSpPr>
      <xdr:spPr>
        <a:xfrm>
          <a:off x="21272500" y="105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149352</xdr:rowOff>
    </xdr:from>
    <xdr:to>
      <xdr:col>116</xdr:col>
      <xdr:colOff>63500</xdr:colOff>
      <xdr:row>61</xdr:row>
      <xdr:rowOff>99822</xdr:rowOff>
    </xdr:to>
    <xdr:cxnSp macro="">
      <xdr:nvCxnSpPr>
        <xdr:cNvPr id="617" name="直線コネクタ 616">
          <a:extLst>
            <a:ext uri="{FF2B5EF4-FFF2-40B4-BE49-F238E27FC236}">
              <a16:creationId xmlns:a16="http://schemas.microsoft.com/office/drawing/2014/main" id="{D0CEE86C-8CF3-4567-8DC9-D0CDAB36AAD2}"/>
            </a:ext>
          </a:extLst>
        </xdr:cNvPr>
        <xdr:cNvCxnSpPr/>
      </xdr:nvCxnSpPr>
      <xdr:spPr>
        <a:xfrm flipV="1">
          <a:off x="21323300" y="10436352"/>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56261</xdr:rowOff>
    </xdr:from>
    <xdr:to>
      <xdr:col>107</xdr:col>
      <xdr:colOff>101600</xdr:colOff>
      <xdr:row>61</xdr:row>
      <xdr:rowOff>157861</xdr:rowOff>
    </xdr:to>
    <xdr:sp macro="" textlink="">
      <xdr:nvSpPr>
        <xdr:cNvPr id="618" name="楕円 617">
          <a:extLst>
            <a:ext uri="{FF2B5EF4-FFF2-40B4-BE49-F238E27FC236}">
              <a16:creationId xmlns:a16="http://schemas.microsoft.com/office/drawing/2014/main" id="{4ACCB03B-28F5-4096-B961-FA5A432A4AAF}"/>
            </a:ext>
          </a:extLst>
        </xdr:cNvPr>
        <xdr:cNvSpPr/>
      </xdr:nvSpPr>
      <xdr:spPr>
        <a:xfrm>
          <a:off x="20383500" y="1051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99822</xdr:rowOff>
    </xdr:from>
    <xdr:to>
      <xdr:col>111</xdr:col>
      <xdr:colOff>177800</xdr:colOff>
      <xdr:row>61</xdr:row>
      <xdr:rowOff>107061</xdr:rowOff>
    </xdr:to>
    <xdr:cxnSp macro="">
      <xdr:nvCxnSpPr>
        <xdr:cNvPr id="619" name="直線コネクタ 618">
          <a:extLst>
            <a:ext uri="{FF2B5EF4-FFF2-40B4-BE49-F238E27FC236}">
              <a16:creationId xmlns:a16="http://schemas.microsoft.com/office/drawing/2014/main" id="{AE1061CF-EE5A-4E7A-83E6-80D5340AC9A7}"/>
            </a:ext>
          </a:extLst>
        </xdr:cNvPr>
        <xdr:cNvCxnSpPr/>
      </xdr:nvCxnSpPr>
      <xdr:spPr>
        <a:xfrm flipV="1">
          <a:off x="20434300" y="1055827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69406</xdr:rowOff>
    </xdr:from>
    <xdr:to>
      <xdr:col>102</xdr:col>
      <xdr:colOff>165100</xdr:colOff>
      <xdr:row>61</xdr:row>
      <xdr:rowOff>171006</xdr:rowOff>
    </xdr:to>
    <xdr:sp macro="" textlink="">
      <xdr:nvSpPr>
        <xdr:cNvPr id="620" name="楕円 619">
          <a:extLst>
            <a:ext uri="{FF2B5EF4-FFF2-40B4-BE49-F238E27FC236}">
              <a16:creationId xmlns:a16="http://schemas.microsoft.com/office/drawing/2014/main" id="{933B20AC-8070-4A98-92C5-9189DCA07AAA}"/>
            </a:ext>
          </a:extLst>
        </xdr:cNvPr>
        <xdr:cNvSpPr/>
      </xdr:nvSpPr>
      <xdr:spPr>
        <a:xfrm>
          <a:off x="19494500" y="105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107061</xdr:rowOff>
    </xdr:from>
    <xdr:to>
      <xdr:col>107</xdr:col>
      <xdr:colOff>50800</xdr:colOff>
      <xdr:row>61</xdr:row>
      <xdr:rowOff>120206</xdr:rowOff>
    </xdr:to>
    <xdr:cxnSp macro="">
      <xdr:nvCxnSpPr>
        <xdr:cNvPr id="621" name="直線コネクタ 620">
          <a:extLst>
            <a:ext uri="{FF2B5EF4-FFF2-40B4-BE49-F238E27FC236}">
              <a16:creationId xmlns:a16="http://schemas.microsoft.com/office/drawing/2014/main" id="{887E12DA-680D-4019-8A8C-1CBEC5E5A8CB}"/>
            </a:ext>
          </a:extLst>
        </xdr:cNvPr>
        <xdr:cNvCxnSpPr/>
      </xdr:nvCxnSpPr>
      <xdr:spPr>
        <a:xfrm flipV="1">
          <a:off x="19545300" y="10565511"/>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76644</xdr:rowOff>
    </xdr:from>
    <xdr:to>
      <xdr:col>98</xdr:col>
      <xdr:colOff>38100</xdr:colOff>
      <xdr:row>62</xdr:row>
      <xdr:rowOff>6794</xdr:rowOff>
    </xdr:to>
    <xdr:sp macro="" textlink="">
      <xdr:nvSpPr>
        <xdr:cNvPr id="622" name="楕円 621">
          <a:extLst>
            <a:ext uri="{FF2B5EF4-FFF2-40B4-BE49-F238E27FC236}">
              <a16:creationId xmlns:a16="http://schemas.microsoft.com/office/drawing/2014/main" id="{BB703D0F-4F41-4038-A549-F2F5CB34C378}"/>
            </a:ext>
          </a:extLst>
        </xdr:cNvPr>
        <xdr:cNvSpPr/>
      </xdr:nvSpPr>
      <xdr:spPr>
        <a:xfrm>
          <a:off x="18605500" y="1053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120206</xdr:rowOff>
    </xdr:from>
    <xdr:to>
      <xdr:col>102</xdr:col>
      <xdr:colOff>114300</xdr:colOff>
      <xdr:row>61</xdr:row>
      <xdr:rowOff>127444</xdr:rowOff>
    </xdr:to>
    <xdr:cxnSp macro="">
      <xdr:nvCxnSpPr>
        <xdr:cNvPr id="623" name="直線コネクタ 622">
          <a:extLst>
            <a:ext uri="{FF2B5EF4-FFF2-40B4-BE49-F238E27FC236}">
              <a16:creationId xmlns:a16="http://schemas.microsoft.com/office/drawing/2014/main" id="{F8985840-AFB8-48F8-B152-B84041667036}"/>
            </a:ext>
          </a:extLst>
        </xdr:cNvPr>
        <xdr:cNvCxnSpPr/>
      </xdr:nvCxnSpPr>
      <xdr:spPr>
        <a:xfrm flipV="1">
          <a:off x="18656300" y="10578656"/>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BE0EAAF7-16B4-4336-9FAE-5983632C773D}"/>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B090104-2628-4F15-8DC7-46F3011C8295}"/>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F595610E-3844-44E6-89CD-50C546AC09BE}"/>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2FDCD73-240F-4183-97C5-C7BA435D6932}"/>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141749</xdr:rowOff>
    </xdr:from>
    <xdr:ext cx="469744" cy="259045"/>
    <xdr:sp macro="" textlink="">
      <xdr:nvSpPr>
        <xdr:cNvPr id="628" name="n_1mainValue【学校施設】&#10;一人当たり面積">
          <a:extLst>
            <a:ext uri="{FF2B5EF4-FFF2-40B4-BE49-F238E27FC236}">
              <a16:creationId xmlns:a16="http://schemas.microsoft.com/office/drawing/2014/main" id="{27AA37C0-FCE3-4925-9094-1B17E28803D8}"/>
            </a:ext>
          </a:extLst>
        </xdr:cNvPr>
        <xdr:cNvSpPr txBox="1"/>
      </xdr:nvSpPr>
      <xdr:spPr>
        <a:xfrm>
          <a:off x="21075727" y="106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148988</xdr:rowOff>
    </xdr:from>
    <xdr:ext cx="469744" cy="259045"/>
    <xdr:sp macro="" textlink="">
      <xdr:nvSpPr>
        <xdr:cNvPr id="629" name="n_2mainValue【学校施設】&#10;一人当たり面積">
          <a:extLst>
            <a:ext uri="{FF2B5EF4-FFF2-40B4-BE49-F238E27FC236}">
              <a16:creationId xmlns:a16="http://schemas.microsoft.com/office/drawing/2014/main" id="{5507B1C0-0AF5-4BC0-9BA7-EF628E3CCC77}"/>
            </a:ext>
          </a:extLst>
        </xdr:cNvPr>
        <xdr:cNvSpPr txBox="1"/>
      </xdr:nvSpPr>
      <xdr:spPr>
        <a:xfrm>
          <a:off x="20199427" y="1060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162133</xdr:rowOff>
    </xdr:from>
    <xdr:ext cx="469744" cy="259045"/>
    <xdr:sp macro="" textlink="">
      <xdr:nvSpPr>
        <xdr:cNvPr id="630" name="n_3mainValue【学校施設】&#10;一人当たり面積">
          <a:extLst>
            <a:ext uri="{FF2B5EF4-FFF2-40B4-BE49-F238E27FC236}">
              <a16:creationId xmlns:a16="http://schemas.microsoft.com/office/drawing/2014/main" id="{9D1CC7BE-A9DA-482F-8A58-D62ADB494FED}"/>
            </a:ext>
          </a:extLst>
        </xdr:cNvPr>
        <xdr:cNvSpPr txBox="1"/>
      </xdr:nvSpPr>
      <xdr:spPr>
        <a:xfrm>
          <a:off x="19310427" y="1062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169371</xdr:rowOff>
    </xdr:from>
    <xdr:ext cx="469744" cy="259045"/>
    <xdr:sp macro="" textlink="">
      <xdr:nvSpPr>
        <xdr:cNvPr id="631" name="n_4mainValue【学校施設】&#10;一人当たり面積">
          <a:extLst>
            <a:ext uri="{FF2B5EF4-FFF2-40B4-BE49-F238E27FC236}">
              <a16:creationId xmlns:a16="http://schemas.microsoft.com/office/drawing/2014/main" id="{47C9A523-8011-4E3D-A814-B7E742B6C3CA}"/>
            </a:ext>
          </a:extLst>
        </xdr:cNvPr>
        <xdr:cNvSpPr txBox="1"/>
      </xdr:nvSpPr>
      <xdr:spPr>
        <a:xfrm>
          <a:off x="18421427" y="1062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3B33E38B-3218-4CBA-AF74-302F4BB981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8A82B5B9-38E0-4220-8E3E-722978F8B7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6EB61845-722D-49FF-A7F3-35BC01DC1EA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EE850572-804C-4FF4-9071-EE6DC893B1E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9667B084-52A9-43CC-A99B-ADF59BD33C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2AF37DD2-5C18-4A6B-B8AB-426170B85A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FD26282-22F9-4AA1-9477-D909C26545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18057B94-1001-4722-94A4-85E88EA27C8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8DD5B120-C8FF-47B3-B633-A77DCEE81D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50ACC82C-4FE6-4207-ADEB-6D317332EB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7448050B-4ECE-4C67-A057-28938EBAD2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57D58C7A-9D4C-4353-B0EF-94CA43D4DD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4DF8EE4E-785C-4160-B77F-B7DFE19EA0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8C9D894-59DD-4EFF-BD09-F99E6E3C9D7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3C68A166-162F-4BEC-9B12-A77230F126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99CCB1AA-B3A7-4326-97B6-693950D4669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22B7AC1B-81DC-4D4F-BDA4-FB5FAF5E20A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69E6788-5F5E-45E9-92C2-AD19DE4669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A56F58EE-A6E9-4AC0-B878-387EDA6782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DE948B1F-988B-4249-965B-E8D7AAB2F8D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2594604B-C0E9-441A-9F58-F144AA2945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D3982B4A-7651-468F-8BEC-764FDBCF448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FB72D26-6745-4F1F-A0CE-7B996C4CAC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C8D79110-1417-44AC-A3A5-F4DE5449CE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35B968-F8F9-47F5-8BC5-D68EEC2510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FC961D5D-37F6-413F-A772-BA61BE1041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E66ABF80-0762-4579-9B4D-F68B111B4B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25CE4103-ED44-4AED-B758-32331A47AB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A2393508-34B2-47BD-9C48-080D3720425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3935D67D-DFB4-4573-BC7C-4FBE90CB149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95427423-590A-44A9-A3A0-788E1E46255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A747E619-AFB1-4E08-AF37-165F125CC41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9CD5CF84-178B-4C34-BB77-B95EEAB219C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82197E3-3615-4742-ABDC-B4B02C29E98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1E36BFA6-6CEA-4BA0-8895-D42347DBC51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6A18D58-8775-4F2D-9769-335A23C4CFE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3F26039B-F1CD-4EC5-969F-02FE0EE782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F9D57016-0D10-479A-87E8-B6BAE547F6E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AEF63A45-8A92-46B7-ABC3-23A478835E2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12B8AFB2-21A0-4AB7-BEE4-2964152C641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6F1310EF-1E5A-4113-A9C0-A65CF1D5F9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379A1247-950E-4260-AE67-16E1B78DF0A1}"/>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53A29653-B450-407C-9403-AABE02FBE5C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9DBBEE37-A3E7-45E9-9F3F-A99C34209A6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74715556-6693-4810-B84E-E28DDE3E149C}"/>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934EDCDB-7086-41AD-B4F4-A3D63F71D9CB}"/>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E4DACCC8-8201-41B4-8D59-D3D163C7A0D2}"/>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615BC9DC-7189-465B-BE16-C413E85FB379}"/>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4A87A20B-C986-4142-97EB-96901F46DF26}"/>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9E8969ED-8330-4903-8605-340C148F8C46}"/>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A5CAEA9C-F707-4B84-8140-7B8E19835A41}"/>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798ABE99-F7BA-4694-A777-E5E7713F17FD}"/>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E816A97-4166-477E-8A52-ECAD3BD406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968AE239-E0A1-460A-8798-3626B6A6BD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59C792CF-8BE0-4683-83BE-DE38C9DA636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394C1B7-0BDB-4D25-9BFB-51298A75F52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3C649011-CE6B-4C6E-8701-2A521C93A06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116839</xdr:rowOff>
    </xdr:from>
    <xdr:to>
      <xdr:col>85</xdr:col>
      <xdr:colOff>177800</xdr:colOff>
      <xdr:row>107</xdr:row>
      <xdr:rowOff>46989</xdr:rowOff>
    </xdr:to>
    <xdr:sp macro="" textlink="">
      <xdr:nvSpPr>
        <xdr:cNvPr id="689" name="楕円 688">
          <a:extLst>
            <a:ext uri="{FF2B5EF4-FFF2-40B4-BE49-F238E27FC236}">
              <a16:creationId xmlns:a16="http://schemas.microsoft.com/office/drawing/2014/main" id="{C6E00158-6B88-47D9-862E-D26D04B2E995}"/>
            </a:ext>
          </a:extLst>
        </xdr:cNvPr>
        <xdr:cNvSpPr/>
      </xdr:nvSpPr>
      <xdr:spPr>
        <a:xfrm>
          <a:off x="16268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95266</xdr:rowOff>
    </xdr:from>
    <xdr:ext cx="405111" cy="259045"/>
    <xdr:sp macro="" textlink="">
      <xdr:nvSpPr>
        <xdr:cNvPr id="690" name="【公民館】&#10;有形固定資産減価償却率該当値テキスト">
          <a:extLst>
            <a:ext uri="{FF2B5EF4-FFF2-40B4-BE49-F238E27FC236}">
              <a16:creationId xmlns:a16="http://schemas.microsoft.com/office/drawing/2014/main" id="{1B3DDAD5-34C6-44E3-BB4D-6660E6039830}"/>
            </a:ext>
          </a:extLst>
        </xdr:cNvPr>
        <xdr:cNvSpPr txBox="1"/>
      </xdr:nvSpPr>
      <xdr:spPr>
        <a:xfrm>
          <a:off x="16357600"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87449</xdr:rowOff>
    </xdr:from>
    <xdr:to>
      <xdr:col>81</xdr:col>
      <xdr:colOff>101600</xdr:colOff>
      <xdr:row>107</xdr:row>
      <xdr:rowOff>17599</xdr:rowOff>
    </xdr:to>
    <xdr:sp macro="" textlink="">
      <xdr:nvSpPr>
        <xdr:cNvPr id="691" name="楕円 690">
          <a:extLst>
            <a:ext uri="{FF2B5EF4-FFF2-40B4-BE49-F238E27FC236}">
              <a16:creationId xmlns:a16="http://schemas.microsoft.com/office/drawing/2014/main" id="{0713A1CC-8BB0-47F5-8A29-ECB0FCF6EEC6}"/>
            </a:ext>
          </a:extLst>
        </xdr:cNvPr>
        <xdr:cNvSpPr/>
      </xdr:nvSpPr>
      <xdr:spPr>
        <a:xfrm>
          <a:off x="15430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138249</xdr:rowOff>
    </xdr:from>
    <xdr:to>
      <xdr:col>85</xdr:col>
      <xdr:colOff>127000</xdr:colOff>
      <xdr:row>106</xdr:row>
      <xdr:rowOff>167639</xdr:rowOff>
    </xdr:to>
    <xdr:cxnSp macro="">
      <xdr:nvCxnSpPr>
        <xdr:cNvPr id="692" name="直線コネクタ 691">
          <a:extLst>
            <a:ext uri="{FF2B5EF4-FFF2-40B4-BE49-F238E27FC236}">
              <a16:creationId xmlns:a16="http://schemas.microsoft.com/office/drawing/2014/main" id="{D147C601-2FE8-44C1-90C3-B3FFA1E45BD5}"/>
            </a:ext>
          </a:extLst>
        </xdr:cNvPr>
        <xdr:cNvCxnSpPr/>
      </xdr:nvCxnSpPr>
      <xdr:spPr>
        <a:xfrm>
          <a:off x="15481300" y="18311949"/>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103777</xdr:rowOff>
    </xdr:from>
    <xdr:to>
      <xdr:col>76</xdr:col>
      <xdr:colOff>165100</xdr:colOff>
      <xdr:row>109</xdr:row>
      <xdr:rowOff>33927</xdr:rowOff>
    </xdr:to>
    <xdr:sp macro="" textlink="">
      <xdr:nvSpPr>
        <xdr:cNvPr id="693" name="楕円 692">
          <a:extLst>
            <a:ext uri="{FF2B5EF4-FFF2-40B4-BE49-F238E27FC236}">
              <a16:creationId xmlns:a16="http://schemas.microsoft.com/office/drawing/2014/main" id="{5CFC3960-E2A5-4C06-B280-5EE101ECC824}"/>
            </a:ext>
          </a:extLst>
        </xdr:cNvPr>
        <xdr:cNvSpPr/>
      </xdr:nvSpPr>
      <xdr:spPr>
        <a:xfrm>
          <a:off x="14541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138249</xdr:rowOff>
    </xdr:from>
    <xdr:to>
      <xdr:col>81</xdr:col>
      <xdr:colOff>50800</xdr:colOff>
      <xdr:row>108</xdr:row>
      <xdr:rowOff>154577</xdr:rowOff>
    </xdr:to>
    <xdr:cxnSp macro="">
      <xdr:nvCxnSpPr>
        <xdr:cNvPr id="694" name="直線コネクタ 693">
          <a:extLst>
            <a:ext uri="{FF2B5EF4-FFF2-40B4-BE49-F238E27FC236}">
              <a16:creationId xmlns:a16="http://schemas.microsoft.com/office/drawing/2014/main" id="{D59FAC36-9154-4928-A8FD-6B1BC52FF009}"/>
            </a:ext>
          </a:extLst>
        </xdr:cNvPr>
        <xdr:cNvCxnSpPr/>
      </xdr:nvCxnSpPr>
      <xdr:spPr>
        <a:xfrm flipV="1">
          <a:off x="14592300" y="18311949"/>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118473</xdr:rowOff>
    </xdr:from>
    <xdr:to>
      <xdr:col>72</xdr:col>
      <xdr:colOff>38100</xdr:colOff>
      <xdr:row>109</xdr:row>
      <xdr:rowOff>48623</xdr:rowOff>
    </xdr:to>
    <xdr:sp macro="" textlink="">
      <xdr:nvSpPr>
        <xdr:cNvPr id="695" name="楕円 694">
          <a:extLst>
            <a:ext uri="{FF2B5EF4-FFF2-40B4-BE49-F238E27FC236}">
              <a16:creationId xmlns:a16="http://schemas.microsoft.com/office/drawing/2014/main" id="{3D62DA7C-E18A-48BD-9EC0-F9ACF6527263}"/>
            </a:ext>
          </a:extLst>
        </xdr:cNvPr>
        <xdr:cNvSpPr/>
      </xdr:nvSpPr>
      <xdr:spPr>
        <a:xfrm>
          <a:off x="13652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154577</xdr:rowOff>
    </xdr:from>
    <xdr:to>
      <xdr:col>76</xdr:col>
      <xdr:colOff>114300</xdr:colOff>
      <xdr:row>108</xdr:row>
      <xdr:rowOff>169273</xdr:rowOff>
    </xdr:to>
    <xdr:cxnSp macro="">
      <xdr:nvCxnSpPr>
        <xdr:cNvPr id="696" name="直線コネクタ 695">
          <a:extLst>
            <a:ext uri="{FF2B5EF4-FFF2-40B4-BE49-F238E27FC236}">
              <a16:creationId xmlns:a16="http://schemas.microsoft.com/office/drawing/2014/main" id="{71D1FC2D-9073-427D-BDB0-34ACE501B8EF}"/>
            </a:ext>
          </a:extLst>
        </xdr:cNvPr>
        <xdr:cNvCxnSpPr/>
      </xdr:nvCxnSpPr>
      <xdr:spPr>
        <a:xfrm flipV="1">
          <a:off x="13703300" y="1867117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697" name="楕円 696">
          <a:extLst>
            <a:ext uri="{FF2B5EF4-FFF2-40B4-BE49-F238E27FC236}">
              <a16:creationId xmlns:a16="http://schemas.microsoft.com/office/drawing/2014/main" id="{1B2F5582-EDA5-492B-8340-9C0BFF4C9236}"/>
            </a:ext>
          </a:extLst>
        </xdr:cNvPr>
        <xdr:cNvSpPr/>
      </xdr:nvSpPr>
      <xdr:spPr>
        <a:xfrm>
          <a:off x="1276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166007</xdr:rowOff>
    </xdr:from>
    <xdr:to>
      <xdr:col>71</xdr:col>
      <xdr:colOff>177800</xdr:colOff>
      <xdr:row>108</xdr:row>
      <xdr:rowOff>169273</xdr:rowOff>
    </xdr:to>
    <xdr:cxnSp macro="">
      <xdr:nvCxnSpPr>
        <xdr:cNvPr id="698" name="直線コネクタ 697">
          <a:extLst>
            <a:ext uri="{FF2B5EF4-FFF2-40B4-BE49-F238E27FC236}">
              <a16:creationId xmlns:a16="http://schemas.microsoft.com/office/drawing/2014/main" id="{8754EC46-7A5E-4F64-89ED-E2095177C248}"/>
            </a:ext>
          </a:extLst>
        </xdr:cNvPr>
        <xdr:cNvCxnSpPr/>
      </xdr:nvCxnSpPr>
      <xdr:spPr>
        <a:xfrm>
          <a:off x="12814300" y="186826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CD56CAD1-0BF9-4017-B5C1-691C3969B614}"/>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34EC6DE1-F351-430D-87C4-5BBB4CA28E06}"/>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0A6CD386-85A4-4708-B281-1FA231D61FA5}"/>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39E201D1-A1CD-43BF-AF31-16B3F1DB98CA}"/>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8726</xdr:rowOff>
    </xdr:from>
    <xdr:ext cx="405111" cy="259045"/>
    <xdr:sp macro="" textlink="">
      <xdr:nvSpPr>
        <xdr:cNvPr id="703" name="n_1mainValue【公民館】&#10;有形固定資産減価償却率">
          <a:extLst>
            <a:ext uri="{FF2B5EF4-FFF2-40B4-BE49-F238E27FC236}">
              <a16:creationId xmlns:a16="http://schemas.microsoft.com/office/drawing/2014/main" id="{9E8CEF1A-22E0-449E-9151-333CB26588FD}"/>
            </a:ext>
          </a:extLst>
        </xdr:cNvPr>
        <xdr:cNvSpPr txBox="1"/>
      </xdr:nvSpPr>
      <xdr:spPr>
        <a:xfrm>
          <a:off x="152660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25054</xdr:rowOff>
    </xdr:from>
    <xdr:ext cx="405111" cy="259045"/>
    <xdr:sp macro="" textlink="">
      <xdr:nvSpPr>
        <xdr:cNvPr id="704" name="n_2mainValue【公民館】&#10;有形固定資産減価償却率">
          <a:extLst>
            <a:ext uri="{FF2B5EF4-FFF2-40B4-BE49-F238E27FC236}">
              <a16:creationId xmlns:a16="http://schemas.microsoft.com/office/drawing/2014/main" id="{010D08D5-C2E2-415C-B395-9909E28960F6}"/>
            </a:ext>
          </a:extLst>
        </xdr:cNvPr>
        <xdr:cNvSpPr txBox="1"/>
      </xdr:nvSpPr>
      <xdr:spPr>
        <a:xfrm>
          <a:off x="14389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39750</xdr:rowOff>
    </xdr:from>
    <xdr:ext cx="405111" cy="259045"/>
    <xdr:sp macro="" textlink="">
      <xdr:nvSpPr>
        <xdr:cNvPr id="705" name="n_3mainValue【公民館】&#10;有形固定資産減価償却率">
          <a:extLst>
            <a:ext uri="{FF2B5EF4-FFF2-40B4-BE49-F238E27FC236}">
              <a16:creationId xmlns:a16="http://schemas.microsoft.com/office/drawing/2014/main" id="{DB415D69-30AE-4CBA-B150-5C4A278C9791}"/>
            </a:ext>
          </a:extLst>
        </xdr:cNvPr>
        <xdr:cNvSpPr txBox="1"/>
      </xdr:nvSpPr>
      <xdr:spPr>
        <a:xfrm>
          <a:off x="13500744" y="187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706" name="n_4mainValue【公民館】&#10;有形固定資産減価償却率">
          <a:extLst>
            <a:ext uri="{FF2B5EF4-FFF2-40B4-BE49-F238E27FC236}">
              <a16:creationId xmlns:a16="http://schemas.microsoft.com/office/drawing/2014/main" id="{69C853D9-6EC0-48FB-8275-01243A5E1C06}"/>
            </a:ext>
          </a:extLst>
        </xdr:cNvPr>
        <xdr:cNvSpPr txBox="1"/>
      </xdr:nvSpPr>
      <xdr:spPr>
        <a:xfrm>
          <a:off x="12611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14567855-AEA6-4805-B722-81035A24EF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F9F7981-93EF-4091-9671-D753B284A3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673A7C0-FA2F-465F-8C17-44E88A2696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2D2D70E6-8883-4C90-ADE2-7DC39DBBC17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E285F0A8-130F-4A2F-A0CA-F169F7C4BB4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F09CEBFA-44B2-40EF-9067-839C7DCAD77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E545A685-653A-45DC-9AB4-60703725E32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68CDEF3-27A9-4AB3-984D-14E66B9A01E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8F9E8C19-F60F-4452-895B-BE69D0551E9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DA82DBA2-9554-4504-B6D4-840259EA4D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BD787F27-EBE1-4E9C-B5E5-137075F0D20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7422626A-023C-444F-8399-72C7F074669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8DE9CF4F-35A8-4BC5-B802-9027D466FCC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4B31D0D7-C76E-4894-B8DA-236FD0F4232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C855B3D6-3468-4A63-9B15-A329C7784B1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60A85E74-8E98-4045-BF44-7BB26CBC692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D27956A-AD9F-4941-AAC6-24428EF6011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1E5AE509-CF43-4371-9954-B38A16E9B17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975B9F6B-67A1-46CF-A43A-AE2D81EC2F3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7840F77C-C3E0-498A-ADBE-111508AEE6F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A386CD8D-AF0B-4A81-93A4-C64B8B39994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E20761D7-309C-44B9-91E6-9471A7B694F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679485DA-60D4-4166-AAB9-F4D0A47AA5E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335E8B7C-EF98-4C67-834F-3A8DAE6F512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4B069FAD-9A10-4AD7-90E8-3C7F42E47F2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8410CE3F-D0A4-4AC9-9CE2-8BB32463CDA1}"/>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CA4947DC-8F3E-49E7-80BF-8F3CA5ACF8BC}"/>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8C40A395-193C-45B3-8E5B-DFBB52CF6C61}"/>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12A35F9F-143E-464E-859C-7A1AA059D37D}"/>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149FAC9B-9FE4-4C13-9F55-FB9891F3C57A}"/>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87E8A62B-EAB8-4D81-913E-3DA7530B6FB0}"/>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29E4D11E-F496-45BE-BE65-317429F811EA}"/>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97E18FDA-1DF9-42BE-A43A-BD60D93D472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4518517C-E258-4721-801A-62E55A4FEBBD}"/>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AA222CFA-DD46-4115-9876-0BB8FFBE6302}"/>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6082E0AB-8943-4688-8341-E77274B9927C}"/>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9FFC0DB3-03D6-4A0A-9470-212B8DE85F0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7470FD4-B275-4730-B6F5-5D56CB68ACF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8AC3BC4-25E5-4474-BCDF-116272C39A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5ACAA1A-4DCE-4908-9942-52B6CA904F1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16FCA66-B28E-487E-96F5-0DF3A582CED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99532</xdr:rowOff>
    </xdr:from>
    <xdr:to>
      <xdr:col>116</xdr:col>
      <xdr:colOff>114300</xdr:colOff>
      <xdr:row>109</xdr:row>
      <xdr:rowOff>29682</xdr:rowOff>
    </xdr:to>
    <xdr:sp macro="" textlink="">
      <xdr:nvSpPr>
        <xdr:cNvPr id="748" name="楕円 747">
          <a:extLst>
            <a:ext uri="{FF2B5EF4-FFF2-40B4-BE49-F238E27FC236}">
              <a16:creationId xmlns:a16="http://schemas.microsoft.com/office/drawing/2014/main" id="{11539195-1E64-4BB3-8D28-07A447C14027}"/>
            </a:ext>
          </a:extLst>
        </xdr:cNvPr>
        <xdr:cNvSpPr/>
      </xdr:nvSpPr>
      <xdr:spPr>
        <a:xfrm>
          <a:off x="22110700" y="1861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14459</xdr:rowOff>
    </xdr:from>
    <xdr:ext cx="469744" cy="259045"/>
    <xdr:sp macro="" textlink="">
      <xdr:nvSpPr>
        <xdr:cNvPr id="749" name="【公民館】&#10;一人当たり面積該当値テキスト">
          <a:extLst>
            <a:ext uri="{FF2B5EF4-FFF2-40B4-BE49-F238E27FC236}">
              <a16:creationId xmlns:a16="http://schemas.microsoft.com/office/drawing/2014/main" id="{10AFD012-C6DB-4ABA-842D-0DE60A5038BA}"/>
            </a:ext>
          </a:extLst>
        </xdr:cNvPr>
        <xdr:cNvSpPr txBox="1"/>
      </xdr:nvSpPr>
      <xdr:spPr>
        <a:xfrm>
          <a:off x="22199600" y="185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100512</xdr:rowOff>
    </xdr:from>
    <xdr:to>
      <xdr:col>112</xdr:col>
      <xdr:colOff>38100</xdr:colOff>
      <xdr:row>109</xdr:row>
      <xdr:rowOff>30662</xdr:rowOff>
    </xdr:to>
    <xdr:sp macro="" textlink="">
      <xdr:nvSpPr>
        <xdr:cNvPr id="750" name="楕円 749">
          <a:extLst>
            <a:ext uri="{FF2B5EF4-FFF2-40B4-BE49-F238E27FC236}">
              <a16:creationId xmlns:a16="http://schemas.microsoft.com/office/drawing/2014/main" id="{77394A23-0305-4D39-9143-F3D5FF56CDFE}"/>
            </a:ext>
          </a:extLst>
        </xdr:cNvPr>
        <xdr:cNvSpPr/>
      </xdr:nvSpPr>
      <xdr:spPr>
        <a:xfrm>
          <a:off x="21272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150332</xdr:rowOff>
    </xdr:from>
    <xdr:to>
      <xdr:col>116</xdr:col>
      <xdr:colOff>63500</xdr:colOff>
      <xdr:row>108</xdr:row>
      <xdr:rowOff>151312</xdr:rowOff>
    </xdr:to>
    <xdr:cxnSp macro="">
      <xdr:nvCxnSpPr>
        <xdr:cNvPr id="751" name="直線コネクタ 750">
          <a:extLst>
            <a:ext uri="{FF2B5EF4-FFF2-40B4-BE49-F238E27FC236}">
              <a16:creationId xmlns:a16="http://schemas.microsoft.com/office/drawing/2014/main" id="{9C33D427-85E6-4C2B-A5C2-99E4ED44AAD1}"/>
            </a:ext>
          </a:extLst>
        </xdr:cNvPr>
        <xdr:cNvCxnSpPr/>
      </xdr:nvCxnSpPr>
      <xdr:spPr>
        <a:xfrm flipV="1">
          <a:off x="21323300" y="18666932"/>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101491</xdr:rowOff>
    </xdr:from>
    <xdr:to>
      <xdr:col>107</xdr:col>
      <xdr:colOff>101600</xdr:colOff>
      <xdr:row>109</xdr:row>
      <xdr:rowOff>31641</xdr:rowOff>
    </xdr:to>
    <xdr:sp macro="" textlink="">
      <xdr:nvSpPr>
        <xdr:cNvPr id="752" name="楕円 751">
          <a:extLst>
            <a:ext uri="{FF2B5EF4-FFF2-40B4-BE49-F238E27FC236}">
              <a16:creationId xmlns:a16="http://schemas.microsoft.com/office/drawing/2014/main" id="{D7555A42-523B-4562-A7E0-E965A2C31C2B}"/>
            </a:ext>
          </a:extLst>
        </xdr:cNvPr>
        <xdr:cNvSpPr/>
      </xdr:nvSpPr>
      <xdr:spPr>
        <a:xfrm>
          <a:off x="20383500" y="1861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151312</xdr:rowOff>
    </xdr:from>
    <xdr:to>
      <xdr:col>111</xdr:col>
      <xdr:colOff>177800</xdr:colOff>
      <xdr:row>108</xdr:row>
      <xdr:rowOff>152291</xdr:rowOff>
    </xdr:to>
    <xdr:cxnSp macro="">
      <xdr:nvCxnSpPr>
        <xdr:cNvPr id="753" name="直線コネクタ 752">
          <a:extLst>
            <a:ext uri="{FF2B5EF4-FFF2-40B4-BE49-F238E27FC236}">
              <a16:creationId xmlns:a16="http://schemas.microsoft.com/office/drawing/2014/main" id="{BF36A4BA-8517-4CA7-B9BE-98211EDA14BF}"/>
            </a:ext>
          </a:extLst>
        </xdr:cNvPr>
        <xdr:cNvCxnSpPr/>
      </xdr:nvCxnSpPr>
      <xdr:spPr>
        <a:xfrm flipV="1">
          <a:off x="20434300" y="18667912"/>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102797</xdr:rowOff>
    </xdr:from>
    <xdr:to>
      <xdr:col>102</xdr:col>
      <xdr:colOff>165100</xdr:colOff>
      <xdr:row>109</xdr:row>
      <xdr:rowOff>32947</xdr:rowOff>
    </xdr:to>
    <xdr:sp macro="" textlink="">
      <xdr:nvSpPr>
        <xdr:cNvPr id="754" name="楕円 753">
          <a:extLst>
            <a:ext uri="{FF2B5EF4-FFF2-40B4-BE49-F238E27FC236}">
              <a16:creationId xmlns:a16="http://schemas.microsoft.com/office/drawing/2014/main" id="{B884D739-D811-4E6F-B6E6-F0CAE885C5AC}"/>
            </a:ext>
          </a:extLst>
        </xdr:cNvPr>
        <xdr:cNvSpPr/>
      </xdr:nvSpPr>
      <xdr:spPr>
        <a:xfrm>
          <a:off x="19494500" y="1861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152291</xdr:rowOff>
    </xdr:from>
    <xdr:to>
      <xdr:col>107</xdr:col>
      <xdr:colOff>50800</xdr:colOff>
      <xdr:row>108</xdr:row>
      <xdr:rowOff>153597</xdr:rowOff>
    </xdr:to>
    <xdr:cxnSp macro="">
      <xdr:nvCxnSpPr>
        <xdr:cNvPr id="755" name="直線コネクタ 754">
          <a:extLst>
            <a:ext uri="{FF2B5EF4-FFF2-40B4-BE49-F238E27FC236}">
              <a16:creationId xmlns:a16="http://schemas.microsoft.com/office/drawing/2014/main" id="{56EBB7DA-7631-430E-9C28-8F74C31F3865}"/>
            </a:ext>
          </a:extLst>
        </xdr:cNvPr>
        <xdr:cNvCxnSpPr/>
      </xdr:nvCxnSpPr>
      <xdr:spPr>
        <a:xfrm flipV="1">
          <a:off x="19545300" y="1866889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103777</xdr:rowOff>
    </xdr:from>
    <xdr:to>
      <xdr:col>98</xdr:col>
      <xdr:colOff>38100</xdr:colOff>
      <xdr:row>109</xdr:row>
      <xdr:rowOff>33927</xdr:rowOff>
    </xdr:to>
    <xdr:sp macro="" textlink="">
      <xdr:nvSpPr>
        <xdr:cNvPr id="756" name="楕円 755">
          <a:extLst>
            <a:ext uri="{FF2B5EF4-FFF2-40B4-BE49-F238E27FC236}">
              <a16:creationId xmlns:a16="http://schemas.microsoft.com/office/drawing/2014/main" id="{733D1ED1-685F-41D4-874D-384E9C846386}"/>
            </a:ext>
          </a:extLst>
        </xdr:cNvPr>
        <xdr:cNvSpPr/>
      </xdr:nvSpPr>
      <xdr:spPr>
        <a:xfrm>
          <a:off x="18605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153597</xdr:rowOff>
    </xdr:from>
    <xdr:to>
      <xdr:col>102</xdr:col>
      <xdr:colOff>114300</xdr:colOff>
      <xdr:row>108</xdr:row>
      <xdr:rowOff>154577</xdr:rowOff>
    </xdr:to>
    <xdr:cxnSp macro="">
      <xdr:nvCxnSpPr>
        <xdr:cNvPr id="757" name="直線コネクタ 756">
          <a:extLst>
            <a:ext uri="{FF2B5EF4-FFF2-40B4-BE49-F238E27FC236}">
              <a16:creationId xmlns:a16="http://schemas.microsoft.com/office/drawing/2014/main" id="{434AD939-BF5F-49A9-B56A-0703B6CC8522}"/>
            </a:ext>
          </a:extLst>
        </xdr:cNvPr>
        <xdr:cNvCxnSpPr/>
      </xdr:nvCxnSpPr>
      <xdr:spPr>
        <a:xfrm flipV="1">
          <a:off x="18656300" y="1867019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F15945E-0716-4356-9AC3-442F09A93D2C}"/>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FB2892D5-5442-4949-86A0-9A59DCD8C600}"/>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B04308DA-CE2F-414E-A034-1196A25E48AD}"/>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07743EF4-06C2-4997-BBFF-6E3FB0D81CF9}"/>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21789</xdr:rowOff>
    </xdr:from>
    <xdr:ext cx="469744" cy="259045"/>
    <xdr:sp macro="" textlink="">
      <xdr:nvSpPr>
        <xdr:cNvPr id="762" name="n_1mainValue【公民館】&#10;一人当たり面積">
          <a:extLst>
            <a:ext uri="{FF2B5EF4-FFF2-40B4-BE49-F238E27FC236}">
              <a16:creationId xmlns:a16="http://schemas.microsoft.com/office/drawing/2014/main" id="{49016A96-99D0-466F-A9ED-136FC4E8348B}"/>
            </a:ext>
          </a:extLst>
        </xdr:cNvPr>
        <xdr:cNvSpPr txBox="1"/>
      </xdr:nvSpPr>
      <xdr:spPr>
        <a:xfrm>
          <a:off x="210757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22768</xdr:rowOff>
    </xdr:from>
    <xdr:ext cx="469744" cy="259045"/>
    <xdr:sp macro="" textlink="">
      <xdr:nvSpPr>
        <xdr:cNvPr id="763" name="n_2mainValue【公民館】&#10;一人当たり面積">
          <a:extLst>
            <a:ext uri="{FF2B5EF4-FFF2-40B4-BE49-F238E27FC236}">
              <a16:creationId xmlns:a16="http://schemas.microsoft.com/office/drawing/2014/main" id="{1F829DA3-A879-4806-B25F-6D4866862644}"/>
            </a:ext>
          </a:extLst>
        </xdr:cNvPr>
        <xdr:cNvSpPr txBox="1"/>
      </xdr:nvSpPr>
      <xdr:spPr>
        <a:xfrm>
          <a:off x="20199427" y="1871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24074</xdr:rowOff>
    </xdr:from>
    <xdr:ext cx="469744" cy="259045"/>
    <xdr:sp macro="" textlink="">
      <xdr:nvSpPr>
        <xdr:cNvPr id="764" name="n_3mainValue【公民館】&#10;一人当たり面積">
          <a:extLst>
            <a:ext uri="{FF2B5EF4-FFF2-40B4-BE49-F238E27FC236}">
              <a16:creationId xmlns:a16="http://schemas.microsoft.com/office/drawing/2014/main" id="{DD50412C-B8C5-4F9B-9CDB-48FA4E473360}"/>
            </a:ext>
          </a:extLst>
        </xdr:cNvPr>
        <xdr:cNvSpPr txBox="1"/>
      </xdr:nvSpPr>
      <xdr:spPr>
        <a:xfrm>
          <a:off x="19310427" y="187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25054</xdr:rowOff>
    </xdr:from>
    <xdr:ext cx="469744" cy="259045"/>
    <xdr:sp macro="" textlink="">
      <xdr:nvSpPr>
        <xdr:cNvPr id="765" name="n_4mainValue【公民館】&#10;一人当たり面積">
          <a:extLst>
            <a:ext uri="{FF2B5EF4-FFF2-40B4-BE49-F238E27FC236}">
              <a16:creationId xmlns:a16="http://schemas.microsoft.com/office/drawing/2014/main" id="{5B7457B9-2F41-47ED-A3A5-B6E45994548A}"/>
            </a:ext>
          </a:extLst>
        </xdr:cNvPr>
        <xdr:cNvSpPr txBox="1"/>
      </xdr:nvSpPr>
      <xdr:spPr>
        <a:xfrm>
          <a:off x="184214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636EEE46-7257-4AC0-8F1A-07FCC555A1E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18E45ACB-8841-4B4D-98F7-D0F1B8D8BA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D0CBA474-DD9F-43F9-9840-5D265C011B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類似団体平均値と比較して有形固定資産減価償却率が高くなっている施設は、公民館及び道路であり、特に低くなっている施設は、幼稚園・保育所である。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公民館については、築</a:t>
          </a:r>
          <a:r>
            <a:rPr kumimoji="1" lang="en-US" altLang="ja-JP" sz="1050">
              <a:latin typeface="ＭＳ Ｐゴシック" panose="020B0600070205080204" pitchFamily="50" charset="-128"/>
              <a:ea typeface="ＭＳ Ｐゴシック" panose="020B0600070205080204" pitchFamily="50" charset="-128"/>
            </a:rPr>
            <a:t>50</a:t>
          </a:r>
          <a:r>
            <a:rPr kumimoji="1" lang="ja-JP" altLang="en-US" sz="1050">
              <a:latin typeface="ＭＳ Ｐゴシック" panose="020B0600070205080204" pitchFamily="50" charset="-128"/>
              <a:ea typeface="ＭＳ Ｐゴシック" panose="020B0600070205080204" pitchFamily="50" charset="-128"/>
            </a:rPr>
            <a:t>年を超えていることから、有形固定資産減価償却率が高くなっている。令和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冷暖房設備の更新を行ったことから減少となり、類似団体内平均値と大きな差異はないが、建物自体は耐用年数を超過しており老朽化は顕著であることから、今後、財政状況等を考慮し複合化等も視野に入れながら更新等を検討し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道路については、老朽化した路線から更新等を行ってはいるものの、全国、福島県、類似団体内平均値と比べて有形固定資産減価償却率が高くなっている。現在、複数の路線で改良工事等を行っていることから、工事完了に伴い有形固定資産減価償却率は低くなると思われる。今後も町民ニーズを踏まえながら、計画的な整備、維持・補修等に努め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幼稚園・保育所については、平成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に幼保一体化施設の建設が行われたため、有形固定資産減価償却率は、全国、福島県、類似団体内平均値と比べても低く、類似団体内順位で見ても高い順位に位置している。一人当たり面積については、若干ではあるが増加しているものの、類似団体内平均値は下回っている。一方で全国、福島県よりは、大きく上回っている。今後、維持管理に係る経費の増加に留意しつつ、引き続き、子育て環境の整備に積極的に取り組んで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また、学校施設については、令和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年度に中学校が新築されたことから有形固定資産減価償却率が大幅に減少し、全国、福島県、類似団体内平均値と比べても低い数値となった。小学校については、築年数が</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年を超過していて老朽化が進んでいることから、今後、財政状況等を考慮しながら更新等を図っていく。</a:t>
          </a:r>
          <a:endParaRPr kumimoji="1" lang="en-US" altLang="ja-JP" sz="1050">
            <a:latin typeface="ＭＳ Ｐゴシック" panose="020B0600070205080204" pitchFamily="50" charset="-128"/>
            <a:ea typeface="ＭＳ Ｐゴシック" panose="020B0600070205080204" pitchFamily="50" charset="-128"/>
          </a:endParaRPr>
        </a:p>
        <a:p>
          <a:endParaRPr kumimoji="1" lang="en-US" altLang="ja-JP" sz="1000">
            <a:latin typeface="ＭＳ Ｐゴシック" panose="020B0600070205080204" pitchFamily="50" charset="-128"/>
            <a:ea typeface="ＭＳ Ｐゴシック" panose="020B0600070205080204" pitchFamily="50" charset="-128"/>
          </a:endParaRPr>
        </a:p>
        <a:p>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E76E4C-0DE5-4890-8A5F-D6A180443F6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A0CE0C-6B65-4C4D-9D8F-CB13661C6B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4A6A87-73CC-4808-9D76-34C3CF754F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1AF821-881A-4423-8E82-7F38A4A885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84C133-723A-4A97-84AF-850876B613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8DFE2B-2847-4EFF-AF03-852B19F459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918920-EEEA-436B-A86E-551DFA7FA0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66B9D2-54ED-449C-B050-3DE814F526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09E31D-A8F2-4B17-8DB8-28C5878691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ABA310-DE42-477C-9E65-913F6F6DC35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FA5D20-48FA-40CB-A771-CA2C3DD348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813F3B-7B4F-4FEB-99F5-03FA010C06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25A4B7-5D46-4BC8-942E-C0B5334554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2A28E2-A1DE-4611-AC81-E828BAB5C17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9062C2-4E3F-4D37-8BA4-27A50B650C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693047-9155-42F8-B874-79928C11A88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603A94-BC24-4C6B-B07F-8B374D612E2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64BC82-3253-4796-94A1-234CB48610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530C1B-4B05-44D8-85C0-F817BA15B1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E33A29A-77D3-4A85-A6A2-DF89769D998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45D5C2-5C8A-4F03-980B-700EB4D4126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FE2527-D76A-45CE-812E-1CD6ED35F0A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DC94E8-6740-4A0D-B2D5-C535AB3FE55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BF1E8F-FF82-4F36-B958-CDE4B380E8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6515C9-E848-4668-B189-15DC882756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459AE5-5FF6-4A30-ACC0-6EA87B78CD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386679-8A64-45EA-BBAE-5F88B1B2D4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898716-CEDB-470B-A066-9BCD5DC03BD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C87893-D8F4-4B5A-B044-879962630A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7914DB-20FB-4A69-AA56-D2E81D6E4F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9B00F6-1439-4564-AC71-BEE6430E153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07EBA7-469D-4901-9085-E7FD232D546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53E2E6-0D13-407D-9A82-9B72343E775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8510B75-5282-4C80-A9C1-419C84C203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DA4191-C75A-4C5A-A09A-8BF8146F55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2DA53E-A9EE-42B6-8C14-AF788D9E0B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0F1C4B-E4EB-47DE-AE9E-52AD8A164E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051842-7523-4913-BCCC-41B33425B4E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A8E50D-038D-4997-AFE0-383EFAB5CE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3C8E15-5EC1-4F99-B5EC-85DE622459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7E51FC-0E53-4570-85FC-F3AEBBF2435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772AECF-ED0D-4165-B0C1-D38DD807B58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A310162-2975-4655-8C5F-3B5A9822931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7575FE5-D6D1-4C40-8084-087AE223FA0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775D9E8-036F-4D2F-A75D-58AA4A96D69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BD5286C-6F7E-4991-AB53-7016749197B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C168DEC-1035-4702-A7F8-BC20F7288CB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0D743E-4973-4247-B03B-0D660557758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8371D28-9354-4772-906F-6E61187D999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BDEBF84-CD21-4546-B0B1-2A378CA1A26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9C8CF2D-3B66-48DA-8AC9-BD4715B77B4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45EADC6-2625-4440-8D6F-9D924C3D500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CCEF900-6DB6-4B3F-B37C-7AEA14AA8FC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BD3EE03-0D4F-454F-A43F-9856EFDF3EF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3296E99-0FE9-42CC-A9B8-AF929435B6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E3A7059-B434-4958-8377-20FA076FC9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F306B69-7534-43CD-ACED-9E3A1F5974EA}"/>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B0811A-80DA-40C3-9177-F080A9781DC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DFA8181-9B7D-4092-B25B-A36D1CD7554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C2B89CE4-21BF-442C-BB84-ADA875AEFEA9}"/>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A49D1DD-1DA9-4B26-A699-17C912506F51}"/>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CEF691C9-7E86-451A-B2EF-B217940C345C}"/>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AC7C2994-6F2C-4516-BD48-84335970B1C1}"/>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7342F81-0A08-40E6-9711-20F8B5292A6C}"/>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490B08A4-391E-49FA-999C-9368AC706B69}"/>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5775D338-8F7A-4DC7-B6AF-F1F31C00306E}"/>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2FDF606F-8B88-448C-A07A-52ED2D576371}"/>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C7790BD-2B53-4AF7-95A0-7FC80A1BBB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394073-6119-4539-80FA-C1AF8720B25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ECC80C-8E69-46C3-AB2D-903A88C38A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B04EA0-0CCA-4D14-A7F0-18AB76351C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2B5DF03-E36C-4F42-96A0-651111BC27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85816</xdr:rowOff>
    </xdr:from>
    <xdr:to>
      <xdr:col>24</xdr:col>
      <xdr:colOff>114300</xdr:colOff>
      <xdr:row>36</xdr:row>
      <xdr:rowOff>15966</xdr:rowOff>
    </xdr:to>
    <xdr:sp macro="" textlink="">
      <xdr:nvSpPr>
        <xdr:cNvPr id="74" name="楕円 73">
          <a:extLst>
            <a:ext uri="{FF2B5EF4-FFF2-40B4-BE49-F238E27FC236}">
              <a16:creationId xmlns:a16="http://schemas.microsoft.com/office/drawing/2014/main" id="{53ED9D4C-69D2-4EC0-9241-50F027494AC3}"/>
            </a:ext>
          </a:extLst>
        </xdr:cNvPr>
        <xdr:cNvSpPr/>
      </xdr:nvSpPr>
      <xdr:spPr>
        <a:xfrm>
          <a:off x="45847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108693</xdr:rowOff>
    </xdr:from>
    <xdr:ext cx="405111" cy="259045"/>
    <xdr:sp macro="" textlink="">
      <xdr:nvSpPr>
        <xdr:cNvPr id="75" name="【図書館】&#10;有形固定資産減価償却率該当値テキスト">
          <a:extLst>
            <a:ext uri="{FF2B5EF4-FFF2-40B4-BE49-F238E27FC236}">
              <a16:creationId xmlns:a16="http://schemas.microsoft.com/office/drawing/2014/main" id="{CFD1C1BE-BD5F-4BF8-850F-2EB0646931ED}"/>
            </a:ext>
          </a:extLst>
        </xdr:cNvPr>
        <xdr:cNvSpPr txBox="1"/>
      </xdr:nvSpPr>
      <xdr:spPr>
        <a:xfrm>
          <a:off x="4673600" y="59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23767</xdr:rowOff>
    </xdr:from>
    <xdr:to>
      <xdr:col>20</xdr:col>
      <xdr:colOff>38100</xdr:colOff>
      <xdr:row>35</xdr:row>
      <xdr:rowOff>125367</xdr:rowOff>
    </xdr:to>
    <xdr:sp macro="" textlink="">
      <xdr:nvSpPr>
        <xdr:cNvPr id="76" name="楕円 75">
          <a:extLst>
            <a:ext uri="{FF2B5EF4-FFF2-40B4-BE49-F238E27FC236}">
              <a16:creationId xmlns:a16="http://schemas.microsoft.com/office/drawing/2014/main" id="{B707A381-B7E1-4EA4-A207-DE2F03D2D2F7}"/>
            </a:ext>
          </a:extLst>
        </xdr:cNvPr>
        <xdr:cNvSpPr/>
      </xdr:nvSpPr>
      <xdr:spPr>
        <a:xfrm>
          <a:off x="37465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74567</xdr:rowOff>
    </xdr:from>
    <xdr:to>
      <xdr:col>24</xdr:col>
      <xdr:colOff>63500</xdr:colOff>
      <xdr:row>35</xdr:row>
      <xdr:rowOff>136616</xdr:rowOff>
    </xdr:to>
    <xdr:cxnSp macro="">
      <xdr:nvCxnSpPr>
        <xdr:cNvPr id="77" name="直線コネクタ 76">
          <a:extLst>
            <a:ext uri="{FF2B5EF4-FFF2-40B4-BE49-F238E27FC236}">
              <a16:creationId xmlns:a16="http://schemas.microsoft.com/office/drawing/2014/main" id="{D07516E3-3636-41A1-8515-F573423379AB}"/>
            </a:ext>
          </a:extLst>
        </xdr:cNvPr>
        <xdr:cNvCxnSpPr/>
      </xdr:nvCxnSpPr>
      <xdr:spPr>
        <a:xfrm>
          <a:off x="3797300" y="607531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131536</xdr:rowOff>
    </xdr:from>
    <xdr:to>
      <xdr:col>15</xdr:col>
      <xdr:colOff>101600</xdr:colOff>
      <xdr:row>35</xdr:row>
      <xdr:rowOff>61686</xdr:rowOff>
    </xdr:to>
    <xdr:sp macro="" textlink="">
      <xdr:nvSpPr>
        <xdr:cNvPr id="78" name="楕円 77">
          <a:extLst>
            <a:ext uri="{FF2B5EF4-FFF2-40B4-BE49-F238E27FC236}">
              <a16:creationId xmlns:a16="http://schemas.microsoft.com/office/drawing/2014/main" id="{46B16599-6893-4759-8F88-493F38075B9D}"/>
            </a:ext>
          </a:extLst>
        </xdr:cNvPr>
        <xdr:cNvSpPr/>
      </xdr:nvSpPr>
      <xdr:spPr>
        <a:xfrm>
          <a:off x="2857500" y="596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10886</xdr:rowOff>
    </xdr:from>
    <xdr:to>
      <xdr:col>19</xdr:col>
      <xdr:colOff>177800</xdr:colOff>
      <xdr:row>35</xdr:row>
      <xdr:rowOff>74567</xdr:rowOff>
    </xdr:to>
    <xdr:cxnSp macro="">
      <xdr:nvCxnSpPr>
        <xdr:cNvPr id="79" name="直線コネクタ 78">
          <a:extLst>
            <a:ext uri="{FF2B5EF4-FFF2-40B4-BE49-F238E27FC236}">
              <a16:creationId xmlns:a16="http://schemas.microsoft.com/office/drawing/2014/main" id="{7BB2F7EC-A680-492C-A3FB-FD8056A49EA2}"/>
            </a:ext>
          </a:extLst>
        </xdr:cNvPr>
        <xdr:cNvCxnSpPr/>
      </xdr:nvCxnSpPr>
      <xdr:spPr>
        <a:xfrm>
          <a:off x="2908300" y="6011636"/>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69487</xdr:rowOff>
    </xdr:from>
    <xdr:to>
      <xdr:col>10</xdr:col>
      <xdr:colOff>165100</xdr:colOff>
      <xdr:row>34</xdr:row>
      <xdr:rowOff>171087</xdr:rowOff>
    </xdr:to>
    <xdr:sp macro="" textlink="">
      <xdr:nvSpPr>
        <xdr:cNvPr id="80" name="楕円 79">
          <a:extLst>
            <a:ext uri="{FF2B5EF4-FFF2-40B4-BE49-F238E27FC236}">
              <a16:creationId xmlns:a16="http://schemas.microsoft.com/office/drawing/2014/main" id="{0B5A6B2D-4778-4078-9D26-043AED8F1DCF}"/>
            </a:ext>
          </a:extLst>
        </xdr:cNvPr>
        <xdr:cNvSpPr/>
      </xdr:nvSpPr>
      <xdr:spPr>
        <a:xfrm>
          <a:off x="1968500" y="58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120287</xdr:rowOff>
    </xdr:from>
    <xdr:to>
      <xdr:col>15</xdr:col>
      <xdr:colOff>50800</xdr:colOff>
      <xdr:row>35</xdr:row>
      <xdr:rowOff>10886</xdr:rowOff>
    </xdr:to>
    <xdr:cxnSp macro="">
      <xdr:nvCxnSpPr>
        <xdr:cNvPr id="81" name="直線コネクタ 80">
          <a:extLst>
            <a:ext uri="{FF2B5EF4-FFF2-40B4-BE49-F238E27FC236}">
              <a16:creationId xmlns:a16="http://schemas.microsoft.com/office/drawing/2014/main" id="{F63A8AB9-89A2-45DF-8723-59BF228F0A9C}"/>
            </a:ext>
          </a:extLst>
        </xdr:cNvPr>
        <xdr:cNvCxnSpPr/>
      </xdr:nvCxnSpPr>
      <xdr:spPr>
        <a:xfrm>
          <a:off x="2019300" y="594958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7439</xdr:rowOff>
    </xdr:from>
    <xdr:to>
      <xdr:col>6</xdr:col>
      <xdr:colOff>38100</xdr:colOff>
      <xdr:row>34</xdr:row>
      <xdr:rowOff>109039</xdr:rowOff>
    </xdr:to>
    <xdr:sp macro="" textlink="">
      <xdr:nvSpPr>
        <xdr:cNvPr id="82" name="楕円 81">
          <a:extLst>
            <a:ext uri="{FF2B5EF4-FFF2-40B4-BE49-F238E27FC236}">
              <a16:creationId xmlns:a16="http://schemas.microsoft.com/office/drawing/2014/main" id="{C70635AD-176A-4D12-9F89-A1C5720B77BF}"/>
            </a:ext>
          </a:extLst>
        </xdr:cNvPr>
        <xdr:cNvSpPr/>
      </xdr:nvSpPr>
      <xdr:spPr>
        <a:xfrm>
          <a:off x="1079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58239</xdr:rowOff>
    </xdr:from>
    <xdr:to>
      <xdr:col>10</xdr:col>
      <xdr:colOff>114300</xdr:colOff>
      <xdr:row>34</xdr:row>
      <xdr:rowOff>120287</xdr:rowOff>
    </xdr:to>
    <xdr:cxnSp macro="">
      <xdr:nvCxnSpPr>
        <xdr:cNvPr id="83" name="直線コネクタ 82">
          <a:extLst>
            <a:ext uri="{FF2B5EF4-FFF2-40B4-BE49-F238E27FC236}">
              <a16:creationId xmlns:a16="http://schemas.microsoft.com/office/drawing/2014/main" id="{A3ADCDDD-E669-4351-ABBA-40F96DDBBD42}"/>
            </a:ext>
          </a:extLst>
        </xdr:cNvPr>
        <xdr:cNvCxnSpPr/>
      </xdr:nvCxnSpPr>
      <xdr:spPr>
        <a:xfrm>
          <a:off x="1130300" y="588753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89261C8F-978C-4D12-9260-1AE2D5C11B75}"/>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7F87DDF7-08B2-4006-8487-E3C75ED523E1}"/>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8CB40BC7-C9A0-4262-94A0-38BE72B6F236}"/>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9426A615-D44F-4BB4-B25A-21F778354701}"/>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141894</xdr:rowOff>
    </xdr:from>
    <xdr:ext cx="405111" cy="259045"/>
    <xdr:sp macro="" textlink="">
      <xdr:nvSpPr>
        <xdr:cNvPr id="88" name="n_1mainValue【図書館】&#10;有形固定資産減価償却率">
          <a:extLst>
            <a:ext uri="{FF2B5EF4-FFF2-40B4-BE49-F238E27FC236}">
              <a16:creationId xmlns:a16="http://schemas.microsoft.com/office/drawing/2014/main" id="{481878D0-BCCF-4198-BEDA-40E9BCF175DC}"/>
            </a:ext>
          </a:extLst>
        </xdr:cNvPr>
        <xdr:cNvSpPr txBox="1"/>
      </xdr:nvSpPr>
      <xdr:spPr>
        <a:xfrm>
          <a:off x="3582044" y="579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E2961C5C-0F91-454B-A829-7B9C76EBE54A}"/>
            </a:ext>
          </a:extLst>
        </xdr:cNvPr>
        <xdr:cNvSpPr txBox="1"/>
      </xdr:nvSpPr>
      <xdr:spPr>
        <a:xfrm>
          <a:off x="2705744" y="573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16164</xdr:rowOff>
    </xdr:from>
    <xdr:ext cx="405111" cy="259045"/>
    <xdr:sp macro="" textlink="">
      <xdr:nvSpPr>
        <xdr:cNvPr id="90" name="n_3mainValue【図書館】&#10;有形固定資産減価償却率">
          <a:extLst>
            <a:ext uri="{FF2B5EF4-FFF2-40B4-BE49-F238E27FC236}">
              <a16:creationId xmlns:a16="http://schemas.microsoft.com/office/drawing/2014/main" id="{AE18F047-5EA1-4185-A46F-A176267A71BB}"/>
            </a:ext>
          </a:extLst>
        </xdr:cNvPr>
        <xdr:cNvSpPr txBox="1"/>
      </xdr:nvSpPr>
      <xdr:spPr>
        <a:xfrm>
          <a:off x="1816744" y="567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125566</xdr:rowOff>
    </xdr:from>
    <xdr:ext cx="405111" cy="259045"/>
    <xdr:sp macro="" textlink="">
      <xdr:nvSpPr>
        <xdr:cNvPr id="91" name="n_4mainValue【図書館】&#10;有形固定資産減価償却率">
          <a:extLst>
            <a:ext uri="{FF2B5EF4-FFF2-40B4-BE49-F238E27FC236}">
              <a16:creationId xmlns:a16="http://schemas.microsoft.com/office/drawing/2014/main" id="{C120C201-6526-4DD6-A0FA-53A29E5E6666}"/>
            </a:ext>
          </a:extLst>
        </xdr:cNvPr>
        <xdr:cNvSpPr txBox="1"/>
      </xdr:nvSpPr>
      <xdr:spPr>
        <a:xfrm>
          <a:off x="927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68DDE15-60B9-4566-A76B-8A9501AB9A6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5175AA3-B98E-49F2-998B-13B5E765C0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A101F9E-5AE2-4E09-9F2B-6B648AC3A88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34F1948-FF7B-45CE-BE52-C3A73525F4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941962C-79F8-4999-AC2A-8C6D91C7AEF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7ACA08B-FFA6-4CBC-B37E-53661CABF0A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202B383-1095-4BA3-9B5F-4D1CA93418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811614-6F92-451D-832F-C7B19DB72FB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86EAFE3-9F1F-46F7-A58B-9D196D42F08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F3186AD-760A-4224-BF26-78A6A68E15E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0DCB67C-8FCA-4A7C-9B52-0949F55D0FC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6BD7D91-9688-4144-A78C-A59AA73E622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D4BCC2F-349A-4757-947B-5D98EC3A2D1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8840A2CF-24C7-4980-8D95-168EE312773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1CC547A-06D8-4972-8018-BB022A3BDCA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991C0DF-08F4-4CBC-9F05-E2AAB10E213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DDDD576-9C10-47E6-B146-8BDC7BE8AC8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BF2D40E-185D-4D01-9A82-1B8F5CA3938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19D5B5E-8319-4A30-8E92-EB41FCED89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A8A7ADC-5883-4A98-AE59-D35F2E66B20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2347D0F-6227-44E3-B46F-0F78979D5B8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FE14692C-5F58-4CB9-871C-E571C7D4D13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509BB536-941E-46E4-9394-02CD75D2E63A}"/>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642A867B-6171-4992-A409-0AA5DF30EA04}"/>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7D7126D8-3FE2-4F06-B7DD-DD3BC89C2F3B}"/>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4A85B00C-E233-45E5-8BCD-E86C6C2DF508}"/>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1975C715-2D99-4211-A26C-F333F2988C99}"/>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F56AF567-46C1-461F-8269-BE391F34CADC}"/>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42D26CAB-2071-4B26-8CF6-65C1557BB4BB}"/>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82E21574-5E1C-4167-83E6-F24A6B0A0D6C}"/>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E9962805-B004-4FB6-BAFF-029F2F49DD51}"/>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FF9EFE9D-406B-4B39-B6E0-B10ED9038C27}"/>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3CCD3A-B704-45E7-81B4-F5C03940529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C237B3A-80A5-4364-A0D4-1DD6882A1D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07EC82-E924-460E-ABCB-CB2A8FDC18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D64E1B-67F0-424E-87E5-E7AFB75DB3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05BC60-1D8D-4300-A243-E4533CF5750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144272</xdr:rowOff>
    </xdr:from>
    <xdr:to>
      <xdr:col>55</xdr:col>
      <xdr:colOff>50800</xdr:colOff>
      <xdr:row>41</xdr:row>
      <xdr:rowOff>74422</xdr:rowOff>
    </xdr:to>
    <xdr:sp macro="" textlink="">
      <xdr:nvSpPr>
        <xdr:cNvPr id="129" name="楕円 128">
          <a:extLst>
            <a:ext uri="{FF2B5EF4-FFF2-40B4-BE49-F238E27FC236}">
              <a16:creationId xmlns:a16="http://schemas.microsoft.com/office/drawing/2014/main" id="{F6AA0685-B814-43AB-A17C-438C53AB11B8}"/>
            </a:ext>
          </a:extLst>
        </xdr:cNvPr>
        <xdr:cNvSpPr/>
      </xdr:nvSpPr>
      <xdr:spPr>
        <a:xfrm>
          <a:off x="10426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59199</xdr:rowOff>
    </xdr:from>
    <xdr:ext cx="469744" cy="259045"/>
    <xdr:sp macro="" textlink="">
      <xdr:nvSpPr>
        <xdr:cNvPr id="130" name="【図書館】&#10;一人当たり面積該当値テキスト">
          <a:extLst>
            <a:ext uri="{FF2B5EF4-FFF2-40B4-BE49-F238E27FC236}">
              <a16:creationId xmlns:a16="http://schemas.microsoft.com/office/drawing/2014/main" id="{F0CE2C2A-263A-4F67-8999-652687C2CA4E}"/>
            </a:ext>
          </a:extLst>
        </xdr:cNvPr>
        <xdr:cNvSpPr txBox="1"/>
      </xdr:nvSpPr>
      <xdr:spPr>
        <a:xfrm>
          <a:off x="10515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146558</xdr:rowOff>
    </xdr:from>
    <xdr:to>
      <xdr:col>50</xdr:col>
      <xdr:colOff>165100</xdr:colOff>
      <xdr:row>41</xdr:row>
      <xdr:rowOff>76708</xdr:rowOff>
    </xdr:to>
    <xdr:sp macro="" textlink="">
      <xdr:nvSpPr>
        <xdr:cNvPr id="131" name="楕円 130">
          <a:extLst>
            <a:ext uri="{FF2B5EF4-FFF2-40B4-BE49-F238E27FC236}">
              <a16:creationId xmlns:a16="http://schemas.microsoft.com/office/drawing/2014/main" id="{8055FA07-375B-4EF5-81A3-83E8315321B7}"/>
            </a:ext>
          </a:extLst>
        </xdr:cNvPr>
        <xdr:cNvSpPr/>
      </xdr:nvSpPr>
      <xdr:spPr>
        <a:xfrm>
          <a:off x="95885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23622</xdr:rowOff>
    </xdr:from>
    <xdr:to>
      <xdr:col>55</xdr:col>
      <xdr:colOff>0</xdr:colOff>
      <xdr:row>41</xdr:row>
      <xdr:rowOff>25908</xdr:rowOff>
    </xdr:to>
    <xdr:cxnSp macro="">
      <xdr:nvCxnSpPr>
        <xdr:cNvPr id="132" name="直線コネクタ 131">
          <a:extLst>
            <a:ext uri="{FF2B5EF4-FFF2-40B4-BE49-F238E27FC236}">
              <a16:creationId xmlns:a16="http://schemas.microsoft.com/office/drawing/2014/main" id="{5F24965A-F1EB-4BA2-ADB3-7A3F1E28F68E}"/>
            </a:ext>
          </a:extLst>
        </xdr:cNvPr>
        <xdr:cNvCxnSpPr/>
      </xdr:nvCxnSpPr>
      <xdr:spPr>
        <a:xfrm flipV="1">
          <a:off x="9639300" y="70530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148844</xdr:rowOff>
    </xdr:from>
    <xdr:to>
      <xdr:col>46</xdr:col>
      <xdr:colOff>38100</xdr:colOff>
      <xdr:row>41</xdr:row>
      <xdr:rowOff>78994</xdr:rowOff>
    </xdr:to>
    <xdr:sp macro="" textlink="">
      <xdr:nvSpPr>
        <xdr:cNvPr id="133" name="楕円 132">
          <a:extLst>
            <a:ext uri="{FF2B5EF4-FFF2-40B4-BE49-F238E27FC236}">
              <a16:creationId xmlns:a16="http://schemas.microsoft.com/office/drawing/2014/main" id="{2206D3EE-AC7D-4C76-A3C8-0F8A22341F89}"/>
            </a:ext>
          </a:extLst>
        </xdr:cNvPr>
        <xdr:cNvSpPr/>
      </xdr:nvSpPr>
      <xdr:spPr>
        <a:xfrm>
          <a:off x="8699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25908</xdr:rowOff>
    </xdr:from>
    <xdr:to>
      <xdr:col>50</xdr:col>
      <xdr:colOff>114300</xdr:colOff>
      <xdr:row>41</xdr:row>
      <xdr:rowOff>28194</xdr:rowOff>
    </xdr:to>
    <xdr:cxnSp macro="">
      <xdr:nvCxnSpPr>
        <xdr:cNvPr id="134" name="直線コネクタ 133">
          <a:extLst>
            <a:ext uri="{FF2B5EF4-FFF2-40B4-BE49-F238E27FC236}">
              <a16:creationId xmlns:a16="http://schemas.microsoft.com/office/drawing/2014/main" id="{3B5E38C2-C5FB-4663-9AB2-916A4D9AF89D}"/>
            </a:ext>
          </a:extLst>
        </xdr:cNvPr>
        <xdr:cNvCxnSpPr/>
      </xdr:nvCxnSpPr>
      <xdr:spPr>
        <a:xfrm flipV="1">
          <a:off x="8750300" y="705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macro="" textlink="">
      <xdr:nvSpPr>
        <xdr:cNvPr id="135" name="楕円 134">
          <a:extLst>
            <a:ext uri="{FF2B5EF4-FFF2-40B4-BE49-F238E27FC236}">
              <a16:creationId xmlns:a16="http://schemas.microsoft.com/office/drawing/2014/main" id="{271120C2-0DA6-44A3-8B63-1EB4C49396BE}"/>
            </a:ext>
          </a:extLst>
        </xdr:cNvPr>
        <xdr:cNvSpPr/>
      </xdr:nvSpPr>
      <xdr:spPr>
        <a:xfrm>
          <a:off x="781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28194</xdr:rowOff>
    </xdr:from>
    <xdr:to>
      <xdr:col>45</xdr:col>
      <xdr:colOff>177800</xdr:colOff>
      <xdr:row>41</xdr:row>
      <xdr:rowOff>30480</xdr:rowOff>
    </xdr:to>
    <xdr:cxnSp macro="">
      <xdr:nvCxnSpPr>
        <xdr:cNvPr id="136" name="直線コネクタ 135">
          <a:extLst>
            <a:ext uri="{FF2B5EF4-FFF2-40B4-BE49-F238E27FC236}">
              <a16:creationId xmlns:a16="http://schemas.microsoft.com/office/drawing/2014/main" id="{6EE3CAA2-2C3D-47FD-8DE2-3C37F832DA27}"/>
            </a:ext>
          </a:extLst>
        </xdr:cNvPr>
        <xdr:cNvCxnSpPr/>
      </xdr:nvCxnSpPr>
      <xdr:spPr>
        <a:xfrm flipV="1">
          <a:off x="7861300" y="705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153416</xdr:rowOff>
    </xdr:from>
    <xdr:to>
      <xdr:col>36</xdr:col>
      <xdr:colOff>165100</xdr:colOff>
      <xdr:row>41</xdr:row>
      <xdr:rowOff>83566</xdr:rowOff>
    </xdr:to>
    <xdr:sp macro="" textlink="">
      <xdr:nvSpPr>
        <xdr:cNvPr id="137" name="楕円 136">
          <a:extLst>
            <a:ext uri="{FF2B5EF4-FFF2-40B4-BE49-F238E27FC236}">
              <a16:creationId xmlns:a16="http://schemas.microsoft.com/office/drawing/2014/main" id="{3B1B3DA0-0621-4B39-9F81-781136E8FD52}"/>
            </a:ext>
          </a:extLst>
        </xdr:cNvPr>
        <xdr:cNvSpPr/>
      </xdr:nvSpPr>
      <xdr:spPr>
        <a:xfrm>
          <a:off x="6921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32766</xdr:rowOff>
    </xdr:to>
    <xdr:cxnSp macro="">
      <xdr:nvCxnSpPr>
        <xdr:cNvPr id="138" name="直線コネクタ 137">
          <a:extLst>
            <a:ext uri="{FF2B5EF4-FFF2-40B4-BE49-F238E27FC236}">
              <a16:creationId xmlns:a16="http://schemas.microsoft.com/office/drawing/2014/main" id="{B5CA2D62-0696-4613-B307-1E9ABF3C889F}"/>
            </a:ext>
          </a:extLst>
        </xdr:cNvPr>
        <xdr:cNvCxnSpPr/>
      </xdr:nvCxnSpPr>
      <xdr:spPr>
        <a:xfrm flipV="1">
          <a:off x="6972300" y="70599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6AEB6C67-5222-4AD7-A3E7-21FC31D83463}"/>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5702598D-0A90-444A-A54F-25309E95DE54}"/>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F8EE77FA-3A33-4903-8BC4-25F31AEF265A}"/>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CED99A4E-5BE0-40CC-9B7B-27B2F93C69C1}"/>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67835</xdr:rowOff>
    </xdr:from>
    <xdr:ext cx="469744" cy="259045"/>
    <xdr:sp macro="" textlink="">
      <xdr:nvSpPr>
        <xdr:cNvPr id="143" name="n_1mainValue【図書館】&#10;一人当たり面積">
          <a:extLst>
            <a:ext uri="{FF2B5EF4-FFF2-40B4-BE49-F238E27FC236}">
              <a16:creationId xmlns:a16="http://schemas.microsoft.com/office/drawing/2014/main" id="{78B5E1C4-B1D8-4E9D-A596-ECFE7FF1D741}"/>
            </a:ext>
          </a:extLst>
        </xdr:cNvPr>
        <xdr:cNvSpPr txBox="1"/>
      </xdr:nvSpPr>
      <xdr:spPr>
        <a:xfrm>
          <a:off x="9391727" y="709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70121</xdr:rowOff>
    </xdr:from>
    <xdr:ext cx="469744" cy="259045"/>
    <xdr:sp macro="" textlink="">
      <xdr:nvSpPr>
        <xdr:cNvPr id="144" name="n_2mainValue【図書館】&#10;一人当たり面積">
          <a:extLst>
            <a:ext uri="{FF2B5EF4-FFF2-40B4-BE49-F238E27FC236}">
              <a16:creationId xmlns:a16="http://schemas.microsoft.com/office/drawing/2014/main" id="{FA79941A-C405-49EF-93A3-062471CBD723}"/>
            </a:ext>
          </a:extLst>
        </xdr:cNvPr>
        <xdr:cNvSpPr txBox="1"/>
      </xdr:nvSpPr>
      <xdr:spPr>
        <a:xfrm>
          <a:off x="8515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72407</xdr:rowOff>
    </xdr:from>
    <xdr:ext cx="469744" cy="259045"/>
    <xdr:sp macro="" textlink="">
      <xdr:nvSpPr>
        <xdr:cNvPr id="145" name="n_3mainValue【図書館】&#10;一人当たり面積">
          <a:extLst>
            <a:ext uri="{FF2B5EF4-FFF2-40B4-BE49-F238E27FC236}">
              <a16:creationId xmlns:a16="http://schemas.microsoft.com/office/drawing/2014/main" id="{934B5387-DB15-428D-A69E-158C95011912}"/>
            </a:ext>
          </a:extLst>
        </xdr:cNvPr>
        <xdr:cNvSpPr txBox="1"/>
      </xdr:nvSpPr>
      <xdr:spPr>
        <a:xfrm>
          <a:off x="7626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74693</xdr:rowOff>
    </xdr:from>
    <xdr:ext cx="469744" cy="259045"/>
    <xdr:sp macro="" textlink="">
      <xdr:nvSpPr>
        <xdr:cNvPr id="146" name="n_4mainValue【図書館】&#10;一人当たり面積">
          <a:extLst>
            <a:ext uri="{FF2B5EF4-FFF2-40B4-BE49-F238E27FC236}">
              <a16:creationId xmlns:a16="http://schemas.microsoft.com/office/drawing/2014/main" id="{A9581F44-FFE2-41C3-8E18-7BF9784EF65C}"/>
            </a:ext>
          </a:extLst>
        </xdr:cNvPr>
        <xdr:cNvSpPr txBox="1"/>
      </xdr:nvSpPr>
      <xdr:spPr>
        <a:xfrm>
          <a:off x="6737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8D4C73-4826-4E4C-9F73-1709FF5FBC0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FA0F0C6-E428-4D31-A362-3D231DBCC3F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7B3F343-F3AC-48B0-90CD-60B00621FD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E32EC4F-C46C-46E4-A10F-F71A733943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73D9362-5865-48F4-93A2-1BCFEE9F1E3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CC34C23-D585-44CE-AE34-6EABEB4DEB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96935D2-2D01-43BA-8D2B-4B20347D9F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44EBB97-FAED-48DA-A573-DC4481FAAD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577FD93-0B7F-4472-8BA9-DAE45C1976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20FD9E3-AC61-4BD8-9A01-65A15D3A8C1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7FBA7C2-691C-49C1-A130-961534BFEBD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F168439-269F-42A9-A531-944F41FF62F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45AA2D4-CEE3-4C9A-BEEC-86AE33AF3DD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B87A317-9F8F-47E2-B4B9-78D0220113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4608CE9-5EDB-4CF3-A50A-D4E47B73BC8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5E7170C-8690-4384-82FE-1DB050837C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FBAAB90-A67F-41A6-8A06-9DCBA44DFF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B9BF618-D274-46E9-9F28-64E3818E97C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401BCE4-D3F7-4F19-BFF8-10FC7A678D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A35CF7D-7382-42B3-811C-592580EE354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994F7B10-A827-47E8-856E-7A88F28BDA52}"/>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950F57D-67B1-4653-BE56-BBE355C6A39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60512E6-CAE2-4F84-8BE8-40C1A248021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F7A6B8C7-F17D-40AB-A644-C04F9DA6E91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4A6A4E7-9092-4824-BA11-D65F32B2A6F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06EE69AE-0914-448F-8679-2D9152AEA91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9871CE56-2492-4F21-BC95-08BDDDDD4C1B}"/>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AB34A509-13BC-42C1-8266-46818DB2E938}"/>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EFBF9D0-2D09-49EE-B48A-02BD967198C2}"/>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D15DAAA4-E0F3-40AA-B103-AD4FC619A0CD}"/>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9F9DE7B9-DA0D-4D89-BB10-B8E87672CD7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4AF41EBE-9227-4FA2-B25A-9CF9EE98534F}"/>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87189B57-D54E-414B-AC7D-5D578D56B0AE}"/>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85CD287B-46BB-4C24-A820-69E212A33EC7}"/>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163EAB0-F602-4506-84B4-C1C9D3A397D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26D54FB-647D-4EBD-9209-EE69219F2A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F79F8EB-A629-43E9-A197-C94495CBE16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5D6CAB4-0C91-43A8-B103-15E4330FBC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FC30FC-D762-42F1-AC90-8FAD977651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34290</xdr:rowOff>
    </xdr:from>
    <xdr:to>
      <xdr:col>24</xdr:col>
      <xdr:colOff>114300</xdr:colOff>
      <xdr:row>61</xdr:row>
      <xdr:rowOff>135890</xdr:rowOff>
    </xdr:to>
    <xdr:sp macro="" textlink="">
      <xdr:nvSpPr>
        <xdr:cNvPr id="186" name="楕円 185">
          <a:extLst>
            <a:ext uri="{FF2B5EF4-FFF2-40B4-BE49-F238E27FC236}">
              <a16:creationId xmlns:a16="http://schemas.microsoft.com/office/drawing/2014/main" id="{2C9F8FCB-8F28-4A87-BFE9-46608C434687}"/>
            </a:ext>
          </a:extLst>
        </xdr:cNvPr>
        <xdr:cNvSpPr/>
      </xdr:nvSpPr>
      <xdr:spPr>
        <a:xfrm>
          <a:off x="45847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E37F4DE-8B02-460D-9741-EF08FDA03EB6}"/>
            </a:ext>
          </a:extLst>
        </xdr:cNvPr>
        <xdr:cNvSpPr txBox="1"/>
      </xdr:nvSpPr>
      <xdr:spPr>
        <a:xfrm>
          <a:off x="4673600" y="1047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8890</xdr:rowOff>
    </xdr:from>
    <xdr:to>
      <xdr:col>20</xdr:col>
      <xdr:colOff>38100</xdr:colOff>
      <xdr:row>61</xdr:row>
      <xdr:rowOff>110490</xdr:rowOff>
    </xdr:to>
    <xdr:sp macro="" textlink="">
      <xdr:nvSpPr>
        <xdr:cNvPr id="188" name="楕円 187">
          <a:extLst>
            <a:ext uri="{FF2B5EF4-FFF2-40B4-BE49-F238E27FC236}">
              <a16:creationId xmlns:a16="http://schemas.microsoft.com/office/drawing/2014/main" id="{4802235F-3889-4926-8266-9D9D02070378}"/>
            </a:ext>
          </a:extLst>
        </xdr:cNvPr>
        <xdr:cNvSpPr/>
      </xdr:nvSpPr>
      <xdr:spPr>
        <a:xfrm>
          <a:off x="3746500" y="104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59690</xdr:rowOff>
    </xdr:from>
    <xdr:to>
      <xdr:col>24</xdr:col>
      <xdr:colOff>63500</xdr:colOff>
      <xdr:row>61</xdr:row>
      <xdr:rowOff>85090</xdr:rowOff>
    </xdr:to>
    <xdr:cxnSp macro="">
      <xdr:nvCxnSpPr>
        <xdr:cNvPr id="189" name="直線コネクタ 188">
          <a:extLst>
            <a:ext uri="{FF2B5EF4-FFF2-40B4-BE49-F238E27FC236}">
              <a16:creationId xmlns:a16="http://schemas.microsoft.com/office/drawing/2014/main" id="{1507A18B-07C9-4E1E-9D80-0590AF56C5E7}"/>
            </a:ext>
          </a:extLst>
        </xdr:cNvPr>
        <xdr:cNvCxnSpPr/>
      </xdr:nvCxnSpPr>
      <xdr:spPr>
        <a:xfrm>
          <a:off x="3797300" y="1051814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3810</xdr:rowOff>
    </xdr:from>
    <xdr:to>
      <xdr:col>15</xdr:col>
      <xdr:colOff>101600</xdr:colOff>
      <xdr:row>61</xdr:row>
      <xdr:rowOff>105410</xdr:rowOff>
    </xdr:to>
    <xdr:sp macro="" textlink="">
      <xdr:nvSpPr>
        <xdr:cNvPr id="190" name="楕円 189">
          <a:extLst>
            <a:ext uri="{FF2B5EF4-FFF2-40B4-BE49-F238E27FC236}">
              <a16:creationId xmlns:a16="http://schemas.microsoft.com/office/drawing/2014/main" id="{C13B94D6-7956-4DE3-AD34-71F40D06AF6A}"/>
            </a:ext>
          </a:extLst>
        </xdr:cNvPr>
        <xdr:cNvSpPr/>
      </xdr:nvSpPr>
      <xdr:spPr>
        <a:xfrm>
          <a:off x="28575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54610</xdr:rowOff>
    </xdr:from>
    <xdr:to>
      <xdr:col>19</xdr:col>
      <xdr:colOff>177800</xdr:colOff>
      <xdr:row>61</xdr:row>
      <xdr:rowOff>59690</xdr:rowOff>
    </xdr:to>
    <xdr:cxnSp macro="">
      <xdr:nvCxnSpPr>
        <xdr:cNvPr id="191" name="直線コネクタ 190">
          <a:extLst>
            <a:ext uri="{FF2B5EF4-FFF2-40B4-BE49-F238E27FC236}">
              <a16:creationId xmlns:a16="http://schemas.microsoft.com/office/drawing/2014/main" id="{95722789-B4D0-4855-B3B4-807BBCE9B115}"/>
            </a:ext>
          </a:extLst>
        </xdr:cNvPr>
        <xdr:cNvCxnSpPr/>
      </xdr:nvCxnSpPr>
      <xdr:spPr>
        <a:xfrm>
          <a:off x="2908300" y="1051306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146050</xdr:rowOff>
    </xdr:from>
    <xdr:to>
      <xdr:col>10</xdr:col>
      <xdr:colOff>165100</xdr:colOff>
      <xdr:row>61</xdr:row>
      <xdr:rowOff>76200</xdr:rowOff>
    </xdr:to>
    <xdr:sp macro="" textlink="">
      <xdr:nvSpPr>
        <xdr:cNvPr id="192" name="楕円 191">
          <a:extLst>
            <a:ext uri="{FF2B5EF4-FFF2-40B4-BE49-F238E27FC236}">
              <a16:creationId xmlns:a16="http://schemas.microsoft.com/office/drawing/2014/main" id="{004E3DF5-E898-4330-9C77-050DAE4A8D06}"/>
            </a:ext>
          </a:extLst>
        </xdr:cNvPr>
        <xdr:cNvSpPr/>
      </xdr:nvSpPr>
      <xdr:spPr>
        <a:xfrm>
          <a:off x="1968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25400</xdr:rowOff>
    </xdr:from>
    <xdr:to>
      <xdr:col>15</xdr:col>
      <xdr:colOff>50800</xdr:colOff>
      <xdr:row>61</xdr:row>
      <xdr:rowOff>54610</xdr:rowOff>
    </xdr:to>
    <xdr:cxnSp macro="">
      <xdr:nvCxnSpPr>
        <xdr:cNvPr id="193" name="直線コネクタ 192">
          <a:extLst>
            <a:ext uri="{FF2B5EF4-FFF2-40B4-BE49-F238E27FC236}">
              <a16:creationId xmlns:a16="http://schemas.microsoft.com/office/drawing/2014/main" id="{19D797C6-594D-4841-B43E-021077A566A1}"/>
            </a:ext>
          </a:extLst>
        </xdr:cNvPr>
        <xdr:cNvCxnSpPr/>
      </xdr:nvCxnSpPr>
      <xdr:spPr>
        <a:xfrm>
          <a:off x="2019300" y="1048385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114300</xdr:rowOff>
    </xdr:from>
    <xdr:to>
      <xdr:col>6</xdr:col>
      <xdr:colOff>38100</xdr:colOff>
      <xdr:row>61</xdr:row>
      <xdr:rowOff>44450</xdr:rowOff>
    </xdr:to>
    <xdr:sp macro="" textlink="">
      <xdr:nvSpPr>
        <xdr:cNvPr id="194" name="楕円 193">
          <a:extLst>
            <a:ext uri="{FF2B5EF4-FFF2-40B4-BE49-F238E27FC236}">
              <a16:creationId xmlns:a16="http://schemas.microsoft.com/office/drawing/2014/main" id="{CF5AB750-F291-4A65-8BCD-422B67C4F810}"/>
            </a:ext>
          </a:extLst>
        </xdr:cNvPr>
        <xdr:cNvSpPr/>
      </xdr:nvSpPr>
      <xdr:spPr>
        <a:xfrm>
          <a:off x="1079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165100</xdr:rowOff>
    </xdr:from>
    <xdr:to>
      <xdr:col>10</xdr:col>
      <xdr:colOff>114300</xdr:colOff>
      <xdr:row>61</xdr:row>
      <xdr:rowOff>25400</xdr:rowOff>
    </xdr:to>
    <xdr:cxnSp macro="">
      <xdr:nvCxnSpPr>
        <xdr:cNvPr id="195" name="直線コネクタ 194">
          <a:extLst>
            <a:ext uri="{FF2B5EF4-FFF2-40B4-BE49-F238E27FC236}">
              <a16:creationId xmlns:a16="http://schemas.microsoft.com/office/drawing/2014/main" id="{A8D585EA-023A-40DE-B92E-44A540BE44FB}"/>
            </a:ext>
          </a:extLst>
        </xdr:cNvPr>
        <xdr:cNvCxnSpPr/>
      </xdr:nvCxnSpPr>
      <xdr:spPr>
        <a:xfrm>
          <a:off x="1130300" y="1045210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AD37AF51-3D7D-4DC4-A329-8F7082E44C91}"/>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C9FB888B-B392-4654-B00E-0078DEE08A27}"/>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63DC8DC5-2C7C-434B-B5DD-556C07B3801C}"/>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5C097D19-6A6B-407C-B531-F15DD924DC2B}"/>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101617</xdr:rowOff>
    </xdr:from>
    <xdr:ext cx="405111" cy="259045"/>
    <xdr:sp macro="" textlink="">
      <xdr:nvSpPr>
        <xdr:cNvPr id="200" name="n_1mainValue【体育館・プール】&#10;有形固定資産減価償却率">
          <a:extLst>
            <a:ext uri="{FF2B5EF4-FFF2-40B4-BE49-F238E27FC236}">
              <a16:creationId xmlns:a16="http://schemas.microsoft.com/office/drawing/2014/main" id="{FEBA2CBA-6EA3-4931-9063-151B832ABEC9}"/>
            </a:ext>
          </a:extLst>
        </xdr:cNvPr>
        <xdr:cNvSpPr txBox="1"/>
      </xdr:nvSpPr>
      <xdr:spPr>
        <a:xfrm>
          <a:off x="3582044" y="1056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96537</xdr:rowOff>
    </xdr:from>
    <xdr:ext cx="405111" cy="259045"/>
    <xdr:sp macro="" textlink="">
      <xdr:nvSpPr>
        <xdr:cNvPr id="201" name="n_2mainValue【体育館・プール】&#10;有形固定資産減価償却率">
          <a:extLst>
            <a:ext uri="{FF2B5EF4-FFF2-40B4-BE49-F238E27FC236}">
              <a16:creationId xmlns:a16="http://schemas.microsoft.com/office/drawing/2014/main" id="{6A322748-CAD3-4E89-A08F-A320B9688B52}"/>
            </a:ext>
          </a:extLst>
        </xdr:cNvPr>
        <xdr:cNvSpPr txBox="1"/>
      </xdr:nvSpPr>
      <xdr:spPr>
        <a:xfrm>
          <a:off x="2705744" y="1055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67327</xdr:rowOff>
    </xdr:from>
    <xdr:ext cx="405111" cy="259045"/>
    <xdr:sp macro="" textlink="">
      <xdr:nvSpPr>
        <xdr:cNvPr id="202" name="n_3mainValue【体育館・プール】&#10;有形固定資産減価償却率">
          <a:extLst>
            <a:ext uri="{FF2B5EF4-FFF2-40B4-BE49-F238E27FC236}">
              <a16:creationId xmlns:a16="http://schemas.microsoft.com/office/drawing/2014/main" id="{6B6F84E0-DA37-4BF3-A54B-87CCCF9A91D8}"/>
            </a:ext>
          </a:extLst>
        </xdr:cNvPr>
        <xdr:cNvSpPr txBox="1"/>
      </xdr:nvSpPr>
      <xdr:spPr>
        <a:xfrm>
          <a:off x="1816744"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35577</xdr:rowOff>
    </xdr:from>
    <xdr:ext cx="405111" cy="259045"/>
    <xdr:sp macro="" textlink="">
      <xdr:nvSpPr>
        <xdr:cNvPr id="203" name="n_4mainValue【体育館・プール】&#10;有形固定資産減価償却率">
          <a:extLst>
            <a:ext uri="{FF2B5EF4-FFF2-40B4-BE49-F238E27FC236}">
              <a16:creationId xmlns:a16="http://schemas.microsoft.com/office/drawing/2014/main" id="{B7419D28-F3AC-4DD6-8531-2D38B032D25F}"/>
            </a:ext>
          </a:extLst>
        </xdr:cNvPr>
        <xdr:cNvSpPr txBox="1"/>
      </xdr:nvSpPr>
      <xdr:spPr>
        <a:xfrm>
          <a:off x="927744" y="1049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CDD5938-D43B-4AEA-92F1-80C1AC02B49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06117B0-B6FA-40FC-9BEB-3D00F965FB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F0C7331-B316-43D8-875E-A945AC561D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37A6AEB-FA16-4012-96FF-95A55DB66C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3ADC354-58D1-4DFE-A77F-91757F9604B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0234276-54CA-4264-A38D-F0169FEA45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5CA70A9-7C97-41E7-8B08-8F2A4DE690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98E6438-BF40-4595-9899-6825A57814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864FC7F-0E71-4450-A155-AD2FE7F5C5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098B34A-3933-4714-BF44-6E1FD24558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A964D06-DE46-4F6B-9ED9-DC12286A6A6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C2C26B34-8FEB-40E1-8ADA-C5E8A08D396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2DE725C-A7E8-4B84-9863-E91B67C05ED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F9EDBD34-7CF8-411F-8142-B7207765334B}"/>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96E557D3-853A-4A9E-B371-0737869FC1B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AECE0A6-D5A9-4840-B3F9-A945174BA98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2DC5A06B-2957-433E-93D9-9A8F11149BB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F8EE03B9-009D-449E-B2B6-EDA4E5CB902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D7D6DE9-4600-4E71-84AC-773581715A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C4C2D8C5-8317-45DF-8532-1221A5956A1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CBD40819-CB53-44BD-B269-21CD50F9B0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84236A16-D9DF-4DD2-B616-26D2655E4BE5}"/>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4F73E207-E8A5-43BD-8287-3FD44EC9B5CA}"/>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BBF760B8-A8E2-4602-8547-3EDCF5A1E88B}"/>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25A8063C-DD8A-48FB-B1BF-920BE97C046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96E7DB4E-98DB-4E50-AD90-7A4DD01C33EF}"/>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DEB10655-CC7E-4185-BD3F-6714B78EFF50}"/>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38986211-9A1C-4F44-830E-D1843A4FB77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1680C6DF-BD0D-4A6B-B63B-116581B78125}"/>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E6A2832-949A-4803-9369-BC38138B4504}"/>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8FBDE20-BEED-4039-849B-50D10608B139}"/>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4771318B-D2DF-4C8A-AEBB-3D11F778E4AF}"/>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6E1F0DC-7870-4B14-92DD-8CA66AC118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206ED9A-0BE3-452B-AFA7-F10048F121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2978B1D-CDAD-4013-A01B-990BC5C3E4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B8366EE-5608-4AD8-95BA-00471B53D1A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58E7CC1-D67C-4115-9869-BF50DD918C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17323</xdr:rowOff>
    </xdr:from>
    <xdr:to>
      <xdr:col>55</xdr:col>
      <xdr:colOff>50800</xdr:colOff>
      <xdr:row>59</xdr:row>
      <xdr:rowOff>118923</xdr:rowOff>
    </xdr:to>
    <xdr:sp macro="" textlink="">
      <xdr:nvSpPr>
        <xdr:cNvPr id="241" name="楕円 240">
          <a:extLst>
            <a:ext uri="{FF2B5EF4-FFF2-40B4-BE49-F238E27FC236}">
              <a16:creationId xmlns:a16="http://schemas.microsoft.com/office/drawing/2014/main" id="{70E82462-C309-4CE1-8281-03CD3E3018FA}"/>
            </a:ext>
          </a:extLst>
        </xdr:cNvPr>
        <xdr:cNvSpPr/>
      </xdr:nvSpPr>
      <xdr:spPr>
        <a:xfrm>
          <a:off x="10426700" y="101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40200</xdr:rowOff>
    </xdr:from>
    <xdr:ext cx="469744" cy="259045"/>
    <xdr:sp macro="" textlink="">
      <xdr:nvSpPr>
        <xdr:cNvPr id="242" name="【体育館・プール】&#10;一人当たり面積該当値テキスト">
          <a:extLst>
            <a:ext uri="{FF2B5EF4-FFF2-40B4-BE49-F238E27FC236}">
              <a16:creationId xmlns:a16="http://schemas.microsoft.com/office/drawing/2014/main" id="{C04C6F8C-0C93-44BC-89D3-84C453682ED1}"/>
            </a:ext>
          </a:extLst>
        </xdr:cNvPr>
        <xdr:cNvSpPr txBox="1"/>
      </xdr:nvSpPr>
      <xdr:spPr>
        <a:xfrm>
          <a:off x="10515600" y="998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32868</xdr:rowOff>
    </xdr:from>
    <xdr:to>
      <xdr:col>50</xdr:col>
      <xdr:colOff>165100</xdr:colOff>
      <xdr:row>59</xdr:row>
      <xdr:rowOff>134468</xdr:rowOff>
    </xdr:to>
    <xdr:sp macro="" textlink="">
      <xdr:nvSpPr>
        <xdr:cNvPr id="243" name="楕円 242">
          <a:extLst>
            <a:ext uri="{FF2B5EF4-FFF2-40B4-BE49-F238E27FC236}">
              <a16:creationId xmlns:a16="http://schemas.microsoft.com/office/drawing/2014/main" id="{18099056-64F0-4444-B429-D2796FDC4710}"/>
            </a:ext>
          </a:extLst>
        </xdr:cNvPr>
        <xdr:cNvSpPr/>
      </xdr:nvSpPr>
      <xdr:spPr>
        <a:xfrm>
          <a:off x="9588500" y="101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68123</xdr:rowOff>
    </xdr:from>
    <xdr:to>
      <xdr:col>55</xdr:col>
      <xdr:colOff>0</xdr:colOff>
      <xdr:row>59</xdr:row>
      <xdr:rowOff>83668</xdr:rowOff>
    </xdr:to>
    <xdr:cxnSp macro="">
      <xdr:nvCxnSpPr>
        <xdr:cNvPr id="244" name="直線コネクタ 243">
          <a:extLst>
            <a:ext uri="{FF2B5EF4-FFF2-40B4-BE49-F238E27FC236}">
              <a16:creationId xmlns:a16="http://schemas.microsoft.com/office/drawing/2014/main" id="{7D42EBE7-16F1-4896-8568-88828679627C}"/>
            </a:ext>
          </a:extLst>
        </xdr:cNvPr>
        <xdr:cNvCxnSpPr/>
      </xdr:nvCxnSpPr>
      <xdr:spPr>
        <a:xfrm flipV="1">
          <a:off x="9639300" y="10183673"/>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44755</xdr:rowOff>
    </xdr:from>
    <xdr:to>
      <xdr:col>46</xdr:col>
      <xdr:colOff>38100</xdr:colOff>
      <xdr:row>59</xdr:row>
      <xdr:rowOff>146355</xdr:rowOff>
    </xdr:to>
    <xdr:sp macro="" textlink="">
      <xdr:nvSpPr>
        <xdr:cNvPr id="245" name="楕円 244">
          <a:extLst>
            <a:ext uri="{FF2B5EF4-FFF2-40B4-BE49-F238E27FC236}">
              <a16:creationId xmlns:a16="http://schemas.microsoft.com/office/drawing/2014/main" id="{14EFEACC-4F2C-4375-ACD6-50EC057BA190}"/>
            </a:ext>
          </a:extLst>
        </xdr:cNvPr>
        <xdr:cNvSpPr/>
      </xdr:nvSpPr>
      <xdr:spPr>
        <a:xfrm>
          <a:off x="8699500" y="101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83668</xdr:rowOff>
    </xdr:from>
    <xdr:to>
      <xdr:col>50</xdr:col>
      <xdr:colOff>114300</xdr:colOff>
      <xdr:row>59</xdr:row>
      <xdr:rowOff>95555</xdr:rowOff>
    </xdr:to>
    <xdr:cxnSp macro="">
      <xdr:nvCxnSpPr>
        <xdr:cNvPr id="246" name="直線コネクタ 245">
          <a:extLst>
            <a:ext uri="{FF2B5EF4-FFF2-40B4-BE49-F238E27FC236}">
              <a16:creationId xmlns:a16="http://schemas.microsoft.com/office/drawing/2014/main" id="{AA6C2B72-5A59-40CA-9111-986AD46BCF99}"/>
            </a:ext>
          </a:extLst>
        </xdr:cNvPr>
        <xdr:cNvCxnSpPr/>
      </xdr:nvCxnSpPr>
      <xdr:spPr>
        <a:xfrm flipV="1">
          <a:off x="8750300" y="10199218"/>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54813</xdr:rowOff>
    </xdr:from>
    <xdr:to>
      <xdr:col>41</xdr:col>
      <xdr:colOff>101600</xdr:colOff>
      <xdr:row>59</xdr:row>
      <xdr:rowOff>156413</xdr:rowOff>
    </xdr:to>
    <xdr:sp macro="" textlink="">
      <xdr:nvSpPr>
        <xdr:cNvPr id="247" name="楕円 246">
          <a:extLst>
            <a:ext uri="{FF2B5EF4-FFF2-40B4-BE49-F238E27FC236}">
              <a16:creationId xmlns:a16="http://schemas.microsoft.com/office/drawing/2014/main" id="{D1873262-F949-477D-903D-28148D761A6A}"/>
            </a:ext>
          </a:extLst>
        </xdr:cNvPr>
        <xdr:cNvSpPr/>
      </xdr:nvSpPr>
      <xdr:spPr>
        <a:xfrm>
          <a:off x="7810500" y="101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95555</xdr:rowOff>
    </xdr:from>
    <xdr:to>
      <xdr:col>45</xdr:col>
      <xdr:colOff>177800</xdr:colOff>
      <xdr:row>59</xdr:row>
      <xdr:rowOff>105613</xdr:rowOff>
    </xdr:to>
    <xdr:cxnSp macro="">
      <xdr:nvCxnSpPr>
        <xdr:cNvPr id="248" name="直線コネクタ 247">
          <a:extLst>
            <a:ext uri="{FF2B5EF4-FFF2-40B4-BE49-F238E27FC236}">
              <a16:creationId xmlns:a16="http://schemas.microsoft.com/office/drawing/2014/main" id="{967A7ABC-D5E7-40CD-8951-8A0C20FB9216}"/>
            </a:ext>
          </a:extLst>
        </xdr:cNvPr>
        <xdr:cNvCxnSpPr/>
      </xdr:nvCxnSpPr>
      <xdr:spPr>
        <a:xfrm flipV="1">
          <a:off x="7861300" y="10211105"/>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66701</xdr:rowOff>
    </xdr:from>
    <xdr:to>
      <xdr:col>36</xdr:col>
      <xdr:colOff>165100</xdr:colOff>
      <xdr:row>59</xdr:row>
      <xdr:rowOff>168301</xdr:rowOff>
    </xdr:to>
    <xdr:sp macro="" textlink="">
      <xdr:nvSpPr>
        <xdr:cNvPr id="249" name="楕円 248">
          <a:extLst>
            <a:ext uri="{FF2B5EF4-FFF2-40B4-BE49-F238E27FC236}">
              <a16:creationId xmlns:a16="http://schemas.microsoft.com/office/drawing/2014/main" id="{5E8E8CA8-F6F4-477F-B930-DD04E1B5CCEC}"/>
            </a:ext>
          </a:extLst>
        </xdr:cNvPr>
        <xdr:cNvSpPr/>
      </xdr:nvSpPr>
      <xdr:spPr>
        <a:xfrm>
          <a:off x="6921500" y="1018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105613</xdr:rowOff>
    </xdr:from>
    <xdr:to>
      <xdr:col>41</xdr:col>
      <xdr:colOff>50800</xdr:colOff>
      <xdr:row>59</xdr:row>
      <xdr:rowOff>117501</xdr:rowOff>
    </xdr:to>
    <xdr:cxnSp macro="">
      <xdr:nvCxnSpPr>
        <xdr:cNvPr id="250" name="直線コネクタ 249">
          <a:extLst>
            <a:ext uri="{FF2B5EF4-FFF2-40B4-BE49-F238E27FC236}">
              <a16:creationId xmlns:a16="http://schemas.microsoft.com/office/drawing/2014/main" id="{D3956BF5-0B16-4F34-A5EA-E721A8DAC478}"/>
            </a:ext>
          </a:extLst>
        </xdr:cNvPr>
        <xdr:cNvCxnSpPr/>
      </xdr:nvCxnSpPr>
      <xdr:spPr>
        <a:xfrm flipV="1">
          <a:off x="6972300" y="10221163"/>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3347E295-354D-4E62-9945-5206768D5883}"/>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CFF58246-0303-4D29-891B-6D02CD6C6D51}"/>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C4D574B9-6662-4786-9DC1-8EE16061AFB0}"/>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4" name="n_4aveValue【体育館・プール】&#10;一人当たり面積">
          <a:extLst>
            <a:ext uri="{FF2B5EF4-FFF2-40B4-BE49-F238E27FC236}">
              <a16:creationId xmlns:a16="http://schemas.microsoft.com/office/drawing/2014/main" id="{312728F1-0762-4AD7-83A0-FF1C74480325}"/>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150995</xdr:rowOff>
    </xdr:from>
    <xdr:ext cx="469744" cy="259045"/>
    <xdr:sp macro="" textlink="">
      <xdr:nvSpPr>
        <xdr:cNvPr id="255" name="n_1mainValue【体育館・プール】&#10;一人当たり面積">
          <a:extLst>
            <a:ext uri="{FF2B5EF4-FFF2-40B4-BE49-F238E27FC236}">
              <a16:creationId xmlns:a16="http://schemas.microsoft.com/office/drawing/2014/main" id="{ACF1C319-8D38-4501-B004-9D658F02C0AB}"/>
            </a:ext>
          </a:extLst>
        </xdr:cNvPr>
        <xdr:cNvSpPr txBox="1"/>
      </xdr:nvSpPr>
      <xdr:spPr>
        <a:xfrm>
          <a:off x="9391727" y="992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162882</xdr:rowOff>
    </xdr:from>
    <xdr:ext cx="469744" cy="259045"/>
    <xdr:sp macro="" textlink="">
      <xdr:nvSpPr>
        <xdr:cNvPr id="256" name="n_2mainValue【体育館・プール】&#10;一人当たり面積">
          <a:extLst>
            <a:ext uri="{FF2B5EF4-FFF2-40B4-BE49-F238E27FC236}">
              <a16:creationId xmlns:a16="http://schemas.microsoft.com/office/drawing/2014/main" id="{A9E4BE95-0498-4857-897A-C26FF81EEB54}"/>
            </a:ext>
          </a:extLst>
        </xdr:cNvPr>
        <xdr:cNvSpPr txBox="1"/>
      </xdr:nvSpPr>
      <xdr:spPr>
        <a:xfrm>
          <a:off x="8515427" y="993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1490</xdr:rowOff>
    </xdr:from>
    <xdr:ext cx="469744" cy="259045"/>
    <xdr:sp macro="" textlink="">
      <xdr:nvSpPr>
        <xdr:cNvPr id="257" name="n_3mainValue【体育館・プール】&#10;一人当たり面積">
          <a:extLst>
            <a:ext uri="{FF2B5EF4-FFF2-40B4-BE49-F238E27FC236}">
              <a16:creationId xmlns:a16="http://schemas.microsoft.com/office/drawing/2014/main" id="{2FCE7B08-CA8A-4B0C-930F-B8F8FE22EDDB}"/>
            </a:ext>
          </a:extLst>
        </xdr:cNvPr>
        <xdr:cNvSpPr txBox="1"/>
      </xdr:nvSpPr>
      <xdr:spPr>
        <a:xfrm>
          <a:off x="7626427" y="994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13378</xdr:rowOff>
    </xdr:from>
    <xdr:ext cx="469744" cy="259045"/>
    <xdr:sp macro="" textlink="">
      <xdr:nvSpPr>
        <xdr:cNvPr id="258" name="n_4mainValue【体育館・プール】&#10;一人当たり面積">
          <a:extLst>
            <a:ext uri="{FF2B5EF4-FFF2-40B4-BE49-F238E27FC236}">
              <a16:creationId xmlns:a16="http://schemas.microsoft.com/office/drawing/2014/main" id="{728D35E4-D46A-4BC7-9741-206A590D8FC9}"/>
            </a:ext>
          </a:extLst>
        </xdr:cNvPr>
        <xdr:cNvSpPr txBox="1"/>
      </xdr:nvSpPr>
      <xdr:spPr>
        <a:xfrm>
          <a:off x="6737427" y="995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6769381-966D-4313-B851-B89EE0584CD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18ADB83-7DBC-4C22-94B7-93EB6099A0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C066456-1A7A-498F-9A7F-AC7696D19B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708811B-3E36-4D9A-AFC4-BF58D8C129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F821FBA-46E2-4C18-BEC9-791E372B82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3D90EC4-14B5-4E6D-80B6-6155B4DC9A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A1EA7D1-1B07-4D4F-BC71-E95C09A418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D5E89AD-18F5-4E74-9160-39F0A75133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F13BD29-31F6-4950-90DE-CC2F9B4128C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A02586C-BF59-4E0F-9EA0-7998167890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2FCA984-EE2B-4604-BC1B-0D4E0914A9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76E27C8E-8126-48CB-BD91-76E607BA3AE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CB5BE40-2A6A-409D-9C0C-35ED6CEDA61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94619090-DB69-4C8B-B350-6EDAAFD57AE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FC520E24-F9DC-43C8-87F7-10CA4B60B15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D4CD0B44-3C84-4A66-9192-767C6FFCE4B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3750FBB1-64F8-4430-9ABF-AD00D6B23A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6E5ABF70-5D07-401E-93DE-90AB8359B0E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39EB6383-64C2-4F34-B61A-052C0C7CBF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1B0E6997-4ACF-416F-820D-F4CAA10484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E59396F8-97F3-4E8E-A0AE-F082B91D44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57528BC1-8657-483A-95CB-66F2E0284C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935D91EF-5489-455E-8F7C-C1F43B6412D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32B61596-F342-4836-B809-7AE00F35099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1DF92A9B-EA4C-4E96-9B57-4830AEE52C1E}"/>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EFAAA65E-CB81-44C2-B3AE-E8D11A94692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6784B957-3616-4778-BDA7-DC61327EAC1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6C830574-3FA6-4084-B396-CCA8D1D72161}"/>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8EA91DD3-FD8B-4B67-876B-FCC574ECC18C}"/>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8C94DC62-B4BA-4A69-919D-2A70EC904733}"/>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E1583817-5A6C-4DE0-8B2E-095F5D6919C2}"/>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7AF48FD0-8C30-4144-AD33-C62923A01A5E}"/>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C4FA0BDF-65E9-45F4-92E7-A2160869F611}"/>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42D923B0-3DD7-4714-A746-467DBC5F7846}"/>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BACCE800-9A95-4E7B-85FF-33A88A3D209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5AF792F-7807-4318-A27E-181A82BF46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C93C3B4-DC0F-480A-9533-50DE8F50F7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7BCCAE2-3C61-46E1-AAC3-AF6E500CFE9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549CD79-208F-4F52-B7D6-FA96780AFAA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ADB1ABE-9B3C-4D25-9B6C-6FD5B6DBEBC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38736</xdr:rowOff>
    </xdr:from>
    <xdr:to>
      <xdr:col>24</xdr:col>
      <xdr:colOff>114300</xdr:colOff>
      <xdr:row>83</xdr:row>
      <xdr:rowOff>140336</xdr:rowOff>
    </xdr:to>
    <xdr:sp macro="" textlink="">
      <xdr:nvSpPr>
        <xdr:cNvPr id="299" name="楕円 298">
          <a:extLst>
            <a:ext uri="{FF2B5EF4-FFF2-40B4-BE49-F238E27FC236}">
              <a16:creationId xmlns:a16="http://schemas.microsoft.com/office/drawing/2014/main" id="{FCB81F40-5908-4928-8991-00563771BC86}"/>
            </a:ext>
          </a:extLst>
        </xdr:cNvPr>
        <xdr:cNvSpPr/>
      </xdr:nvSpPr>
      <xdr:spPr>
        <a:xfrm>
          <a:off x="4584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17163</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6103A21A-091E-485B-BBB9-8E4E478DA449}"/>
            </a:ext>
          </a:extLst>
        </xdr:cNvPr>
        <xdr:cNvSpPr txBox="1"/>
      </xdr:nvSpPr>
      <xdr:spPr>
        <a:xfrm>
          <a:off x="4673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1" name="楕円 300">
          <a:extLst>
            <a:ext uri="{FF2B5EF4-FFF2-40B4-BE49-F238E27FC236}">
              <a16:creationId xmlns:a16="http://schemas.microsoft.com/office/drawing/2014/main" id="{76966F4D-8613-4FE0-BE5D-119460EA7C83}"/>
            </a:ext>
          </a:extLst>
        </xdr:cNvPr>
        <xdr:cNvSpPr/>
      </xdr:nvSpPr>
      <xdr:spPr>
        <a:xfrm>
          <a:off x="3746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89536</xdr:rowOff>
    </xdr:to>
    <xdr:cxnSp macro="">
      <xdr:nvCxnSpPr>
        <xdr:cNvPr id="302" name="直線コネクタ 301">
          <a:extLst>
            <a:ext uri="{FF2B5EF4-FFF2-40B4-BE49-F238E27FC236}">
              <a16:creationId xmlns:a16="http://schemas.microsoft.com/office/drawing/2014/main" id="{3D20C6DD-5FC5-4132-ADD0-8BA636EE84FD}"/>
            </a:ext>
          </a:extLst>
        </xdr:cNvPr>
        <xdr:cNvCxnSpPr/>
      </xdr:nvCxnSpPr>
      <xdr:spPr>
        <a:xfrm>
          <a:off x="3797300" y="1427607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118745</xdr:rowOff>
    </xdr:from>
    <xdr:to>
      <xdr:col>15</xdr:col>
      <xdr:colOff>101600</xdr:colOff>
      <xdr:row>83</xdr:row>
      <xdr:rowOff>48895</xdr:rowOff>
    </xdr:to>
    <xdr:sp macro="" textlink="">
      <xdr:nvSpPr>
        <xdr:cNvPr id="303" name="楕円 302">
          <a:extLst>
            <a:ext uri="{FF2B5EF4-FFF2-40B4-BE49-F238E27FC236}">
              <a16:creationId xmlns:a16="http://schemas.microsoft.com/office/drawing/2014/main" id="{E879A9D5-4C6B-461A-9F0A-9A97B7B000F6}"/>
            </a:ext>
          </a:extLst>
        </xdr:cNvPr>
        <xdr:cNvSpPr/>
      </xdr:nvSpPr>
      <xdr:spPr>
        <a:xfrm>
          <a:off x="2857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169545</xdr:rowOff>
    </xdr:from>
    <xdr:to>
      <xdr:col>19</xdr:col>
      <xdr:colOff>177800</xdr:colOff>
      <xdr:row>83</xdr:row>
      <xdr:rowOff>45720</xdr:rowOff>
    </xdr:to>
    <xdr:cxnSp macro="">
      <xdr:nvCxnSpPr>
        <xdr:cNvPr id="304" name="直線コネクタ 303">
          <a:extLst>
            <a:ext uri="{FF2B5EF4-FFF2-40B4-BE49-F238E27FC236}">
              <a16:creationId xmlns:a16="http://schemas.microsoft.com/office/drawing/2014/main" id="{33F7E0AE-5111-4FAE-A0DA-F61A0C958880}"/>
            </a:ext>
          </a:extLst>
        </xdr:cNvPr>
        <xdr:cNvCxnSpPr/>
      </xdr:nvCxnSpPr>
      <xdr:spPr>
        <a:xfrm>
          <a:off x="2908300" y="142284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05" name="楕円 304">
          <a:extLst>
            <a:ext uri="{FF2B5EF4-FFF2-40B4-BE49-F238E27FC236}">
              <a16:creationId xmlns:a16="http://schemas.microsoft.com/office/drawing/2014/main" id="{32848D4B-0670-4315-862F-13E8E33C46D2}"/>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169545</xdr:rowOff>
    </xdr:to>
    <xdr:cxnSp macro="">
      <xdr:nvCxnSpPr>
        <xdr:cNvPr id="306" name="直線コネクタ 305">
          <a:extLst>
            <a:ext uri="{FF2B5EF4-FFF2-40B4-BE49-F238E27FC236}">
              <a16:creationId xmlns:a16="http://schemas.microsoft.com/office/drawing/2014/main" id="{FF9AF058-ED0B-45FB-A499-B6DFFCBFF788}"/>
            </a:ext>
          </a:extLst>
        </xdr:cNvPr>
        <xdr:cNvCxnSpPr/>
      </xdr:nvCxnSpPr>
      <xdr:spPr>
        <a:xfrm>
          <a:off x="2019300" y="141846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07" name="楕円 306">
          <a:extLst>
            <a:ext uri="{FF2B5EF4-FFF2-40B4-BE49-F238E27FC236}">
              <a16:creationId xmlns:a16="http://schemas.microsoft.com/office/drawing/2014/main" id="{438F2F49-768B-44DE-851C-F2BF84BC5EE5}"/>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125730</xdr:rowOff>
    </xdr:to>
    <xdr:cxnSp macro="">
      <xdr:nvCxnSpPr>
        <xdr:cNvPr id="308" name="直線コネクタ 307">
          <a:extLst>
            <a:ext uri="{FF2B5EF4-FFF2-40B4-BE49-F238E27FC236}">
              <a16:creationId xmlns:a16="http://schemas.microsoft.com/office/drawing/2014/main" id="{9FB0E11D-2FF5-4DF1-A185-AF2C43DB27AA}"/>
            </a:ext>
          </a:extLst>
        </xdr:cNvPr>
        <xdr:cNvCxnSpPr/>
      </xdr:nvCxnSpPr>
      <xdr:spPr>
        <a:xfrm>
          <a:off x="1130300" y="141389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50659B79-4E39-4D77-BDBE-F9DAA23876D7}"/>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ADBACC53-EBDF-42AC-AA24-4D0FD1637C17}"/>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79A402E6-C24E-4B64-BEDC-1800D7276472}"/>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4661BB9B-AC2D-4938-8BCE-35300DFFD6B8}"/>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13" name="n_1mainValue【福祉施設】&#10;有形固定資産減価償却率">
          <a:extLst>
            <a:ext uri="{FF2B5EF4-FFF2-40B4-BE49-F238E27FC236}">
              <a16:creationId xmlns:a16="http://schemas.microsoft.com/office/drawing/2014/main" id="{F299B348-2AB0-46EF-A54E-753BBE3B4886}"/>
            </a:ext>
          </a:extLst>
        </xdr:cNvPr>
        <xdr:cNvSpPr txBox="1"/>
      </xdr:nvSpPr>
      <xdr:spPr>
        <a:xfrm>
          <a:off x="3582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40022</xdr:rowOff>
    </xdr:from>
    <xdr:ext cx="405111" cy="259045"/>
    <xdr:sp macro="" textlink="">
      <xdr:nvSpPr>
        <xdr:cNvPr id="314" name="n_2mainValue【福祉施設】&#10;有形固定資産減価償却率">
          <a:extLst>
            <a:ext uri="{FF2B5EF4-FFF2-40B4-BE49-F238E27FC236}">
              <a16:creationId xmlns:a16="http://schemas.microsoft.com/office/drawing/2014/main" id="{47D51030-8CDA-4452-9FAA-EA6E0CF8A2DE}"/>
            </a:ext>
          </a:extLst>
        </xdr:cNvPr>
        <xdr:cNvSpPr txBox="1"/>
      </xdr:nvSpPr>
      <xdr:spPr>
        <a:xfrm>
          <a:off x="2705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167657</xdr:rowOff>
    </xdr:from>
    <xdr:ext cx="405111" cy="259045"/>
    <xdr:sp macro="" textlink="">
      <xdr:nvSpPr>
        <xdr:cNvPr id="315" name="n_3mainValue【福祉施設】&#10;有形固定資産減価償却率">
          <a:extLst>
            <a:ext uri="{FF2B5EF4-FFF2-40B4-BE49-F238E27FC236}">
              <a16:creationId xmlns:a16="http://schemas.microsoft.com/office/drawing/2014/main" id="{CFD62E40-7AEE-45BD-98AA-52D8AF583D13}"/>
            </a:ext>
          </a:extLst>
        </xdr:cNvPr>
        <xdr:cNvSpPr txBox="1"/>
      </xdr:nvSpPr>
      <xdr:spPr>
        <a:xfrm>
          <a:off x="1816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121938</xdr:rowOff>
    </xdr:from>
    <xdr:ext cx="405111" cy="259045"/>
    <xdr:sp macro="" textlink="">
      <xdr:nvSpPr>
        <xdr:cNvPr id="316" name="n_4mainValue【福祉施設】&#10;有形固定資産減価償却率">
          <a:extLst>
            <a:ext uri="{FF2B5EF4-FFF2-40B4-BE49-F238E27FC236}">
              <a16:creationId xmlns:a16="http://schemas.microsoft.com/office/drawing/2014/main" id="{6AD6D15D-6F20-477B-A286-F2395F6F33F9}"/>
            </a:ext>
          </a:extLst>
        </xdr:cNvPr>
        <xdr:cNvSpPr txBox="1"/>
      </xdr:nvSpPr>
      <xdr:spPr>
        <a:xfrm>
          <a:off x="927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40DA6962-75E8-481A-AD09-1387458072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7408A8FB-7AB4-4FDB-890B-6329BDCE422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972F473-C966-42CD-8056-2A06B3B76D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352927B8-29E0-4182-8B13-54911943CA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28B7C799-7FD5-4E07-9BF2-E33A9C4D98C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AF261079-2DEA-41E2-8EEC-72356A99A1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5786CE71-28C9-43C2-881E-BA513127238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910B8C3B-BD6E-4741-809A-BA08E095ABC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9452A0FF-E754-4992-946E-39BD5B6980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866F7D85-E4E6-4F9A-B70D-22F9DDAB92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E71F56BB-3E85-4905-99FF-49698F4F58E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74CBB5CC-9014-4871-95CD-4556CF79C6F4}"/>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5916C16F-CB03-4515-A651-F6E64B5F31A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36B05B1E-B4C4-45C1-8848-7315DE9073C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46384EE6-26FB-44DE-B83F-4684745668E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BE2E8D69-ADEE-493D-BD33-E9C5CB75D4EA}"/>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CD6C6FB9-A828-4CDD-B46D-0197E52CE31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6DF63CC0-922F-4744-885D-0058BE62A17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637356E3-A473-4911-9B39-84B0BB529B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7F93FF1C-F60A-47D4-9F7D-CE57EE3B443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5B39A10B-B2D1-48FB-8D82-634A7C30A54D}"/>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82B8C146-6F22-4551-9B92-D99FD622BA91}"/>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E21174F3-0774-4E67-9DFB-D97397C3C72A}"/>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9C75A24B-3FE9-486C-87A3-8429B1FD5ECC}"/>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41" name="【福祉施設】&#10;一人当たり面積平均値テキスト">
          <a:extLst>
            <a:ext uri="{FF2B5EF4-FFF2-40B4-BE49-F238E27FC236}">
              <a16:creationId xmlns:a16="http://schemas.microsoft.com/office/drawing/2014/main" id="{BE63252A-BBC3-43F4-A37B-2A293BB98D1B}"/>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AB804DF9-AECB-475F-8C0B-379473CBE355}"/>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7ED48367-46B4-4CFB-A6B1-2141B1E776C2}"/>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26630CB0-3A7C-40D3-8A3F-48CC24841D59}"/>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3F6EC8C3-7576-48B5-BFA6-7AB2FD8F9F8E}"/>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80836182-16B4-46AD-BEB2-5BAE89A0CB56}"/>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9C38818-A511-459E-9426-E32A823E3C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691F7B0-A7AF-406C-8CE4-00B6D191B6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5ED2EBA3-8ED8-4F81-9BCC-DA709DEFB3B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F844BDD-B8AF-438F-BA73-748B41EAD4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4EA6769-46FD-40B7-815C-1E69F95EE7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154750</xdr:rowOff>
    </xdr:from>
    <xdr:to>
      <xdr:col>55</xdr:col>
      <xdr:colOff>50800</xdr:colOff>
      <xdr:row>84</xdr:row>
      <xdr:rowOff>84900</xdr:rowOff>
    </xdr:to>
    <xdr:sp macro="" textlink="">
      <xdr:nvSpPr>
        <xdr:cNvPr id="352" name="楕円 351">
          <a:extLst>
            <a:ext uri="{FF2B5EF4-FFF2-40B4-BE49-F238E27FC236}">
              <a16:creationId xmlns:a16="http://schemas.microsoft.com/office/drawing/2014/main" id="{717F9D3A-B2C5-426E-BF35-41AB53619F84}"/>
            </a:ext>
          </a:extLst>
        </xdr:cNvPr>
        <xdr:cNvSpPr/>
      </xdr:nvSpPr>
      <xdr:spPr>
        <a:xfrm>
          <a:off x="10426700" y="143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6177</xdr:rowOff>
    </xdr:from>
    <xdr:ext cx="469744" cy="259045"/>
    <xdr:sp macro="" textlink="">
      <xdr:nvSpPr>
        <xdr:cNvPr id="353" name="【福祉施設】&#10;一人当たり面積該当値テキスト">
          <a:extLst>
            <a:ext uri="{FF2B5EF4-FFF2-40B4-BE49-F238E27FC236}">
              <a16:creationId xmlns:a16="http://schemas.microsoft.com/office/drawing/2014/main" id="{38378350-94F8-4C1F-AAE0-C01E3EA634DF}"/>
            </a:ext>
          </a:extLst>
        </xdr:cNvPr>
        <xdr:cNvSpPr txBox="1"/>
      </xdr:nvSpPr>
      <xdr:spPr>
        <a:xfrm>
          <a:off x="10515600" y="1423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159322</xdr:rowOff>
    </xdr:from>
    <xdr:to>
      <xdr:col>50</xdr:col>
      <xdr:colOff>165100</xdr:colOff>
      <xdr:row>84</xdr:row>
      <xdr:rowOff>89472</xdr:rowOff>
    </xdr:to>
    <xdr:sp macro="" textlink="">
      <xdr:nvSpPr>
        <xdr:cNvPr id="354" name="楕円 353">
          <a:extLst>
            <a:ext uri="{FF2B5EF4-FFF2-40B4-BE49-F238E27FC236}">
              <a16:creationId xmlns:a16="http://schemas.microsoft.com/office/drawing/2014/main" id="{E4DB6C98-1CC3-4442-BB07-1A64D2CF1E52}"/>
            </a:ext>
          </a:extLst>
        </xdr:cNvPr>
        <xdr:cNvSpPr/>
      </xdr:nvSpPr>
      <xdr:spPr>
        <a:xfrm>
          <a:off x="95885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34100</xdr:rowOff>
    </xdr:from>
    <xdr:to>
      <xdr:col>55</xdr:col>
      <xdr:colOff>0</xdr:colOff>
      <xdr:row>84</xdr:row>
      <xdr:rowOff>38672</xdr:rowOff>
    </xdr:to>
    <xdr:cxnSp macro="">
      <xdr:nvCxnSpPr>
        <xdr:cNvPr id="355" name="直線コネクタ 354">
          <a:extLst>
            <a:ext uri="{FF2B5EF4-FFF2-40B4-BE49-F238E27FC236}">
              <a16:creationId xmlns:a16="http://schemas.microsoft.com/office/drawing/2014/main" id="{E274D677-49D5-44B3-B377-5469E66EF127}"/>
            </a:ext>
          </a:extLst>
        </xdr:cNvPr>
        <xdr:cNvCxnSpPr/>
      </xdr:nvCxnSpPr>
      <xdr:spPr>
        <a:xfrm flipV="1">
          <a:off x="9639300" y="14435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162750</xdr:rowOff>
    </xdr:from>
    <xdr:to>
      <xdr:col>46</xdr:col>
      <xdr:colOff>38100</xdr:colOff>
      <xdr:row>84</xdr:row>
      <xdr:rowOff>92900</xdr:rowOff>
    </xdr:to>
    <xdr:sp macro="" textlink="">
      <xdr:nvSpPr>
        <xdr:cNvPr id="356" name="楕円 355">
          <a:extLst>
            <a:ext uri="{FF2B5EF4-FFF2-40B4-BE49-F238E27FC236}">
              <a16:creationId xmlns:a16="http://schemas.microsoft.com/office/drawing/2014/main" id="{2B6B758F-80A9-48D2-8B52-DA22C726D777}"/>
            </a:ext>
          </a:extLst>
        </xdr:cNvPr>
        <xdr:cNvSpPr/>
      </xdr:nvSpPr>
      <xdr:spPr>
        <a:xfrm>
          <a:off x="8699500" y="1439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38672</xdr:rowOff>
    </xdr:from>
    <xdr:to>
      <xdr:col>50</xdr:col>
      <xdr:colOff>114300</xdr:colOff>
      <xdr:row>84</xdr:row>
      <xdr:rowOff>42100</xdr:rowOff>
    </xdr:to>
    <xdr:cxnSp macro="">
      <xdr:nvCxnSpPr>
        <xdr:cNvPr id="357" name="直線コネクタ 356">
          <a:extLst>
            <a:ext uri="{FF2B5EF4-FFF2-40B4-BE49-F238E27FC236}">
              <a16:creationId xmlns:a16="http://schemas.microsoft.com/office/drawing/2014/main" id="{7D1A7B35-B510-456E-9A3C-32FB82646CB9}"/>
            </a:ext>
          </a:extLst>
        </xdr:cNvPr>
        <xdr:cNvCxnSpPr/>
      </xdr:nvCxnSpPr>
      <xdr:spPr>
        <a:xfrm flipV="1">
          <a:off x="8750300" y="14440472"/>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168466</xdr:rowOff>
    </xdr:from>
    <xdr:to>
      <xdr:col>41</xdr:col>
      <xdr:colOff>101600</xdr:colOff>
      <xdr:row>84</xdr:row>
      <xdr:rowOff>98616</xdr:rowOff>
    </xdr:to>
    <xdr:sp macro="" textlink="">
      <xdr:nvSpPr>
        <xdr:cNvPr id="358" name="楕円 357">
          <a:extLst>
            <a:ext uri="{FF2B5EF4-FFF2-40B4-BE49-F238E27FC236}">
              <a16:creationId xmlns:a16="http://schemas.microsoft.com/office/drawing/2014/main" id="{7E791FA7-2174-4F67-8113-853576023FE8}"/>
            </a:ext>
          </a:extLst>
        </xdr:cNvPr>
        <xdr:cNvSpPr/>
      </xdr:nvSpPr>
      <xdr:spPr>
        <a:xfrm>
          <a:off x="7810500" y="1439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42100</xdr:rowOff>
    </xdr:from>
    <xdr:to>
      <xdr:col>45</xdr:col>
      <xdr:colOff>177800</xdr:colOff>
      <xdr:row>84</xdr:row>
      <xdr:rowOff>47816</xdr:rowOff>
    </xdr:to>
    <xdr:cxnSp macro="">
      <xdr:nvCxnSpPr>
        <xdr:cNvPr id="359" name="直線コネクタ 358">
          <a:extLst>
            <a:ext uri="{FF2B5EF4-FFF2-40B4-BE49-F238E27FC236}">
              <a16:creationId xmlns:a16="http://schemas.microsoft.com/office/drawing/2014/main" id="{A790B3C2-97E7-423E-A307-F91B913B19F4}"/>
            </a:ext>
          </a:extLst>
        </xdr:cNvPr>
        <xdr:cNvCxnSpPr/>
      </xdr:nvCxnSpPr>
      <xdr:spPr>
        <a:xfrm flipV="1">
          <a:off x="7861300" y="1444390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445</xdr:rowOff>
    </xdr:from>
    <xdr:to>
      <xdr:col>36</xdr:col>
      <xdr:colOff>165100</xdr:colOff>
      <xdr:row>84</xdr:row>
      <xdr:rowOff>102045</xdr:rowOff>
    </xdr:to>
    <xdr:sp macro="" textlink="">
      <xdr:nvSpPr>
        <xdr:cNvPr id="360" name="楕円 359">
          <a:extLst>
            <a:ext uri="{FF2B5EF4-FFF2-40B4-BE49-F238E27FC236}">
              <a16:creationId xmlns:a16="http://schemas.microsoft.com/office/drawing/2014/main" id="{8E2F7E44-07AC-4549-A299-0141FE293F06}"/>
            </a:ext>
          </a:extLst>
        </xdr:cNvPr>
        <xdr:cNvSpPr/>
      </xdr:nvSpPr>
      <xdr:spPr>
        <a:xfrm>
          <a:off x="6921500" y="1440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47816</xdr:rowOff>
    </xdr:from>
    <xdr:to>
      <xdr:col>41</xdr:col>
      <xdr:colOff>50800</xdr:colOff>
      <xdr:row>84</xdr:row>
      <xdr:rowOff>51245</xdr:rowOff>
    </xdr:to>
    <xdr:cxnSp macro="">
      <xdr:nvCxnSpPr>
        <xdr:cNvPr id="361" name="直線コネクタ 360">
          <a:extLst>
            <a:ext uri="{FF2B5EF4-FFF2-40B4-BE49-F238E27FC236}">
              <a16:creationId xmlns:a16="http://schemas.microsoft.com/office/drawing/2014/main" id="{B42D0A1C-D5D6-4698-9072-85E75B21493A}"/>
            </a:ext>
          </a:extLst>
        </xdr:cNvPr>
        <xdr:cNvCxnSpPr/>
      </xdr:nvCxnSpPr>
      <xdr:spPr>
        <a:xfrm flipV="1">
          <a:off x="6972300" y="144496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02CAFA48-B2FC-428E-A93B-926856A0C37E}"/>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68914456-0F5E-4EE8-985C-24CAFD1A5885}"/>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385EC3DA-94DA-4E6E-8D6B-CA16CBEEEDC9}"/>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E6D94D04-D742-4D63-B4C2-F1F38A692915}"/>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80599</xdr:rowOff>
    </xdr:from>
    <xdr:ext cx="469744" cy="259045"/>
    <xdr:sp macro="" textlink="">
      <xdr:nvSpPr>
        <xdr:cNvPr id="366" name="n_1mainValue【福祉施設】&#10;一人当たり面積">
          <a:extLst>
            <a:ext uri="{FF2B5EF4-FFF2-40B4-BE49-F238E27FC236}">
              <a16:creationId xmlns:a16="http://schemas.microsoft.com/office/drawing/2014/main" id="{3865F571-8F96-45A4-B977-DD09044161A9}"/>
            </a:ext>
          </a:extLst>
        </xdr:cNvPr>
        <xdr:cNvSpPr txBox="1"/>
      </xdr:nvSpPr>
      <xdr:spPr>
        <a:xfrm>
          <a:off x="9391727" y="1448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84027</xdr:rowOff>
    </xdr:from>
    <xdr:ext cx="469744" cy="259045"/>
    <xdr:sp macro="" textlink="">
      <xdr:nvSpPr>
        <xdr:cNvPr id="367" name="n_2mainValue【福祉施設】&#10;一人当たり面積">
          <a:extLst>
            <a:ext uri="{FF2B5EF4-FFF2-40B4-BE49-F238E27FC236}">
              <a16:creationId xmlns:a16="http://schemas.microsoft.com/office/drawing/2014/main" id="{E6C173E7-EF26-480D-82B1-56ADA4162331}"/>
            </a:ext>
          </a:extLst>
        </xdr:cNvPr>
        <xdr:cNvSpPr txBox="1"/>
      </xdr:nvSpPr>
      <xdr:spPr>
        <a:xfrm>
          <a:off x="8515427" y="1448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115143</xdr:rowOff>
    </xdr:from>
    <xdr:ext cx="469744" cy="259045"/>
    <xdr:sp macro="" textlink="">
      <xdr:nvSpPr>
        <xdr:cNvPr id="368" name="n_3mainValue【福祉施設】&#10;一人当たり面積">
          <a:extLst>
            <a:ext uri="{FF2B5EF4-FFF2-40B4-BE49-F238E27FC236}">
              <a16:creationId xmlns:a16="http://schemas.microsoft.com/office/drawing/2014/main" id="{4B081D56-03F8-4D41-8FDB-3251DD75187C}"/>
            </a:ext>
          </a:extLst>
        </xdr:cNvPr>
        <xdr:cNvSpPr txBox="1"/>
      </xdr:nvSpPr>
      <xdr:spPr>
        <a:xfrm>
          <a:off x="7626427" y="1417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93172</xdr:rowOff>
    </xdr:from>
    <xdr:ext cx="469744" cy="259045"/>
    <xdr:sp macro="" textlink="">
      <xdr:nvSpPr>
        <xdr:cNvPr id="369" name="n_4mainValue【福祉施設】&#10;一人当たり面積">
          <a:extLst>
            <a:ext uri="{FF2B5EF4-FFF2-40B4-BE49-F238E27FC236}">
              <a16:creationId xmlns:a16="http://schemas.microsoft.com/office/drawing/2014/main" id="{1E62A7D3-FB52-4B9C-B3E7-4652A44D39AF}"/>
            </a:ext>
          </a:extLst>
        </xdr:cNvPr>
        <xdr:cNvSpPr txBox="1"/>
      </xdr:nvSpPr>
      <xdr:spPr>
        <a:xfrm>
          <a:off x="6737427" y="1449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5CC40557-C80B-4413-AF2D-08BF5F195A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59637ED9-166E-4EB1-BBD2-37E5E51BA3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ED115193-07E0-4283-93D9-F85CBAE73B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8ED85E9D-7AA8-4DF6-B14E-C8064D92C1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17433449-28BC-4600-9C29-4369ADC9FC5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7762CDE-CABE-45F3-88C3-D18392548A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778C7F15-B4A3-492D-935D-A59F8E6E38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EA6AD2BE-D28F-4CF1-A431-14B0FA6FE18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1B0B570B-619C-4540-A4E3-C082A192B0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F754F614-2727-46FB-993B-819B826999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A7BC6F2B-A90F-41A7-805E-0A5B2D2D8F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F4F753A5-4320-4256-BCC9-CFBB2861A35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AA5C2D2C-6E4B-47C9-B835-AAC7C3A0F9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DD84FC9A-F292-4F97-8F48-3F1AB2A438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2E75F1A3-20FF-44A0-84F8-423F584B27D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DF8C1F58-6E2A-473D-8A65-6B0DAA8340B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F9734355-31F4-4BD2-8659-0AD11734C1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F6FCE296-4C11-479B-A3F5-C845AF21E3E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E40F6B6A-8860-455F-8D81-CD1EDF52F4E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87D05196-1396-4C5E-910C-9586334A48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31370FD1-5CB3-44BD-83E5-BC388F4437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B520D6D2-AD2B-4999-8436-31375FB810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8A4976A1-6AF0-433E-BC2A-AB9F303192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B0F748CC-09EE-442A-8A4D-EDF194A864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EAB330AD-DAF1-45B2-97DA-AB0080B3AF0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4430CE3B-B133-4C1C-9C4D-B73AB094F94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2FAA4B81-61E1-4026-A647-1E78AF08D6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7" name="直線コネクタ 396">
          <a:extLst>
            <a:ext uri="{FF2B5EF4-FFF2-40B4-BE49-F238E27FC236}">
              <a16:creationId xmlns:a16="http://schemas.microsoft.com/office/drawing/2014/main" id="{B893FC48-94AF-4EEB-B3F6-895EDFF075B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7A1B8CB5-5ADD-43CE-884F-A0FDF0AD26C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9" name="直線コネクタ 398">
          <a:extLst>
            <a:ext uri="{FF2B5EF4-FFF2-40B4-BE49-F238E27FC236}">
              <a16:creationId xmlns:a16="http://schemas.microsoft.com/office/drawing/2014/main" id="{14D16029-BA0E-49D5-8721-DE33C293040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0" name="テキスト ボックス 399">
          <a:extLst>
            <a:ext uri="{FF2B5EF4-FFF2-40B4-BE49-F238E27FC236}">
              <a16:creationId xmlns:a16="http://schemas.microsoft.com/office/drawing/2014/main" id="{0B7C0499-ED11-4D52-BD80-65F39235DEB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1" name="直線コネクタ 400">
          <a:extLst>
            <a:ext uri="{FF2B5EF4-FFF2-40B4-BE49-F238E27FC236}">
              <a16:creationId xmlns:a16="http://schemas.microsoft.com/office/drawing/2014/main" id="{8EF31B62-A614-4B3E-A335-0FE59EEFD9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2" name="テキスト ボックス 401">
          <a:extLst>
            <a:ext uri="{FF2B5EF4-FFF2-40B4-BE49-F238E27FC236}">
              <a16:creationId xmlns:a16="http://schemas.microsoft.com/office/drawing/2014/main" id="{147A1222-F5FD-4D5C-AD57-83A91926478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3" name="直線コネクタ 402">
          <a:extLst>
            <a:ext uri="{FF2B5EF4-FFF2-40B4-BE49-F238E27FC236}">
              <a16:creationId xmlns:a16="http://schemas.microsoft.com/office/drawing/2014/main" id="{250469FD-2822-4D4B-834F-01D55A4409C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4" name="テキスト ボックス 403">
          <a:extLst>
            <a:ext uri="{FF2B5EF4-FFF2-40B4-BE49-F238E27FC236}">
              <a16:creationId xmlns:a16="http://schemas.microsoft.com/office/drawing/2014/main" id="{DFDE5A65-CACA-4A3D-A2E8-5609E1C313E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5" name="直線コネクタ 404">
          <a:extLst>
            <a:ext uri="{FF2B5EF4-FFF2-40B4-BE49-F238E27FC236}">
              <a16:creationId xmlns:a16="http://schemas.microsoft.com/office/drawing/2014/main" id="{4A816F92-CD3B-46BD-BC3D-57F69302B12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6" name="テキスト ボックス 405">
          <a:extLst>
            <a:ext uri="{FF2B5EF4-FFF2-40B4-BE49-F238E27FC236}">
              <a16:creationId xmlns:a16="http://schemas.microsoft.com/office/drawing/2014/main" id="{5329F9F7-443F-4E2D-97F6-563F36625972}"/>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799200FD-E07F-4B05-B22A-39A388F9FC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0B6EA468-B1DA-44ED-AF1A-69B81D119B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09" name="直線コネクタ 408">
          <a:extLst>
            <a:ext uri="{FF2B5EF4-FFF2-40B4-BE49-F238E27FC236}">
              <a16:creationId xmlns:a16="http://schemas.microsoft.com/office/drawing/2014/main" id="{52117772-2564-48CE-9A20-2FFE4C446B82}"/>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02BD4A88-9614-41B1-92E8-012E865F0F6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1" name="直線コネクタ 410">
          <a:extLst>
            <a:ext uri="{FF2B5EF4-FFF2-40B4-BE49-F238E27FC236}">
              <a16:creationId xmlns:a16="http://schemas.microsoft.com/office/drawing/2014/main" id="{3969CF2E-CE12-481B-997A-E6B181FA371B}"/>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8B5A940F-8899-4CB5-B645-EBC9C5146CD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3" name="直線コネクタ 412">
          <a:extLst>
            <a:ext uri="{FF2B5EF4-FFF2-40B4-BE49-F238E27FC236}">
              <a16:creationId xmlns:a16="http://schemas.microsoft.com/office/drawing/2014/main" id="{1A238FB7-11E5-4D7C-8BFA-C6A0D356F2C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F6273D52-28C1-431D-8A3E-89D851EEA939}"/>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5" name="フローチャート: 判断 414">
          <a:extLst>
            <a:ext uri="{FF2B5EF4-FFF2-40B4-BE49-F238E27FC236}">
              <a16:creationId xmlns:a16="http://schemas.microsoft.com/office/drawing/2014/main" id="{6C974091-6211-4D45-BF03-0ED444C96608}"/>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6" name="フローチャート: 判断 415">
          <a:extLst>
            <a:ext uri="{FF2B5EF4-FFF2-40B4-BE49-F238E27FC236}">
              <a16:creationId xmlns:a16="http://schemas.microsoft.com/office/drawing/2014/main" id="{A0C71416-3D80-47F5-B372-F6C75069FCDB}"/>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7" name="フローチャート: 判断 416">
          <a:extLst>
            <a:ext uri="{FF2B5EF4-FFF2-40B4-BE49-F238E27FC236}">
              <a16:creationId xmlns:a16="http://schemas.microsoft.com/office/drawing/2014/main" id="{1E33786A-2340-45BA-BD9D-DD361448D978}"/>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18" name="フローチャート: 判断 417">
          <a:extLst>
            <a:ext uri="{FF2B5EF4-FFF2-40B4-BE49-F238E27FC236}">
              <a16:creationId xmlns:a16="http://schemas.microsoft.com/office/drawing/2014/main" id="{6D67451A-1EE4-4505-9EBC-37BF2904345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9" name="フローチャート: 判断 418">
          <a:extLst>
            <a:ext uri="{FF2B5EF4-FFF2-40B4-BE49-F238E27FC236}">
              <a16:creationId xmlns:a16="http://schemas.microsoft.com/office/drawing/2014/main" id="{D8F68F2E-FF7B-48DE-96A6-6E921BAFBFFD}"/>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3611992C-858F-4D84-ACF9-FB35647AE8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38DD98F9-BEF8-4A5C-B7D2-64880364C5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A2B3DFFC-E8EA-4C26-8D6B-06CEE4D0DE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20E4C240-F4FD-41AC-BFC9-74B9263CDF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726C5B3-9767-4390-957E-F37A307B76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15240</xdr:rowOff>
    </xdr:from>
    <xdr:to>
      <xdr:col>85</xdr:col>
      <xdr:colOff>177800</xdr:colOff>
      <xdr:row>38</xdr:row>
      <xdr:rowOff>116840</xdr:rowOff>
    </xdr:to>
    <xdr:sp macro="" textlink="">
      <xdr:nvSpPr>
        <xdr:cNvPr id="425" name="楕円 424">
          <a:extLst>
            <a:ext uri="{FF2B5EF4-FFF2-40B4-BE49-F238E27FC236}">
              <a16:creationId xmlns:a16="http://schemas.microsoft.com/office/drawing/2014/main" id="{93D61C6E-C1B5-4D5A-A813-41C0DAA1F6F4}"/>
            </a:ext>
          </a:extLst>
        </xdr:cNvPr>
        <xdr:cNvSpPr/>
      </xdr:nvSpPr>
      <xdr:spPr>
        <a:xfrm>
          <a:off x="162687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165117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3BB28ECA-7207-442D-BF1D-F78D3DA894E9}"/>
            </a:ext>
          </a:extLst>
        </xdr:cNvPr>
        <xdr:cNvSpPr txBox="1"/>
      </xdr:nvSpPr>
      <xdr:spPr>
        <a:xfrm>
          <a:off x="16357600" y="650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158750</xdr:rowOff>
    </xdr:from>
    <xdr:to>
      <xdr:col>81</xdr:col>
      <xdr:colOff>101600</xdr:colOff>
      <xdr:row>38</xdr:row>
      <xdr:rowOff>88900</xdr:rowOff>
    </xdr:to>
    <xdr:sp macro="" textlink="">
      <xdr:nvSpPr>
        <xdr:cNvPr id="427" name="楕円 426">
          <a:extLst>
            <a:ext uri="{FF2B5EF4-FFF2-40B4-BE49-F238E27FC236}">
              <a16:creationId xmlns:a16="http://schemas.microsoft.com/office/drawing/2014/main" id="{6079A685-6227-452C-B8FC-178496C8E7C9}"/>
            </a:ext>
          </a:extLst>
        </xdr:cNvPr>
        <xdr:cNvSpPr/>
      </xdr:nvSpPr>
      <xdr:spPr>
        <a:xfrm>
          <a:off x="15430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38100</xdr:rowOff>
    </xdr:from>
    <xdr:to>
      <xdr:col>85</xdr:col>
      <xdr:colOff>127000</xdr:colOff>
      <xdr:row>38</xdr:row>
      <xdr:rowOff>66040</xdr:rowOff>
    </xdr:to>
    <xdr:cxnSp macro="">
      <xdr:nvCxnSpPr>
        <xdr:cNvPr id="428" name="直線コネクタ 427">
          <a:extLst>
            <a:ext uri="{FF2B5EF4-FFF2-40B4-BE49-F238E27FC236}">
              <a16:creationId xmlns:a16="http://schemas.microsoft.com/office/drawing/2014/main" id="{0E9CCE6C-7081-497B-9350-F451F547BAA9}"/>
            </a:ext>
          </a:extLst>
        </xdr:cNvPr>
        <xdr:cNvCxnSpPr/>
      </xdr:nvCxnSpPr>
      <xdr:spPr>
        <a:xfrm>
          <a:off x="15481300" y="655320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130810</xdr:rowOff>
    </xdr:from>
    <xdr:to>
      <xdr:col>76</xdr:col>
      <xdr:colOff>165100</xdr:colOff>
      <xdr:row>38</xdr:row>
      <xdr:rowOff>60960</xdr:rowOff>
    </xdr:to>
    <xdr:sp macro="" textlink="">
      <xdr:nvSpPr>
        <xdr:cNvPr id="429" name="楕円 428">
          <a:extLst>
            <a:ext uri="{FF2B5EF4-FFF2-40B4-BE49-F238E27FC236}">
              <a16:creationId xmlns:a16="http://schemas.microsoft.com/office/drawing/2014/main" id="{AC3BC77F-F380-43B8-B0DC-BF881B25C2AE}"/>
            </a:ext>
          </a:extLst>
        </xdr:cNvPr>
        <xdr:cNvSpPr/>
      </xdr:nvSpPr>
      <xdr:spPr>
        <a:xfrm>
          <a:off x="14541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10160</xdr:rowOff>
    </xdr:from>
    <xdr:to>
      <xdr:col>81</xdr:col>
      <xdr:colOff>50800</xdr:colOff>
      <xdr:row>38</xdr:row>
      <xdr:rowOff>38100</xdr:rowOff>
    </xdr:to>
    <xdr:cxnSp macro="">
      <xdr:nvCxnSpPr>
        <xdr:cNvPr id="430" name="直線コネクタ 429">
          <a:extLst>
            <a:ext uri="{FF2B5EF4-FFF2-40B4-BE49-F238E27FC236}">
              <a16:creationId xmlns:a16="http://schemas.microsoft.com/office/drawing/2014/main" id="{D1F963DE-ABAB-4E3A-BA15-326B71366FED}"/>
            </a:ext>
          </a:extLst>
        </xdr:cNvPr>
        <xdr:cNvCxnSpPr/>
      </xdr:nvCxnSpPr>
      <xdr:spPr>
        <a:xfrm>
          <a:off x="14592300" y="65252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34290</xdr:rowOff>
    </xdr:to>
    <xdr:sp macro="" textlink="">
      <xdr:nvSpPr>
        <xdr:cNvPr id="431" name="楕円 430">
          <a:extLst>
            <a:ext uri="{FF2B5EF4-FFF2-40B4-BE49-F238E27FC236}">
              <a16:creationId xmlns:a16="http://schemas.microsoft.com/office/drawing/2014/main" id="{2CA76426-21D7-4358-BD18-3762BC5B969D}"/>
            </a:ext>
          </a:extLst>
        </xdr:cNvPr>
        <xdr:cNvSpPr/>
      </xdr:nvSpPr>
      <xdr:spPr>
        <a:xfrm>
          <a:off x="13652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154940</xdr:rowOff>
    </xdr:from>
    <xdr:to>
      <xdr:col>76</xdr:col>
      <xdr:colOff>114300</xdr:colOff>
      <xdr:row>38</xdr:row>
      <xdr:rowOff>10160</xdr:rowOff>
    </xdr:to>
    <xdr:cxnSp macro="">
      <xdr:nvCxnSpPr>
        <xdr:cNvPr id="432" name="直線コネクタ 431">
          <a:extLst>
            <a:ext uri="{FF2B5EF4-FFF2-40B4-BE49-F238E27FC236}">
              <a16:creationId xmlns:a16="http://schemas.microsoft.com/office/drawing/2014/main" id="{3B9F661D-6F02-46EE-B7F4-F3218635B516}"/>
            </a:ext>
          </a:extLst>
        </xdr:cNvPr>
        <xdr:cNvCxnSpPr/>
      </xdr:nvCxnSpPr>
      <xdr:spPr>
        <a:xfrm>
          <a:off x="13703300" y="64985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129540</xdr:rowOff>
    </xdr:from>
    <xdr:to>
      <xdr:col>67</xdr:col>
      <xdr:colOff>101600</xdr:colOff>
      <xdr:row>39</xdr:row>
      <xdr:rowOff>59690</xdr:rowOff>
    </xdr:to>
    <xdr:sp macro="" textlink="">
      <xdr:nvSpPr>
        <xdr:cNvPr id="433" name="楕円 432">
          <a:extLst>
            <a:ext uri="{FF2B5EF4-FFF2-40B4-BE49-F238E27FC236}">
              <a16:creationId xmlns:a16="http://schemas.microsoft.com/office/drawing/2014/main" id="{4B0F5212-8DD7-4302-9A6A-519F817E828C}"/>
            </a:ext>
          </a:extLst>
        </xdr:cNvPr>
        <xdr:cNvSpPr/>
      </xdr:nvSpPr>
      <xdr:spPr>
        <a:xfrm>
          <a:off x="12763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154940</xdr:rowOff>
    </xdr:from>
    <xdr:to>
      <xdr:col>71</xdr:col>
      <xdr:colOff>177800</xdr:colOff>
      <xdr:row>39</xdr:row>
      <xdr:rowOff>8890</xdr:rowOff>
    </xdr:to>
    <xdr:cxnSp macro="">
      <xdr:nvCxnSpPr>
        <xdr:cNvPr id="434" name="直線コネクタ 433">
          <a:extLst>
            <a:ext uri="{FF2B5EF4-FFF2-40B4-BE49-F238E27FC236}">
              <a16:creationId xmlns:a16="http://schemas.microsoft.com/office/drawing/2014/main" id="{DFBB60CB-1A48-49D7-92EB-5986CFA0FC88}"/>
            </a:ext>
          </a:extLst>
        </xdr:cNvPr>
        <xdr:cNvCxnSpPr/>
      </xdr:nvCxnSpPr>
      <xdr:spPr>
        <a:xfrm flipV="1">
          <a:off x="12814300" y="6498590"/>
          <a:ext cx="8890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13DFE21D-4A02-4049-9A62-3DD8490EC862}"/>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C5C6BACB-AB5A-43B5-BB5E-A122695F637D}"/>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25F3BCAB-7032-427B-895E-97D7EC562AA2}"/>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40527674-B634-4A3D-9BCF-4589119CE68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80027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9A132D76-F2D6-444E-A3CE-9E5EF38FF763}"/>
            </a:ext>
          </a:extLst>
        </xdr:cNvPr>
        <xdr:cNvSpPr txBox="1"/>
      </xdr:nvSpPr>
      <xdr:spPr>
        <a:xfrm>
          <a:off x="152660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77487</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B263E086-138A-45DC-971E-6885F92C704F}"/>
            </a:ext>
          </a:extLst>
        </xdr:cNvPr>
        <xdr:cNvSpPr txBox="1"/>
      </xdr:nvSpPr>
      <xdr:spPr>
        <a:xfrm>
          <a:off x="14389744" y="624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50817</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48A65457-B7F2-4119-9BE5-58506986027B}"/>
            </a:ext>
          </a:extLst>
        </xdr:cNvPr>
        <xdr:cNvSpPr txBox="1"/>
      </xdr:nvSpPr>
      <xdr:spPr>
        <a:xfrm>
          <a:off x="13500744"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50817</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0A18D076-1DBD-4C3B-8001-2B1AC654A228}"/>
            </a:ext>
          </a:extLst>
        </xdr:cNvPr>
        <xdr:cNvSpPr txBox="1"/>
      </xdr:nvSpPr>
      <xdr:spPr>
        <a:xfrm>
          <a:off x="12611744" y="673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996246B-9C38-4BE5-AC66-E3BC0CE10A1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96304309-C27E-4807-BD7C-B9640DEF36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7BD2F101-C01A-4D58-8DB4-1D3E013E30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6F44B868-3603-4D28-9A86-03EB4B8D41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3C0BE939-117A-4464-9A80-A148AE81986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56FECC50-4DFC-4301-860E-E6EB7D5677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16B9F67D-6622-40FD-BC2F-C88009256C0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345A1A82-E99A-4473-85B1-33257EA252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D2D19C12-ADB8-44C1-AD4B-7C108A31F3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ACF9B8A0-FD7B-44BA-8C65-18952A8AF92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335A3242-FDF2-4362-8A7A-78E578706FF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4" name="テキスト ボックス 453">
          <a:extLst>
            <a:ext uri="{FF2B5EF4-FFF2-40B4-BE49-F238E27FC236}">
              <a16:creationId xmlns:a16="http://schemas.microsoft.com/office/drawing/2014/main" id="{A7CBE21D-82D2-40A9-A3C9-7889E1540A9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D340ECCF-1E9C-4444-AF8C-79948F8C44F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6" name="テキスト ボックス 455">
          <a:extLst>
            <a:ext uri="{FF2B5EF4-FFF2-40B4-BE49-F238E27FC236}">
              <a16:creationId xmlns:a16="http://schemas.microsoft.com/office/drawing/2014/main" id="{08583179-8CE3-46DC-AC5A-14D9DCE26275}"/>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9C126704-FAAF-454B-9648-0131B0457D5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58" name="テキスト ボックス 457">
          <a:extLst>
            <a:ext uri="{FF2B5EF4-FFF2-40B4-BE49-F238E27FC236}">
              <a16:creationId xmlns:a16="http://schemas.microsoft.com/office/drawing/2014/main" id="{B5C4F0CA-ECB6-4B8F-B951-29008F17D4C4}"/>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A474DCD2-09A1-43FD-8CA2-07BC4CEEDBC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0" name="テキスト ボックス 459">
          <a:extLst>
            <a:ext uri="{FF2B5EF4-FFF2-40B4-BE49-F238E27FC236}">
              <a16:creationId xmlns:a16="http://schemas.microsoft.com/office/drawing/2014/main" id="{2B932C63-86F5-4929-84AB-4DC0588F091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834E410F-4B04-4F1C-8313-13D4AAD05A2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2" name="テキスト ボックス 461">
          <a:extLst>
            <a:ext uri="{FF2B5EF4-FFF2-40B4-BE49-F238E27FC236}">
              <a16:creationId xmlns:a16="http://schemas.microsoft.com/office/drawing/2014/main" id="{A298DE0F-93EE-4928-A80C-8A2487065EE6}"/>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5CA4B357-0A31-445C-9ED3-873816B9C8C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4" name="テキスト ボックス 463">
          <a:extLst>
            <a:ext uri="{FF2B5EF4-FFF2-40B4-BE49-F238E27FC236}">
              <a16:creationId xmlns:a16="http://schemas.microsoft.com/office/drawing/2014/main" id="{0893D7B9-9F2D-4461-9638-17C2200D9C16}"/>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6622DDED-DE21-4875-B066-C22DD948C9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12EEF357-B3FA-45BB-A336-39F5ADAB05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C4320F92-3A48-4E25-909F-772904EBAD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68" name="直線コネクタ 467">
          <a:extLst>
            <a:ext uri="{FF2B5EF4-FFF2-40B4-BE49-F238E27FC236}">
              <a16:creationId xmlns:a16="http://schemas.microsoft.com/office/drawing/2014/main" id="{CF0F1FB0-80B5-435C-9A53-54BAB791EBEF}"/>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156CD846-603F-4DD6-AEF7-04259F275E8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0" name="直線コネクタ 469">
          <a:extLst>
            <a:ext uri="{FF2B5EF4-FFF2-40B4-BE49-F238E27FC236}">
              <a16:creationId xmlns:a16="http://schemas.microsoft.com/office/drawing/2014/main" id="{D9600EEF-79FE-488A-BD3F-C1EC59E097E5}"/>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5A6ABFEC-062E-498B-8011-BDB6A6C5894B}"/>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2" name="直線コネクタ 471">
          <a:extLst>
            <a:ext uri="{FF2B5EF4-FFF2-40B4-BE49-F238E27FC236}">
              <a16:creationId xmlns:a16="http://schemas.microsoft.com/office/drawing/2014/main" id="{911B4FB3-8BC5-4257-867A-D025D61A674C}"/>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1445DB76-9C1C-4F32-B11B-185C2F023D71}"/>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4" name="フローチャート: 判断 473">
          <a:extLst>
            <a:ext uri="{FF2B5EF4-FFF2-40B4-BE49-F238E27FC236}">
              <a16:creationId xmlns:a16="http://schemas.microsoft.com/office/drawing/2014/main" id="{F09ABDC7-23B1-4E42-85A1-2A722D8DE23F}"/>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5" name="フローチャート: 判断 474">
          <a:extLst>
            <a:ext uri="{FF2B5EF4-FFF2-40B4-BE49-F238E27FC236}">
              <a16:creationId xmlns:a16="http://schemas.microsoft.com/office/drawing/2014/main" id="{3910528C-22DD-443D-A867-2E551F621512}"/>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6" name="フローチャート: 判断 475">
          <a:extLst>
            <a:ext uri="{FF2B5EF4-FFF2-40B4-BE49-F238E27FC236}">
              <a16:creationId xmlns:a16="http://schemas.microsoft.com/office/drawing/2014/main" id="{48601489-AE93-433A-AA59-1894F8A7718C}"/>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7" name="フローチャート: 判断 476">
          <a:extLst>
            <a:ext uri="{FF2B5EF4-FFF2-40B4-BE49-F238E27FC236}">
              <a16:creationId xmlns:a16="http://schemas.microsoft.com/office/drawing/2014/main" id="{2A982E90-3230-4626-BE08-014389322ABD}"/>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78" name="フローチャート: 判断 477">
          <a:extLst>
            <a:ext uri="{FF2B5EF4-FFF2-40B4-BE49-F238E27FC236}">
              <a16:creationId xmlns:a16="http://schemas.microsoft.com/office/drawing/2014/main" id="{EF76D20B-0432-484B-9691-6C22812F1801}"/>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5BFD8EC-DCCB-4C4B-ADAE-3A6152B8C6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ADB578B-1B56-41F8-940A-55FF354AE8A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2FA49B1-B5DF-4FDD-95CE-9830D6840B6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8EF384B-0806-4BA1-93AB-48AE9304BF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134D1F3-2CE1-4C1E-BA63-B5072603F5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28280</xdr:rowOff>
    </xdr:from>
    <xdr:to>
      <xdr:col>116</xdr:col>
      <xdr:colOff>114300</xdr:colOff>
      <xdr:row>35</xdr:row>
      <xdr:rowOff>129880</xdr:rowOff>
    </xdr:to>
    <xdr:sp macro="" textlink="">
      <xdr:nvSpPr>
        <xdr:cNvPr id="484" name="楕円 483">
          <a:extLst>
            <a:ext uri="{FF2B5EF4-FFF2-40B4-BE49-F238E27FC236}">
              <a16:creationId xmlns:a16="http://schemas.microsoft.com/office/drawing/2014/main" id="{FE8FF756-3D5C-4C3A-9F8D-738228C98C42}"/>
            </a:ext>
          </a:extLst>
        </xdr:cNvPr>
        <xdr:cNvSpPr/>
      </xdr:nvSpPr>
      <xdr:spPr>
        <a:xfrm>
          <a:off x="22110700" y="60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51157</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C344EA29-F58D-4227-B721-0F780BC6AD42}"/>
            </a:ext>
          </a:extLst>
        </xdr:cNvPr>
        <xdr:cNvSpPr txBox="1"/>
      </xdr:nvSpPr>
      <xdr:spPr>
        <a:xfrm>
          <a:off x="22199600" y="588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53737</xdr:rowOff>
    </xdr:from>
    <xdr:to>
      <xdr:col>112</xdr:col>
      <xdr:colOff>38100</xdr:colOff>
      <xdr:row>35</xdr:row>
      <xdr:rowOff>155337</xdr:rowOff>
    </xdr:to>
    <xdr:sp macro="" textlink="">
      <xdr:nvSpPr>
        <xdr:cNvPr id="486" name="楕円 485">
          <a:extLst>
            <a:ext uri="{FF2B5EF4-FFF2-40B4-BE49-F238E27FC236}">
              <a16:creationId xmlns:a16="http://schemas.microsoft.com/office/drawing/2014/main" id="{BDA37F02-EFE3-49C1-A18F-04E0742953DB}"/>
            </a:ext>
          </a:extLst>
        </xdr:cNvPr>
        <xdr:cNvSpPr/>
      </xdr:nvSpPr>
      <xdr:spPr>
        <a:xfrm>
          <a:off x="21272500" y="60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79080</xdr:rowOff>
    </xdr:from>
    <xdr:to>
      <xdr:col>116</xdr:col>
      <xdr:colOff>63500</xdr:colOff>
      <xdr:row>35</xdr:row>
      <xdr:rowOff>104537</xdr:rowOff>
    </xdr:to>
    <xdr:cxnSp macro="">
      <xdr:nvCxnSpPr>
        <xdr:cNvPr id="487" name="直線コネクタ 486">
          <a:extLst>
            <a:ext uri="{FF2B5EF4-FFF2-40B4-BE49-F238E27FC236}">
              <a16:creationId xmlns:a16="http://schemas.microsoft.com/office/drawing/2014/main" id="{2DBDBC24-A897-4AF3-B543-30AAA64753DA}"/>
            </a:ext>
          </a:extLst>
        </xdr:cNvPr>
        <xdr:cNvCxnSpPr/>
      </xdr:nvCxnSpPr>
      <xdr:spPr>
        <a:xfrm flipV="1">
          <a:off x="21323300" y="6079830"/>
          <a:ext cx="838200" cy="2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71208</xdr:rowOff>
    </xdr:from>
    <xdr:to>
      <xdr:col>107</xdr:col>
      <xdr:colOff>101600</xdr:colOff>
      <xdr:row>36</xdr:row>
      <xdr:rowOff>1358</xdr:rowOff>
    </xdr:to>
    <xdr:sp macro="" textlink="">
      <xdr:nvSpPr>
        <xdr:cNvPr id="488" name="楕円 487">
          <a:extLst>
            <a:ext uri="{FF2B5EF4-FFF2-40B4-BE49-F238E27FC236}">
              <a16:creationId xmlns:a16="http://schemas.microsoft.com/office/drawing/2014/main" id="{E6089C58-4BFB-41F4-8F2E-0787FE53B1CF}"/>
            </a:ext>
          </a:extLst>
        </xdr:cNvPr>
        <xdr:cNvSpPr/>
      </xdr:nvSpPr>
      <xdr:spPr>
        <a:xfrm>
          <a:off x="20383500" y="607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104537</xdr:rowOff>
    </xdr:from>
    <xdr:to>
      <xdr:col>111</xdr:col>
      <xdr:colOff>177800</xdr:colOff>
      <xdr:row>35</xdr:row>
      <xdr:rowOff>122008</xdr:rowOff>
    </xdr:to>
    <xdr:cxnSp macro="">
      <xdr:nvCxnSpPr>
        <xdr:cNvPr id="489" name="直線コネクタ 488">
          <a:extLst>
            <a:ext uri="{FF2B5EF4-FFF2-40B4-BE49-F238E27FC236}">
              <a16:creationId xmlns:a16="http://schemas.microsoft.com/office/drawing/2014/main" id="{291C880B-951A-4136-9EE2-63CD85ADD89C}"/>
            </a:ext>
          </a:extLst>
        </xdr:cNvPr>
        <xdr:cNvCxnSpPr/>
      </xdr:nvCxnSpPr>
      <xdr:spPr>
        <a:xfrm flipV="1">
          <a:off x="20434300" y="6105287"/>
          <a:ext cx="889000" cy="1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159</xdr:rowOff>
    </xdr:from>
    <xdr:to>
      <xdr:col>102</xdr:col>
      <xdr:colOff>165100</xdr:colOff>
      <xdr:row>36</xdr:row>
      <xdr:rowOff>101759</xdr:rowOff>
    </xdr:to>
    <xdr:sp macro="" textlink="">
      <xdr:nvSpPr>
        <xdr:cNvPr id="490" name="楕円 489">
          <a:extLst>
            <a:ext uri="{FF2B5EF4-FFF2-40B4-BE49-F238E27FC236}">
              <a16:creationId xmlns:a16="http://schemas.microsoft.com/office/drawing/2014/main" id="{0852BAD3-A721-4F5D-B78C-CADCEB0E9906}"/>
            </a:ext>
          </a:extLst>
        </xdr:cNvPr>
        <xdr:cNvSpPr/>
      </xdr:nvSpPr>
      <xdr:spPr>
        <a:xfrm>
          <a:off x="19494500" y="61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122008</xdr:rowOff>
    </xdr:from>
    <xdr:to>
      <xdr:col>107</xdr:col>
      <xdr:colOff>50800</xdr:colOff>
      <xdr:row>36</xdr:row>
      <xdr:rowOff>50959</xdr:rowOff>
    </xdr:to>
    <xdr:cxnSp macro="">
      <xdr:nvCxnSpPr>
        <xdr:cNvPr id="491" name="直線コネクタ 490">
          <a:extLst>
            <a:ext uri="{FF2B5EF4-FFF2-40B4-BE49-F238E27FC236}">
              <a16:creationId xmlns:a16="http://schemas.microsoft.com/office/drawing/2014/main" id="{47EF8191-9740-4F49-B797-16DE24291326}"/>
            </a:ext>
          </a:extLst>
        </xdr:cNvPr>
        <xdr:cNvCxnSpPr/>
      </xdr:nvCxnSpPr>
      <xdr:spPr>
        <a:xfrm flipV="1">
          <a:off x="19545300" y="6122758"/>
          <a:ext cx="889000" cy="10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71466</xdr:rowOff>
    </xdr:from>
    <xdr:to>
      <xdr:col>98</xdr:col>
      <xdr:colOff>38100</xdr:colOff>
      <xdr:row>38</xdr:row>
      <xdr:rowOff>1616</xdr:rowOff>
    </xdr:to>
    <xdr:sp macro="" textlink="">
      <xdr:nvSpPr>
        <xdr:cNvPr id="492" name="楕円 491">
          <a:extLst>
            <a:ext uri="{FF2B5EF4-FFF2-40B4-BE49-F238E27FC236}">
              <a16:creationId xmlns:a16="http://schemas.microsoft.com/office/drawing/2014/main" id="{2C40FA60-9DD3-4B99-B234-DD1CD6D638F4}"/>
            </a:ext>
          </a:extLst>
        </xdr:cNvPr>
        <xdr:cNvSpPr/>
      </xdr:nvSpPr>
      <xdr:spPr>
        <a:xfrm>
          <a:off x="18605500" y="64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50959</xdr:rowOff>
    </xdr:from>
    <xdr:to>
      <xdr:col>102</xdr:col>
      <xdr:colOff>114300</xdr:colOff>
      <xdr:row>37</xdr:row>
      <xdr:rowOff>122266</xdr:rowOff>
    </xdr:to>
    <xdr:cxnSp macro="">
      <xdr:nvCxnSpPr>
        <xdr:cNvPr id="493" name="直線コネクタ 492">
          <a:extLst>
            <a:ext uri="{FF2B5EF4-FFF2-40B4-BE49-F238E27FC236}">
              <a16:creationId xmlns:a16="http://schemas.microsoft.com/office/drawing/2014/main" id="{1EB11EFF-14BD-4063-AF74-F26770BA489A}"/>
            </a:ext>
          </a:extLst>
        </xdr:cNvPr>
        <xdr:cNvCxnSpPr/>
      </xdr:nvCxnSpPr>
      <xdr:spPr>
        <a:xfrm flipV="1">
          <a:off x="18656300" y="6223159"/>
          <a:ext cx="889000" cy="24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02B48589-D5FE-47A6-8E4B-F0C6D2C6721B}"/>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09484A88-04B7-447F-9C76-20F413A762A9}"/>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F96E0529-8141-48AD-A1A2-4CBAC1230603}"/>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74A376A6-2B21-4BDA-9526-F6D981DFBF7C}"/>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414</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C5EF100E-7BC7-4B81-B4BA-43EC0F773DD0}"/>
            </a:ext>
          </a:extLst>
        </xdr:cNvPr>
        <xdr:cNvSpPr txBox="1"/>
      </xdr:nvSpPr>
      <xdr:spPr>
        <a:xfrm>
          <a:off x="21011095" y="582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17885</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16B9C2C2-7A02-463B-804B-038EAC45BD86}"/>
            </a:ext>
          </a:extLst>
        </xdr:cNvPr>
        <xdr:cNvSpPr txBox="1"/>
      </xdr:nvSpPr>
      <xdr:spPr>
        <a:xfrm>
          <a:off x="20134795" y="584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118286</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0A01EF7A-858B-4881-86C4-D2AD95C899B5}"/>
            </a:ext>
          </a:extLst>
        </xdr:cNvPr>
        <xdr:cNvSpPr txBox="1"/>
      </xdr:nvSpPr>
      <xdr:spPr>
        <a:xfrm>
          <a:off x="19245795" y="59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18143</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0D14AB93-E8E8-4929-A8E8-6DBA89FD3E56}"/>
            </a:ext>
          </a:extLst>
        </xdr:cNvPr>
        <xdr:cNvSpPr txBox="1"/>
      </xdr:nvSpPr>
      <xdr:spPr>
        <a:xfrm>
          <a:off x="18356795" y="619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FD595D29-F31A-458D-9785-FE52BA2E70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52DF10D2-BAED-4377-B443-12388BB788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9E1EC216-5ECA-4362-BAC6-417D33C6C52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BA24D8BC-738A-4D73-B56C-7800003B17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EDB72C4-7C4D-47C8-938C-1234268BB8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7FE9C3F3-44D7-4ED0-A6ED-BCE6E95DEAE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6CF85359-3490-4BD4-BE1A-045BAD7A36F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46FE84F-3BAA-4B22-81DC-105C732609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1D6124F1-C94D-492C-BB2E-86118366CB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135DB2A4-9C10-4761-8F7C-6D244CB0B98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C1A6A3D7-55F8-4248-88DF-F5BD11BC93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6A4306F5-A994-49F6-A120-D489FE143FE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0E5EA8C2-65A8-4F49-91F5-D2932D9D91C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EB16D70E-A617-4D96-9DBA-3B12155B1C7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19F4C91A-AD61-4385-8198-79D8EA4A782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972A077B-0A1E-4324-A381-C6AD8AE2122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714E9FA0-3C57-4652-9EDD-BC67266069D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F4999D1D-25B5-453E-A289-64523F37D69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4977E68F-BE43-4A8E-8098-B2D56196114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1F60549E-FD41-49F2-B71E-D99478AEBA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5FC9E81A-AA5E-4A2C-A46C-63BE2D4A2E9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A90B8F7-3AAD-4CB0-A3AB-DFA18402D14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E7AF0F88-3094-4F81-BFF1-A1AC6E0ACA5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F3440B2E-A5E3-4F2B-8171-A38119C1D6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EAEC451B-3A6C-4CF4-BFB4-BED1B86AAB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365639E5-BC13-43A1-9992-1EF2BF61ECDE}"/>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F74AB953-9C8E-4755-B5A7-D1D364982C8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037E604A-88CA-4AE6-BCD9-B236662DAFC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87A9C4C1-A8F4-473A-A8CB-BDF2D29E0BB2}"/>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1C3F383D-05C7-4F03-9AC8-0820E385F83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1DDE419E-855D-4AE7-AA20-B06FD340802E}"/>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B5896ED3-6EAC-42BB-9625-C48FB702AD08}"/>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A1B87596-11F3-485D-80B7-66A929556D0E}"/>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A558AC40-B938-43CA-A1DE-D74DA450A0B6}"/>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17ABB03E-3398-4960-A5FE-DA97E088F9E7}"/>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7" name="フローチャート: 判断 536">
          <a:extLst>
            <a:ext uri="{FF2B5EF4-FFF2-40B4-BE49-F238E27FC236}">
              <a16:creationId xmlns:a16="http://schemas.microsoft.com/office/drawing/2014/main" id="{6B1FFED9-6418-4E9E-A9E2-400CE8092B31}"/>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98CD3BC-5BE7-4B60-85F8-6AFA6FB298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DCFD9BE-EFBD-43C9-830C-2F470DF037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2724E16-BD4E-45FA-8897-49E5880B79A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BDEEDE1-E0FB-4D49-8314-95637CF670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5318591-4EE6-4D51-84B1-9E5A531AE44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43" name="楕円 542">
          <a:extLst>
            <a:ext uri="{FF2B5EF4-FFF2-40B4-BE49-F238E27FC236}">
              <a16:creationId xmlns:a16="http://schemas.microsoft.com/office/drawing/2014/main" id="{4B9B5E2F-D010-4C47-AB31-71E4B66E5E17}"/>
            </a:ext>
          </a:extLst>
        </xdr:cNvPr>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EB84DB59-2E47-4462-A866-34D45E0B254F}"/>
            </a:ext>
          </a:extLst>
        </xdr:cNvPr>
        <xdr:cNvSpPr txBox="1"/>
      </xdr:nvSpPr>
      <xdr:spPr>
        <a:xfrm>
          <a:off x="16357600"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545" name="楕円 544">
          <a:extLst>
            <a:ext uri="{FF2B5EF4-FFF2-40B4-BE49-F238E27FC236}">
              <a16:creationId xmlns:a16="http://schemas.microsoft.com/office/drawing/2014/main" id="{43BCC61B-75BF-4204-9EC6-FD6EB1DAC0A3}"/>
            </a:ext>
          </a:extLst>
        </xdr:cNvPr>
        <xdr:cNvSpPr/>
      </xdr:nvSpPr>
      <xdr:spPr>
        <a:xfrm>
          <a:off x="15430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101237</xdr:rowOff>
    </xdr:from>
    <xdr:to>
      <xdr:col>85</xdr:col>
      <xdr:colOff>127000</xdr:colOff>
      <xdr:row>60</xdr:row>
      <xdr:rowOff>137160</xdr:rowOff>
    </xdr:to>
    <xdr:cxnSp macro="">
      <xdr:nvCxnSpPr>
        <xdr:cNvPr id="546" name="直線コネクタ 545">
          <a:extLst>
            <a:ext uri="{FF2B5EF4-FFF2-40B4-BE49-F238E27FC236}">
              <a16:creationId xmlns:a16="http://schemas.microsoft.com/office/drawing/2014/main" id="{91F3F688-F6B9-4523-AE0F-0CF3AC0356F3}"/>
            </a:ext>
          </a:extLst>
        </xdr:cNvPr>
        <xdr:cNvCxnSpPr/>
      </xdr:nvCxnSpPr>
      <xdr:spPr>
        <a:xfrm>
          <a:off x="15481300" y="1038823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16147</xdr:rowOff>
    </xdr:from>
    <xdr:to>
      <xdr:col>76</xdr:col>
      <xdr:colOff>165100</xdr:colOff>
      <xdr:row>60</xdr:row>
      <xdr:rowOff>117747</xdr:rowOff>
    </xdr:to>
    <xdr:sp macro="" textlink="">
      <xdr:nvSpPr>
        <xdr:cNvPr id="547" name="楕円 546">
          <a:extLst>
            <a:ext uri="{FF2B5EF4-FFF2-40B4-BE49-F238E27FC236}">
              <a16:creationId xmlns:a16="http://schemas.microsoft.com/office/drawing/2014/main" id="{9D72E262-38A9-41FE-8F5B-9F028733643C}"/>
            </a:ext>
          </a:extLst>
        </xdr:cNvPr>
        <xdr:cNvSpPr/>
      </xdr:nvSpPr>
      <xdr:spPr>
        <a:xfrm>
          <a:off x="14541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66947</xdr:rowOff>
    </xdr:from>
    <xdr:to>
      <xdr:col>81</xdr:col>
      <xdr:colOff>50800</xdr:colOff>
      <xdr:row>60</xdr:row>
      <xdr:rowOff>101237</xdr:rowOff>
    </xdr:to>
    <xdr:cxnSp macro="">
      <xdr:nvCxnSpPr>
        <xdr:cNvPr id="548" name="直線コネクタ 547">
          <a:extLst>
            <a:ext uri="{FF2B5EF4-FFF2-40B4-BE49-F238E27FC236}">
              <a16:creationId xmlns:a16="http://schemas.microsoft.com/office/drawing/2014/main" id="{5572C069-3FBE-4B86-AACA-FC6FB3A389FD}"/>
            </a:ext>
          </a:extLst>
        </xdr:cNvPr>
        <xdr:cNvCxnSpPr/>
      </xdr:nvCxnSpPr>
      <xdr:spPr>
        <a:xfrm>
          <a:off x="14592300" y="103539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549" name="楕円 548">
          <a:extLst>
            <a:ext uri="{FF2B5EF4-FFF2-40B4-BE49-F238E27FC236}">
              <a16:creationId xmlns:a16="http://schemas.microsoft.com/office/drawing/2014/main" id="{CA6B1AF9-353E-4690-879A-3498EE347861}"/>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66947</xdr:rowOff>
    </xdr:to>
    <xdr:cxnSp macro="">
      <xdr:nvCxnSpPr>
        <xdr:cNvPr id="550" name="直線コネクタ 549">
          <a:extLst>
            <a:ext uri="{FF2B5EF4-FFF2-40B4-BE49-F238E27FC236}">
              <a16:creationId xmlns:a16="http://schemas.microsoft.com/office/drawing/2014/main" id="{602EB0A3-5275-48FF-9EFF-61F56E382BB4}"/>
            </a:ext>
          </a:extLst>
        </xdr:cNvPr>
        <xdr:cNvCxnSpPr/>
      </xdr:nvCxnSpPr>
      <xdr:spPr>
        <a:xfrm>
          <a:off x="13703300" y="103327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133713</xdr:rowOff>
    </xdr:from>
    <xdr:to>
      <xdr:col>67</xdr:col>
      <xdr:colOff>101600</xdr:colOff>
      <xdr:row>60</xdr:row>
      <xdr:rowOff>63863</xdr:rowOff>
    </xdr:to>
    <xdr:sp macro="" textlink="">
      <xdr:nvSpPr>
        <xdr:cNvPr id="551" name="楕円 550">
          <a:extLst>
            <a:ext uri="{FF2B5EF4-FFF2-40B4-BE49-F238E27FC236}">
              <a16:creationId xmlns:a16="http://schemas.microsoft.com/office/drawing/2014/main" id="{8B2B2660-C293-43C5-831C-19BEF411C078}"/>
            </a:ext>
          </a:extLst>
        </xdr:cNvPr>
        <xdr:cNvSpPr/>
      </xdr:nvSpPr>
      <xdr:spPr>
        <a:xfrm>
          <a:off x="12763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13063</xdr:rowOff>
    </xdr:from>
    <xdr:to>
      <xdr:col>71</xdr:col>
      <xdr:colOff>177800</xdr:colOff>
      <xdr:row>60</xdr:row>
      <xdr:rowOff>45720</xdr:rowOff>
    </xdr:to>
    <xdr:cxnSp macro="">
      <xdr:nvCxnSpPr>
        <xdr:cNvPr id="552" name="直線コネクタ 551">
          <a:extLst>
            <a:ext uri="{FF2B5EF4-FFF2-40B4-BE49-F238E27FC236}">
              <a16:creationId xmlns:a16="http://schemas.microsoft.com/office/drawing/2014/main" id="{3C3BAF1D-3DF2-41C6-AB67-602ABCEDA45D}"/>
            </a:ext>
          </a:extLst>
        </xdr:cNvPr>
        <xdr:cNvCxnSpPr/>
      </xdr:nvCxnSpPr>
      <xdr:spPr>
        <a:xfrm>
          <a:off x="12814300" y="103000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809FC11F-095D-4E78-8115-39E270958157}"/>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8950FBAA-2A92-40E2-A76C-3CFF99AC91D7}"/>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884DF40D-42C6-4B1F-8956-E02408F8390D}"/>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D9D4BDAB-4742-4943-BC93-1E3829CFB05B}"/>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143164</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E8152630-C758-4801-A465-A652516268AB}"/>
            </a:ext>
          </a:extLst>
        </xdr:cNvPr>
        <xdr:cNvSpPr txBox="1"/>
      </xdr:nvSpPr>
      <xdr:spPr>
        <a:xfrm>
          <a:off x="152660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108874</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32D2AC93-ACC8-44E9-BC5A-9A1D9EE55D68}"/>
            </a:ext>
          </a:extLst>
        </xdr:cNvPr>
        <xdr:cNvSpPr txBox="1"/>
      </xdr:nvSpPr>
      <xdr:spPr>
        <a:xfrm>
          <a:off x="14389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0F46185F-A521-475E-B886-AA315DB0B9F4}"/>
            </a:ext>
          </a:extLst>
        </xdr:cNvPr>
        <xdr:cNvSpPr txBox="1"/>
      </xdr:nvSpPr>
      <xdr:spPr>
        <a:xfrm>
          <a:off x="13500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80390</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9A946765-0F54-4663-9CE8-2B8EA707D437}"/>
            </a:ext>
          </a:extLst>
        </xdr:cNvPr>
        <xdr:cNvSpPr txBox="1"/>
      </xdr:nvSpPr>
      <xdr:spPr>
        <a:xfrm>
          <a:off x="12611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43BAD745-1D10-4ABC-ADBB-DBA28438E7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9018CC37-B386-483D-AD18-F3CE0B17F1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EC6D4B84-2711-4851-A9E4-92DEA15DD0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F1C0C9C9-AB18-4166-8A9A-694F4C3DE34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DB60FB0-68EE-455D-80B1-4DB9EA6B15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D80FA478-E2A0-4460-862C-CC082C0312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79CFD27C-5CCF-4E36-84FF-FC094EF7D42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1745B11E-003B-4087-9C83-D8576E74E24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2DD2447-F0ED-4106-B060-345B9944ED9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385D61D4-B593-4390-B0FD-50C72BD63D8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426A2FEC-9BC4-4CAA-9ECB-A11448D53C3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0B05A58-77D6-4327-8CEC-B6729071333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3CABE1ED-5F63-40DA-99E2-C835237D523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D2211268-6415-4430-92D0-B32AA4AFE8E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9B7F0E92-BCB5-4FDF-A5BC-3FD90F9850E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0481C4B6-2386-44CE-B544-33608254ADC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3DEE6362-B9CB-4988-ADE4-2B3743DE826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88288D30-1085-44DC-9C37-C94B68C3BE0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836821B-23D2-4808-A29B-C562EF0449E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93ABA97-9C48-4F22-BB3A-A893CAD0F0F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FB56BD30-7574-47B9-95C8-CA9FCF7C85B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E7EB25B-8CD2-49A5-9362-A98846F674D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DDAA182C-4C5F-4449-AC8E-7BF6AE39CE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2E08C831-FBA0-46CD-A904-4483E4C9986A}"/>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30DE168-6265-411B-8FB6-55E5FDF74C64}"/>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42B5AC98-3932-492A-9C72-6A8260736E34}"/>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15129A51-7EA5-4EB9-8F9A-E78E7EFCB564}"/>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9BA84A54-A8D6-47CF-930E-B9CE92096692}"/>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A0A1DD9B-8E24-47AB-8704-146F2D6195A8}"/>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F73B75D9-EF66-4796-80D6-7150AD19D948}"/>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4F5D93F9-4570-4E52-BCD3-51F623DF680E}"/>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D8C5B7E6-6475-44E7-AC0E-9C54645621BA}"/>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B3D72802-8D68-4F8E-8D0D-7B89E4ABC2C9}"/>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4" name="フローチャート: 判断 593">
          <a:extLst>
            <a:ext uri="{FF2B5EF4-FFF2-40B4-BE49-F238E27FC236}">
              <a16:creationId xmlns:a16="http://schemas.microsoft.com/office/drawing/2014/main" id="{BCACF627-0493-4AA8-8BF1-6FD28AAFDDE4}"/>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A90DC1-B3E8-48FB-A692-8818D087340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ECD025D-FBF3-4EAB-AE77-86166AA40C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490F2C1-6713-4E99-9788-18AE3E9B9A2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B9F6DC5-383E-478C-8DAF-66DBA56790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B71E61C-35FC-4638-AB8C-A0BF11F9D8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600" name="楕円 599">
          <a:extLst>
            <a:ext uri="{FF2B5EF4-FFF2-40B4-BE49-F238E27FC236}">
              <a16:creationId xmlns:a16="http://schemas.microsoft.com/office/drawing/2014/main" id="{C3873A14-6008-41B2-86AA-553702FE2DFA}"/>
            </a:ext>
          </a:extLst>
        </xdr:cNvPr>
        <xdr:cNvSpPr/>
      </xdr:nvSpPr>
      <xdr:spPr>
        <a:xfrm>
          <a:off x="22110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68597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B90A2151-96B8-4CEE-84B3-A1096E753F02}"/>
            </a:ext>
          </a:extLst>
        </xdr:cNvPr>
        <xdr:cNvSpPr txBox="1"/>
      </xdr:nvSpPr>
      <xdr:spPr>
        <a:xfrm>
          <a:off x="2219960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95885</xdr:rowOff>
    </xdr:from>
    <xdr:to>
      <xdr:col>112</xdr:col>
      <xdr:colOff>38100</xdr:colOff>
      <xdr:row>63</xdr:row>
      <xdr:rowOff>26035</xdr:rowOff>
    </xdr:to>
    <xdr:sp macro="" textlink="">
      <xdr:nvSpPr>
        <xdr:cNvPr id="602" name="楕円 601">
          <a:extLst>
            <a:ext uri="{FF2B5EF4-FFF2-40B4-BE49-F238E27FC236}">
              <a16:creationId xmlns:a16="http://schemas.microsoft.com/office/drawing/2014/main" id="{82B74AED-58FB-4910-A8BF-E76E12C3661C}"/>
            </a:ext>
          </a:extLst>
        </xdr:cNvPr>
        <xdr:cNvSpPr/>
      </xdr:nvSpPr>
      <xdr:spPr>
        <a:xfrm>
          <a:off x="21272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140970</xdr:rowOff>
    </xdr:from>
    <xdr:to>
      <xdr:col>116</xdr:col>
      <xdr:colOff>63500</xdr:colOff>
      <xdr:row>62</xdr:row>
      <xdr:rowOff>146685</xdr:rowOff>
    </xdr:to>
    <xdr:cxnSp macro="">
      <xdr:nvCxnSpPr>
        <xdr:cNvPr id="603" name="直線コネクタ 602">
          <a:extLst>
            <a:ext uri="{FF2B5EF4-FFF2-40B4-BE49-F238E27FC236}">
              <a16:creationId xmlns:a16="http://schemas.microsoft.com/office/drawing/2014/main" id="{64B66871-7544-4377-A1B0-418C75E5C72D}"/>
            </a:ext>
          </a:extLst>
        </xdr:cNvPr>
        <xdr:cNvCxnSpPr/>
      </xdr:nvCxnSpPr>
      <xdr:spPr>
        <a:xfrm flipV="1">
          <a:off x="21323300" y="107708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99695</xdr:rowOff>
    </xdr:from>
    <xdr:to>
      <xdr:col>107</xdr:col>
      <xdr:colOff>101600</xdr:colOff>
      <xdr:row>63</xdr:row>
      <xdr:rowOff>29845</xdr:rowOff>
    </xdr:to>
    <xdr:sp macro="" textlink="">
      <xdr:nvSpPr>
        <xdr:cNvPr id="604" name="楕円 603">
          <a:extLst>
            <a:ext uri="{FF2B5EF4-FFF2-40B4-BE49-F238E27FC236}">
              <a16:creationId xmlns:a16="http://schemas.microsoft.com/office/drawing/2014/main" id="{CFBBEA73-0F29-4983-9E08-51628D62A991}"/>
            </a:ext>
          </a:extLst>
        </xdr:cNvPr>
        <xdr:cNvSpPr/>
      </xdr:nvSpPr>
      <xdr:spPr>
        <a:xfrm>
          <a:off x="20383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146685</xdr:rowOff>
    </xdr:from>
    <xdr:to>
      <xdr:col>111</xdr:col>
      <xdr:colOff>177800</xdr:colOff>
      <xdr:row>62</xdr:row>
      <xdr:rowOff>150495</xdr:rowOff>
    </xdr:to>
    <xdr:cxnSp macro="">
      <xdr:nvCxnSpPr>
        <xdr:cNvPr id="605" name="直線コネクタ 604">
          <a:extLst>
            <a:ext uri="{FF2B5EF4-FFF2-40B4-BE49-F238E27FC236}">
              <a16:creationId xmlns:a16="http://schemas.microsoft.com/office/drawing/2014/main" id="{C8EAE630-7113-42AA-9733-2548ADDC8A34}"/>
            </a:ext>
          </a:extLst>
        </xdr:cNvPr>
        <xdr:cNvCxnSpPr/>
      </xdr:nvCxnSpPr>
      <xdr:spPr>
        <a:xfrm flipV="1">
          <a:off x="20434300" y="107765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107315</xdr:rowOff>
    </xdr:from>
    <xdr:to>
      <xdr:col>102</xdr:col>
      <xdr:colOff>165100</xdr:colOff>
      <xdr:row>63</xdr:row>
      <xdr:rowOff>37465</xdr:rowOff>
    </xdr:to>
    <xdr:sp macro="" textlink="">
      <xdr:nvSpPr>
        <xdr:cNvPr id="606" name="楕円 605">
          <a:extLst>
            <a:ext uri="{FF2B5EF4-FFF2-40B4-BE49-F238E27FC236}">
              <a16:creationId xmlns:a16="http://schemas.microsoft.com/office/drawing/2014/main" id="{1794C205-9584-4ABC-AAFB-684EB4CC0AF5}"/>
            </a:ext>
          </a:extLst>
        </xdr:cNvPr>
        <xdr:cNvSpPr/>
      </xdr:nvSpPr>
      <xdr:spPr>
        <a:xfrm>
          <a:off x="19494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150495</xdr:rowOff>
    </xdr:from>
    <xdr:to>
      <xdr:col>107</xdr:col>
      <xdr:colOff>50800</xdr:colOff>
      <xdr:row>62</xdr:row>
      <xdr:rowOff>158115</xdr:rowOff>
    </xdr:to>
    <xdr:cxnSp macro="">
      <xdr:nvCxnSpPr>
        <xdr:cNvPr id="607" name="直線コネクタ 606">
          <a:extLst>
            <a:ext uri="{FF2B5EF4-FFF2-40B4-BE49-F238E27FC236}">
              <a16:creationId xmlns:a16="http://schemas.microsoft.com/office/drawing/2014/main" id="{4CB62DAB-CAF3-4D22-9935-9DE411522757}"/>
            </a:ext>
          </a:extLst>
        </xdr:cNvPr>
        <xdr:cNvCxnSpPr/>
      </xdr:nvCxnSpPr>
      <xdr:spPr>
        <a:xfrm flipV="1">
          <a:off x="19545300" y="107803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111125</xdr:rowOff>
    </xdr:from>
    <xdr:to>
      <xdr:col>98</xdr:col>
      <xdr:colOff>38100</xdr:colOff>
      <xdr:row>63</xdr:row>
      <xdr:rowOff>41275</xdr:rowOff>
    </xdr:to>
    <xdr:sp macro="" textlink="">
      <xdr:nvSpPr>
        <xdr:cNvPr id="608" name="楕円 607">
          <a:extLst>
            <a:ext uri="{FF2B5EF4-FFF2-40B4-BE49-F238E27FC236}">
              <a16:creationId xmlns:a16="http://schemas.microsoft.com/office/drawing/2014/main" id="{06B0AAB6-679C-4737-B1DB-BFC802306D38}"/>
            </a:ext>
          </a:extLst>
        </xdr:cNvPr>
        <xdr:cNvSpPr/>
      </xdr:nvSpPr>
      <xdr:spPr>
        <a:xfrm>
          <a:off x="18605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158115</xdr:rowOff>
    </xdr:from>
    <xdr:to>
      <xdr:col>102</xdr:col>
      <xdr:colOff>114300</xdr:colOff>
      <xdr:row>62</xdr:row>
      <xdr:rowOff>161925</xdr:rowOff>
    </xdr:to>
    <xdr:cxnSp macro="">
      <xdr:nvCxnSpPr>
        <xdr:cNvPr id="609" name="直線コネクタ 608">
          <a:extLst>
            <a:ext uri="{FF2B5EF4-FFF2-40B4-BE49-F238E27FC236}">
              <a16:creationId xmlns:a16="http://schemas.microsoft.com/office/drawing/2014/main" id="{3C88028D-5805-487E-B1AC-E3464C0EADAA}"/>
            </a:ext>
          </a:extLst>
        </xdr:cNvPr>
        <xdr:cNvCxnSpPr/>
      </xdr:nvCxnSpPr>
      <xdr:spPr>
        <a:xfrm flipV="1">
          <a:off x="18656300" y="107880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0" name="n_1aveValue【保健センター・保健所】&#10;一人当たり面積">
          <a:extLst>
            <a:ext uri="{FF2B5EF4-FFF2-40B4-BE49-F238E27FC236}">
              <a16:creationId xmlns:a16="http://schemas.microsoft.com/office/drawing/2014/main" id="{7FD4B795-C729-494D-8D56-A7F468259D04}"/>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1" name="n_2aveValue【保健センター・保健所】&#10;一人当たり面積">
          <a:extLst>
            <a:ext uri="{FF2B5EF4-FFF2-40B4-BE49-F238E27FC236}">
              <a16:creationId xmlns:a16="http://schemas.microsoft.com/office/drawing/2014/main" id="{DB348708-8CAA-4F35-A5F4-21C8AD2FC6E6}"/>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2" name="n_3aveValue【保健センター・保健所】&#10;一人当たり面積">
          <a:extLst>
            <a:ext uri="{FF2B5EF4-FFF2-40B4-BE49-F238E27FC236}">
              <a16:creationId xmlns:a16="http://schemas.microsoft.com/office/drawing/2014/main" id="{B4884C4A-23EA-47F6-94F7-A622685C4D4F}"/>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3" name="n_4aveValue【保健センター・保健所】&#10;一人当たり面積">
          <a:extLst>
            <a:ext uri="{FF2B5EF4-FFF2-40B4-BE49-F238E27FC236}">
              <a16:creationId xmlns:a16="http://schemas.microsoft.com/office/drawing/2014/main" id="{33B922A9-1586-4B1A-9821-DED2E6F694F5}"/>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17162</xdr:rowOff>
    </xdr:from>
    <xdr:ext cx="469744" cy="259045"/>
    <xdr:sp macro="" textlink="">
      <xdr:nvSpPr>
        <xdr:cNvPr id="614" name="n_1mainValue【保健センター・保健所】&#10;一人当たり面積">
          <a:extLst>
            <a:ext uri="{FF2B5EF4-FFF2-40B4-BE49-F238E27FC236}">
              <a16:creationId xmlns:a16="http://schemas.microsoft.com/office/drawing/2014/main" id="{518114A6-0108-44CE-AA8A-A3F4154D6B09}"/>
            </a:ext>
          </a:extLst>
        </xdr:cNvPr>
        <xdr:cNvSpPr txBox="1"/>
      </xdr:nvSpPr>
      <xdr:spPr>
        <a:xfrm>
          <a:off x="210757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20972</xdr:rowOff>
    </xdr:from>
    <xdr:ext cx="469744" cy="259045"/>
    <xdr:sp macro="" textlink="">
      <xdr:nvSpPr>
        <xdr:cNvPr id="615" name="n_2mainValue【保健センター・保健所】&#10;一人当たり面積">
          <a:extLst>
            <a:ext uri="{FF2B5EF4-FFF2-40B4-BE49-F238E27FC236}">
              <a16:creationId xmlns:a16="http://schemas.microsoft.com/office/drawing/2014/main" id="{0F09017A-2424-47A4-8BBE-62979F9FC199}"/>
            </a:ext>
          </a:extLst>
        </xdr:cNvPr>
        <xdr:cNvSpPr txBox="1"/>
      </xdr:nvSpPr>
      <xdr:spPr>
        <a:xfrm>
          <a:off x="2019942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28592</xdr:rowOff>
    </xdr:from>
    <xdr:ext cx="469744" cy="259045"/>
    <xdr:sp macro="" textlink="">
      <xdr:nvSpPr>
        <xdr:cNvPr id="616" name="n_3mainValue【保健センター・保健所】&#10;一人当たり面積">
          <a:extLst>
            <a:ext uri="{FF2B5EF4-FFF2-40B4-BE49-F238E27FC236}">
              <a16:creationId xmlns:a16="http://schemas.microsoft.com/office/drawing/2014/main" id="{A04917AE-4203-4C6E-8FD6-EC806B69DD38}"/>
            </a:ext>
          </a:extLst>
        </xdr:cNvPr>
        <xdr:cNvSpPr txBox="1"/>
      </xdr:nvSpPr>
      <xdr:spPr>
        <a:xfrm>
          <a:off x="19310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32402</xdr:rowOff>
    </xdr:from>
    <xdr:ext cx="469744" cy="259045"/>
    <xdr:sp macro="" textlink="">
      <xdr:nvSpPr>
        <xdr:cNvPr id="617" name="n_4mainValue【保健センター・保健所】&#10;一人当たり面積">
          <a:extLst>
            <a:ext uri="{FF2B5EF4-FFF2-40B4-BE49-F238E27FC236}">
              <a16:creationId xmlns:a16="http://schemas.microsoft.com/office/drawing/2014/main" id="{0DE9C1BE-0ABA-4B58-80CE-AFD22856C2A4}"/>
            </a:ext>
          </a:extLst>
        </xdr:cNvPr>
        <xdr:cNvSpPr txBox="1"/>
      </xdr:nvSpPr>
      <xdr:spPr>
        <a:xfrm>
          <a:off x="184214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699C132-B7EC-4106-BF7F-F911F5C482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DCE665B-7D73-426D-92F6-BC484FF44F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D9AA39AF-F6D4-422D-9A4E-3304D36B2D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E5852FFA-28CE-4770-8129-BE40996080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6596492D-5C47-4845-B30E-3BB7B60110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ED44E3A-8BC0-4257-A7A5-50CF2ABE0B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20EBBD92-7EA3-4941-9923-A8AF5CD7F2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DFA57D9-301D-4C44-ACFA-F07F6BC944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95F75D3-E25F-4111-A2BF-37D3B1FC88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4FCDDA0A-C1C5-49EA-A028-759B13C48DC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27F170E-90E8-40D9-BA58-894954F627B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E1EFB1C-EE7F-4FE2-B690-ED5FF1D421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DE649080-98E7-4990-9BD0-4B0E791DCB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107C9355-9A70-4284-AB4C-37E87B38DDB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EB1C1F6A-ED10-4630-88BE-34F98AAE928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E2C71D42-E8A0-43C0-9696-6B0D40A124D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1679E13F-356F-4DDB-B035-CFC96B223BB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E3E90540-267E-42C7-89FC-EB76C83328C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D6339969-B750-4A5B-BA0B-88198B99C9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995EF918-8D04-46DD-8F72-5532C3526D8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252A5D41-328C-437C-B5FB-4DFD3ABF981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60896905-FDB1-4156-A1BE-BA1D4F7DAE4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4554F268-AEB1-4418-97DE-8151CE2BE6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241B3821-B200-4D61-AD32-4398A38072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0164CF6A-B2E3-441B-A5C9-48BCFFB48579}"/>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45235FA8-AED3-4266-A398-9E242D9AEFBF}"/>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459E32E9-3AC4-42D4-91D1-4EF67B008863}"/>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1AC1DA1D-71BF-412A-9DD7-03DEBB7BE7D3}"/>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A812D641-70AB-48B0-B2C8-A1CC9A81846B}"/>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AB8561D4-222C-42CE-BF1F-E25F6D99940C}"/>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28964FBB-361B-4A69-A701-5AD0A06005EB}"/>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2BBB1BA3-8526-4944-843D-753F00B84B21}"/>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689BC44F-F5DE-4FC5-A0D9-B59D56B00A77}"/>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BEFCBC3E-AC57-4DC3-9439-1F4A40054A05}"/>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2" name="フローチャート: 判断 651">
          <a:extLst>
            <a:ext uri="{FF2B5EF4-FFF2-40B4-BE49-F238E27FC236}">
              <a16:creationId xmlns:a16="http://schemas.microsoft.com/office/drawing/2014/main" id="{764AA25B-0FAD-4652-BF5E-71383E31E479}"/>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76F90CD-8804-4C45-A434-4948A9FAEC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5A7CC71-0C0B-4583-B623-50B47AB5EE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2705E01-3BC7-4DCA-87F1-B0A14C5528A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E826A11-36F2-4C89-B7E1-0E9B63B738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AA517EC-7185-40F3-9A7E-475D3D8E838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658" name="楕円 657">
          <a:extLst>
            <a:ext uri="{FF2B5EF4-FFF2-40B4-BE49-F238E27FC236}">
              <a16:creationId xmlns:a16="http://schemas.microsoft.com/office/drawing/2014/main" id="{2A06DAD3-0770-4287-B672-F6B4AE97F263}"/>
            </a:ext>
          </a:extLst>
        </xdr:cNvPr>
        <xdr:cNvSpPr/>
      </xdr:nvSpPr>
      <xdr:spPr>
        <a:xfrm>
          <a:off x="16268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550E9DDE-CE39-47CF-9EF6-BD074426655D}"/>
            </a:ext>
          </a:extLst>
        </xdr:cNvPr>
        <xdr:cNvSpPr txBox="1"/>
      </xdr:nvSpPr>
      <xdr:spPr>
        <a:xfrm>
          <a:off x="163576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99695</xdr:rowOff>
    </xdr:from>
    <xdr:to>
      <xdr:col>81</xdr:col>
      <xdr:colOff>101600</xdr:colOff>
      <xdr:row>84</xdr:row>
      <xdr:rowOff>29845</xdr:rowOff>
    </xdr:to>
    <xdr:sp macro="" textlink="">
      <xdr:nvSpPr>
        <xdr:cNvPr id="660" name="楕円 659">
          <a:extLst>
            <a:ext uri="{FF2B5EF4-FFF2-40B4-BE49-F238E27FC236}">
              <a16:creationId xmlns:a16="http://schemas.microsoft.com/office/drawing/2014/main" id="{AA56DA08-1624-4DE3-8490-710B90809F30}"/>
            </a:ext>
          </a:extLst>
        </xdr:cNvPr>
        <xdr:cNvSpPr/>
      </xdr:nvSpPr>
      <xdr:spPr>
        <a:xfrm>
          <a:off x="15430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83</xdr:row>
      <xdr:rowOff>163830</xdr:rowOff>
    </xdr:to>
    <xdr:cxnSp macro="">
      <xdr:nvCxnSpPr>
        <xdr:cNvPr id="661" name="直線コネクタ 660">
          <a:extLst>
            <a:ext uri="{FF2B5EF4-FFF2-40B4-BE49-F238E27FC236}">
              <a16:creationId xmlns:a16="http://schemas.microsoft.com/office/drawing/2014/main" id="{647A9B7A-CB12-4BBA-8149-83323FB80AB1}"/>
            </a:ext>
          </a:extLst>
        </xdr:cNvPr>
        <xdr:cNvCxnSpPr/>
      </xdr:nvCxnSpPr>
      <xdr:spPr>
        <a:xfrm>
          <a:off x="15481300" y="1438084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139700</xdr:rowOff>
    </xdr:from>
    <xdr:to>
      <xdr:col>76</xdr:col>
      <xdr:colOff>165100</xdr:colOff>
      <xdr:row>84</xdr:row>
      <xdr:rowOff>69850</xdr:rowOff>
    </xdr:to>
    <xdr:sp macro="" textlink="">
      <xdr:nvSpPr>
        <xdr:cNvPr id="662" name="楕円 661">
          <a:extLst>
            <a:ext uri="{FF2B5EF4-FFF2-40B4-BE49-F238E27FC236}">
              <a16:creationId xmlns:a16="http://schemas.microsoft.com/office/drawing/2014/main" id="{F85AF5E3-29A2-4E89-823C-C67CC2D8C0D0}"/>
            </a:ext>
          </a:extLst>
        </xdr:cNvPr>
        <xdr:cNvSpPr/>
      </xdr:nvSpPr>
      <xdr:spPr>
        <a:xfrm>
          <a:off x="14541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150495</xdr:rowOff>
    </xdr:from>
    <xdr:to>
      <xdr:col>81</xdr:col>
      <xdr:colOff>50800</xdr:colOff>
      <xdr:row>84</xdr:row>
      <xdr:rowOff>19050</xdr:rowOff>
    </xdr:to>
    <xdr:cxnSp macro="">
      <xdr:nvCxnSpPr>
        <xdr:cNvPr id="663" name="直線コネクタ 662">
          <a:extLst>
            <a:ext uri="{FF2B5EF4-FFF2-40B4-BE49-F238E27FC236}">
              <a16:creationId xmlns:a16="http://schemas.microsoft.com/office/drawing/2014/main" id="{F0BCE7DA-25E6-47CE-AE30-FEBAD17B896D}"/>
            </a:ext>
          </a:extLst>
        </xdr:cNvPr>
        <xdr:cNvCxnSpPr/>
      </xdr:nvCxnSpPr>
      <xdr:spPr>
        <a:xfrm flipV="1">
          <a:off x="14592300" y="14380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macro="" textlink="">
      <xdr:nvSpPr>
        <xdr:cNvPr id="664" name="楕円 663">
          <a:extLst>
            <a:ext uri="{FF2B5EF4-FFF2-40B4-BE49-F238E27FC236}">
              <a16:creationId xmlns:a16="http://schemas.microsoft.com/office/drawing/2014/main" id="{8CE97601-35C1-4A69-AF89-2FDB337778CD}"/>
            </a:ext>
          </a:extLst>
        </xdr:cNvPr>
        <xdr:cNvSpPr/>
      </xdr:nvSpPr>
      <xdr:spPr>
        <a:xfrm>
          <a:off x="13652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19050</xdr:rowOff>
    </xdr:to>
    <xdr:cxnSp macro="">
      <xdr:nvCxnSpPr>
        <xdr:cNvPr id="665" name="直線コネクタ 664">
          <a:extLst>
            <a:ext uri="{FF2B5EF4-FFF2-40B4-BE49-F238E27FC236}">
              <a16:creationId xmlns:a16="http://schemas.microsoft.com/office/drawing/2014/main" id="{406141CC-0875-45F7-9DAE-F2807852B91B}"/>
            </a:ext>
          </a:extLst>
        </xdr:cNvPr>
        <xdr:cNvCxnSpPr/>
      </xdr:nvCxnSpPr>
      <xdr:spPr>
        <a:xfrm>
          <a:off x="13703300" y="14409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666" name="楕円 665">
          <a:extLst>
            <a:ext uri="{FF2B5EF4-FFF2-40B4-BE49-F238E27FC236}">
              <a16:creationId xmlns:a16="http://schemas.microsoft.com/office/drawing/2014/main" id="{68AEFE5E-7FDF-4BDF-8E43-D7BEF5EADC0F}"/>
            </a:ext>
          </a:extLst>
        </xdr:cNvPr>
        <xdr:cNvSpPr/>
      </xdr:nvSpPr>
      <xdr:spPr>
        <a:xfrm>
          <a:off x="12763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7620</xdr:rowOff>
    </xdr:to>
    <xdr:cxnSp macro="">
      <xdr:nvCxnSpPr>
        <xdr:cNvPr id="667" name="直線コネクタ 666">
          <a:extLst>
            <a:ext uri="{FF2B5EF4-FFF2-40B4-BE49-F238E27FC236}">
              <a16:creationId xmlns:a16="http://schemas.microsoft.com/office/drawing/2014/main" id="{08465A01-A8A9-480E-9380-FB9487B3ABB2}"/>
            </a:ext>
          </a:extLst>
        </xdr:cNvPr>
        <xdr:cNvCxnSpPr/>
      </xdr:nvCxnSpPr>
      <xdr:spPr>
        <a:xfrm>
          <a:off x="12814300" y="14403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68" name="n_1aveValue【消防施設】&#10;有形固定資産減価償却率">
          <a:extLst>
            <a:ext uri="{FF2B5EF4-FFF2-40B4-BE49-F238E27FC236}">
              <a16:creationId xmlns:a16="http://schemas.microsoft.com/office/drawing/2014/main" id="{730340E8-064F-48F4-95A2-297170EFA560}"/>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669" name="n_2aveValue【消防施設】&#10;有形固定資産減価償却率">
          <a:extLst>
            <a:ext uri="{FF2B5EF4-FFF2-40B4-BE49-F238E27FC236}">
              <a16:creationId xmlns:a16="http://schemas.microsoft.com/office/drawing/2014/main" id="{2BF778B3-671E-4FB1-8DAC-80A8DAE8EF78}"/>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0" name="n_3aveValue【消防施設】&#10;有形固定資産減価償却率">
          <a:extLst>
            <a:ext uri="{FF2B5EF4-FFF2-40B4-BE49-F238E27FC236}">
              <a16:creationId xmlns:a16="http://schemas.microsoft.com/office/drawing/2014/main" id="{72845BCA-06C8-47FC-BE1B-D3F845D8B86C}"/>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671" name="n_4aveValue【消防施設】&#10;有形固定資産減価償却率">
          <a:extLst>
            <a:ext uri="{FF2B5EF4-FFF2-40B4-BE49-F238E27FC236}">
              <a16:creationId xmlns:a16="http://schemas.microsoft.com/office/drawing/2014/main" id="{606461FF-A399-432C-91EA-E81840CECFA3}"/>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20972</xdr:rowOff>
    </xdr:from>
    <xdr:ext cx="405111" cy="259045"/>
    <xdr:sp macro="" textlink="">
      <xdr:nvSpPr>
        <xdr:cNvPr id="672" name="n_1mainValue【消防施設】&#10;有形固定資産減価償却率">
          <a:extLst>
            <a:ext uri="{FF2B5EF4-FFF2-40B4-BE49-F238E27FC236}">
              <a16:creationId xmlns:a16="http://schemas.microsoft.com/office/drawing/2014/main" id="{BFFA0C10-29B0-447F-92D0-7B83D1F5A3FA}"/>
            </a:ext>
          </a:extLst>
        </xdr:cNvPr>
        <xdr:cNvSpPr txBox="1"/>
      </xdr:nvSpPr>
      <xdr:spPr>
        <a:xfrm>
          <a:off x="15266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60977</xdr:rowOff>
    </xdr:from>
    <xdr:ext cx="405111" cy="259045"/>
    <xdr:sp macro="" textlink="">
      <xdr:nvSpPr>
        <xdr:cNvPr id="673" name="n_2mainValue【消防施設】&#10;有形固定資産減価償却率">
          <a:extLst>
            <a:ext uri="{FF2B5EF4-FFF2-40B4-BE49-F238E27FC236}">
              <a16:creationId xmlns:a16="http://schemas.microsoft.com/office/drawing/2014/main" id="{48C8E739-D680-483F-A6A6-221EFA848F3F}"/>
            </a:ext>
          </a:extLst>
        </xdr:cNvPr>
        <xdr:cNvSpPr txBox="1"/>
      </xdr:nvSpPr>
      <xdr:spPr>
        <a:xfrm>
          <a:off x="14389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macro="" textlink="">
      <xdr:nvSpPr>
        <xdr:cNvPr id="674" name="n_3mainValue【消防施設】&#10;有形固定資産減価償却率">
          <a:extLst>
            <a:ext uri="{FF2B5EF4-FFF2-40B4-BE49-F238E27FC236}">
              <a16:creationId xmlns:a16="http://schemas.microsoft.com/office/drawing/2014/main" id="{BB79CDDE-1237-47AC-8852-AAE85FC1F876}"/>
            </a:ext>
          </a:extLst>
        </xdr:cNvPr>
        <xdr:cNvSpPr txBox="1"/>
      </xdr:nvSpPr>
      <xdr:spPr>
        <a:xfrm>
          <a:off x="13500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675" name="n_4mainValue【消防施設】&#10;有形固定資産減価償却率">
          <a:extLst>
            <a:ext uri="{FF2B5EF4-FFF2-40B4-BE49-F238E27FC236}">
              <a16:creationId xmlns:a16="http://schemas.microsoft.com/office/drawing/2014/main" id="{A870002A-4448-4DF1-AE83-FA273CBA7BD2}"/>
            </a:ext>
          </a:extLst>
        </xdr:cNvPr>
        <xdr:cNvSpPr txBox="1"/>
      </xdr:nvSpPr>
      <xdr:spPr>
        <a:xfrm>
          <a:off x="12611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79DB4FF0-4047-40E6-B92A-F4AB312069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DE3E091B-4E5C-4D7C-9974-A2D8AA9252F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1EBE2B42-9E13-4A4C-BF45-2F2A347B570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BA0BEACA-A38B-43D4-9D71-D0451BD1F1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F5D9141B-0123-4278-A920-BDC5DC5A508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5764844-B51B-4A21-AAAA-FB76F2BDBF0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A50E6F0-9048-4F93-A8C2-D299CC187D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180121B-D7F5-481A-9414-C6B1C5BC3A5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4595AE28-2B64-4C6F-8231-280AE39A402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D7EE9E07-6B20-42AF-A9FD-5DB92492706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CA95C7CE-A42C-4BC7-8C13-F29C37F6B28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98776B43-A310-4BBF-8B92-0657B7EA41D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858A00C4-FFCD-4288-935C-C5739CB260B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9D911CD7-9836-40D4-90B5-63A22CA2388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4863049C-7660-4A06-A9A5-D65E806DD8F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73747D25-7E38-4B6D-9311-C44256774F2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4B127C16-B814-4C3D-8F43-6D5F452E85C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2F7B2B06-0673-4A0E-88E0-10591B5302D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9CDAB8A4-9824-4032-8228-26E49D0970D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A7B8E6CD-7E1D-4CE5-BCC4-399A87F0B6D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4ABF8442-2814-4B5D-9D9F-9C4B26C6DCA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244E5ED3-4FC8-4BAD-A344-694842A7B594}"/>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8ABAEBB4-7166-4234-A3FD-E39AA73B87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350EB6D0-F711-4878-8D23-4CAD6ED01206}"/>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E8686250-9CBE-4A8B-91EE-F1F2B361D72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66280DC7-575B-42D2-B5FD-DC3591274EF6}"/>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FACF398A-0243-4EAE-AF50-1BD2AC93B59A}"/>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E4568A4A-39C7-4EE6-B901-D501BE254B42}"/>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0899F8A7-4E71-4795-A072-4F9CA5BFFAD8}"/>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7CE5AD7B-0EA0-434D-92C2-4110C2E7300A}"/>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6" name="【消防施設】&#10;一人当たり面積平均値テキスト">
          <a:extLst>
            <a:ext uri="{FF2B5EF4-FFF2-40B4-BE49-F238E27FC236}">
              <a16:creationId xmlns:a16="http://schemas.microsoft.com/office/drawing/2014/main" id="{2B37878F-C069-4213-8654-4BC7FFCE2301}"/>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30F946B1-815C-41B3-BAC9-24922123EFE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7C53E930-4D65-436D-9F5B-6E8EF521A7E3}"/>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9BB308A0-A6F1-47B7-A111-556F627FEB16}"/>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82D1E86B-D965-4A78-B07C-D6C93EF3AA0E}"/>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1" name="フローチャート: 判断 710">
          <a:extLst>
            <a:ext uri="{FF2B5EF4-FFF2-40B4-BE49-F238E27FC236}">
              <a16:creationId xmlns:a16="http://schemas.microsoft.com/office/drawing/2014/main" id="{47E08F27-C27C-4739-999A-670B0F2BE39E}"/>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1E04486-6414-4A26-9C9D-4A53E38C50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76ACCDB-298E-4D57-9275-37B0BEB64D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1AEA3B4-C47E-403E-A3D7-1B19FAD54DA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BBB7C46-DD3C-4DDF-853E-80B20792C2A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EDABF3C-290A-4467-8CA0-752840908EC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92456</xdr:rowOff>
    </xdr:from>
    <xdr:to>
      <xdr:col>116</xdr:col>
      <xdr:colOff>114300</xdr:colOff>
      <xdr:row>87</xdr:row>
      <xdr:rowOff>22606</xdr:rowOff>
    </xdr:to>
    <xdr:sp macro="" textlink="">
      <xdr:nvSpPr>
        <xdr:cNvPr id="717" name="楕円 716">
          <a:extLst>
            <a:ext uri="{FF2B5EF4-FFF2-40B4-BE49-F238E27FC236}">
              <a16:creationId xmlns:a16="http://schemas.microsoft.com/office/drawing/2014/main" id="{652E129F-7358-49A6-AF94-5D0759CA3AC7}"/>
            </a:ext>
          </a:extLst>
        </xdr:cNvPr>
        <xdr:cNvSpPr/>
      </xdr:nvSpPr>
      <xdr:spPr>
        <a:xfrm>
          <a:off x="22110700" y="148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718" name="【消防施設】&#10;一人当たり面積該当値テキスト">
          <a:extLst>
            <a:ext uri="{FF2B5EF4-FFF2-40B4-BE49-F238E27FC236}">
              <a16:creationId xmlns:a16="http://schemas.microsoft.com/office/drawing/2014/main" id="{9A1AE393-C7C6-4DC0-A517-0DC64E9E4F1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92946</xdr:rowOff>
    </xdr:from>
    <xdr:to>
      <xdr:col>112</xdr:col>
      <xdr:colOff>38100</xdr:colOff>
      <xdr:row>87</xdr:row>
      <xdr:rowOff>23096</xdr:rowOff>
    </xdr:to>
    <xdr:sp macro="" textlink="">
      <xdr:nvSpPr>
        <xdr:cNvPr id="719" name="楕円 718">
          <a:extLst>
            <a:ext uri="{FF2B5EF4-FFF2-40B4-BE49-F238E27FC236}">
              <a16:creationId xmlns:a16="http://schemas.microsoft.com/office/drawing/2014/main" id="{A0C65D16-5FCB-4727-90DD-47AAA60C2B11}"/>
            </a:ext>
          </a:extLst>
        </xdr:cNvPr>
        <xdr:cNvSpPr/>
      </xdr:nvSpPr>
      <xdr:spPr>
        <a:xfrm>
          <a:off x="21272500" y="1483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143256</xdr:rowOff>
    </xdr:from>
    <xdr:to>
      <xdr:col>116</xdr:col>
      <xdr:colOff>63500</xdr:colOff>
      <xdr:row>86</xdr:row>
      <xdr:rowOff>143746</xdr:rowOff>
    </xdr:to>
    <xdr:cxnSp macro="">
      <xdr:nvCxnSpPr>
        <xdr:cNvPr id="720" name="直線コネクタ 719">
          <a:extLst>
            <a:ext uri="{FF2B5EF4-FFF2-40B4-BE49-F238E27FC236}">
              <a16:creationId xmlns:a16="http://schemas.microsoft.com/office/drawing/2014/main" id="{C09FDF8D-0176-4908-A033-AB705BBE06D1}"/>
            </a:ext>
          </a:extLst>
        </xdr:cNvPr>
        <xdr:cNvCxnSpPr/>
      </xdr:nvCxnSpPr>
      <xdr:spPr>
        <a:xfrm flipV="1">
          <a:off x="21323300" y="14887956"/>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93436</xdr:rowOff>
    </xdr:from>
    <xdr:to>
      <xdr:col>107</xdr:col>
      <xdr:colOff>101600</xdr:colOff>
      <xdr:row>87</xdr:row>
      <xdr:rowOff>23586</xdr:rowOff>
    </xdr:to>
    <xdr:sp macro="" textlink="">
      <xdr:nvSpPr>
        <xdr:cNvPr id="721" name="楕円 720">
          <a:extLst>
            <a:ext uri="{FF2B5EF4-FFF2-40B4-BE49-F238E27FC236}">
              <a16:creationId xmlns:a16="http://schemas.microsoft.com/office/drawing/2014/main" id="{7D2F6DAA-AFC8-46CE-9A2B-C67AAC7E7407}"/>
            </a:ext>
          </a:extLst>
        </xdr:cNvPr>
        <xdr:cNvSpPr/>
      </xdr:nvSpPr>
      <xdr:spPr>
        <a:xfrm>
          <a:off x="20383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143746</xdr:rowOff>
    </xdr:from>
    <xdr:to>
      <xdr:col>111</xdr:col>
      <xdr:colOff>177800</xdr:colOff>
      <xdr:row>86</xdr:row>
      <xdr:rowOff>144236</xdr:rowOff>
    </xdr:to>
    <xdr:cxnSp macro="">
      <xdr:nvCxnSpPr>
        <xdr:cNvPr id="722" name="直線コネクタ 721">
          <a:extLst>
            <a:ext uri="{FF2B5EF4-FFF2-40B4-BE49-F238E27FC236}">
              <a16:creationId xmlns:a16="http://schemas.microsoft.com/office/drawing/2014/main" id="{9E5151A9-3B0C-4C60-BF3F-D023EFDC8FF0}"/>
            </a:ext>
          </a:extLst>
        </xdr:cNvPr>
        <xdr:cNvCxnSpPr/>
      </xdr:nvCxnSpPr>
      <xdr:spPr>
        <a:xfrm flipV="1">
          <a:off x="20434300" y="14888446"/>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94579</xdr:rowOff>
    </xdr:from>
    <xdr:to>
      <xdr:col>102</xdr:col>
      <xdr:colOff>165100</xdr:colOff>
      <xdr:row>87</xdr:row>
      <xdr:rowOff>24729</xdr:rowOff>
    </xdr:to>
    <xdr:sp macro="" textlink="">
      <xdr:nvSpPr>
        <xdr:cNvPr id="723" name="楕円 722">
          <a:extLst>
            <a:ext uri="{FF2B5EF4-FFF2-40B4-BE49-F238E27FC236}">
              <a16:creationId xmlns:a16="http://schemas.microsoft.com/office/drawing/2014/main" id="{832F4C39-619D-4218-BD69-CF0131969AB9}"/>
            </a:ext>
          </a:extLst>
        </xdr:cNvPr>
        <xdr:cNvSpPr/>
      </xdr:nvSpPr>
      <xdr:spPr>
        <a:xfrm>
          <a:off x="19494500" y="148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144236</xdr:rowOff>
    </xdr:from>
    <xdr:to>
      <xdr:col>107</xdr:col>
      <xdr:colOff>50800</xdr:colOff>
      <xdr:row>86</xdr:row>
      <xdr:rowOff>145379</xdr:rowOff>
    </xdr:to>
    <xdr:cxnSp macro="">
      <xdr:nvCxnSpPr>
        <xdr:cNvPr id="724" name="直線コネクタ 723">
          <a:extLst>
            <a:ext uri="{FF2B5EF4-FFF2-40B4-BE49-F238E27FC236}">
              <a16:creationId xmlns:a16="http://schemas.microsoft.com/office/drawing/2014/main" id="{B288BCF1-8D92-4723-9B7A-55F05F3185C0}"/>
            </a:ext>
          </a:extLst>
        </xdr:cNvPr>
        <xdr:cNvCxnSpPr/>
      </xdr:nvCxnSpPr>
      <xdr:spPr>
        <a:xfrm flipV="1">
          <a:off x="19545300" y="1488893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95886</xdr:rowOff>
    </xdr:from>
    <xdr:to>
      <xdr:col>98</xdr:col>
      <xdr:colOff>38100</xdr:colOff>
      <xdr:row>87</xdr:row>
      <xdr:rowOff>26036</xdr:rowOff>
    </xdr:to>
    <xdr:sp macro="" textlink="">
      <xdr:nvSpPr>
        <xdr:cNvPr id="725" name="楕円 724">
          <a:extLst>
            <a:ext uri="{FF2B5EF4-FFF2-40B4-BE49-F238E27FC236}">
              <a16:creationId xmlns:a16="http://schemas.microsoft.com/office/drawing/2014/main" id="{A6846920-DDC5-4AAF-B768-E55465752551}"/>
            </a:ext>
          </a:extLst>
        </xdr:cNvPr>
        <xdr:cNvSpPr/>
      </xdr:nvSpPr>
      <xdr:spPr>
        <a:xfrm>
          <a:off x="18605500" y="1484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145379</xdr:rowOff>
    </xdr:from>
    <xdr:to>
      <xdr:col>102</xdr:col>
      <xdr:colOff>114300</xdr:colOff>
      <xdr:row>86</xdr:row>
      <xdr:rowOff>146686</xdr:rowOff>
    </xdr:to>
    <xdr:cxnSp macro="">
      <xdr:nvCxnSpPr>
        <xdr:cNvPr id="726" name="直線コネクタ 725">
          <a:extLst>
            <a:ext uri="{FF2B5EF4-FFF2-40B4-BE49-F238E27FC236}">
              <a16:creationId xmlns:a16="http://schemas.microsoft.com/office/drawing/2014/main" id="{0B6BD1E1-657A-4DDB-A404-36BD4E551F95}"/>
            </a:ext>
          </a:extLst>
        </xdr:cNvPr>
        <xdr:cNvCxnSpPr/>
      </xdr:nvCxnSpPr>
      <xdr:spPr>
        <a:xfrm flipV="1">
          <a:off x="18656300" y="1489007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7" name="n_1aveValue【消防施設】&#10;一人当たり面積">
          <a:extLst>
            <a:ext uri="{FF2B5EF4-FFF2-40B4-BE49-F238E27FC236}">
              <a16:creationId xmlns:a16="http://schemas.microsoft.com/office/drawing/2014/main" id="{F3658585-F760-44B5-B450-B16C9E6CD11E}"/>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28" name="n_2aveValue【消防施設】&#10;一人当たり面積">
          <a:extLst>
            <a:ext uri="{FF2B5EF4-FFF2-40B4-BE49-F238E27FC236}">
              <a16:creationId xmlns:a16="http://schemas.microsoft.com/office/drawing/2014/main" id="{73DEE1AC-4B3D-4EB8-AF69-77D95F7D0DB5}"/>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29" name="n_3aveValue【消防施設】&#10;一人当たり面積">
          <a:extLst>
            <a:ext uri="{FF2B5EF4-FFF2-40B4-BE49-F238E27FC236}">
              <a16:creationId xmlns:a16="http://schemas.microsoft.com/office/drawing/2014/main" id="{28D5B216-AC80-47FA-908F-469161DD3736}"/>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0" name="n_4aveValue【消防施設】&#10;一人当たり面積">
          <a:extLst>
            <a:ext uri="{FF2B5EF4-FFF2-40B4-BE49-F238E27FC236}">
              <a16:creationId xmlns:a16="http://schemas.microsoft.com/office/drawing/2014/main" id="{C90672A2-819C-4990-BA56-B51C9A906FD8}"/>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14223</xdr:rowOff>
    </xdr:from>
    <xdr:ext cx="469744" cy="259045"/>
    <xdr:sp macro="" textlink="">
      <xdr:nvSpPr>
        <xdr:cNvPr id="731" name="n_1mainValue【消防施設】&#10;一人当たり面積">
          <a:extLst>
            <a:ext uri="{FF2B5EF4-FFF2-40B4-BE49-F238E27FC236}">
              <a16:creationId xmlns:a16="http://schemas.microsoft.com/office/drawing/2014/main" id="{71825C47-027F-4629-8256-8A46005CCC3B}"/>
            </a:ext>
          </a:extLst>
        </xdr:cNvPr>
        <xdr:cNvSpPr txBox="1"/>
      </xdr:nvSpPr>
      <xdr:spPr>
        <a:xfrm>
          <a:off x="21075727" y="1493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14713</xdr:rowOff>
    </xdr:from>
    <xdr:ext cx="469744" cy="259045"/>
    <xdr:sp macro="" textlink="">
      <xdr:nvSpPr>
        <xdr:cNvPr id="732" name="n_2mainValue【消防施設】&#10;一人当たり面積">
          <a:extLst>
            <a:ext uri="{FF2B5EF4-FFF2-40B4-BE49-F238E27FC236}">
              <a16:creationId xmlns:a16="http://schemas.microsoft.com/office/drawing/2014/main" id="{466FF92C-A7B7-41BB-B901-6210CD322BB3}"/>
            </a:ext>
          </a:extLst>
        </xdr:cNvPr>
        <xdr:cNvSpPr txBox="1"/>
      </xdr:nvSpPr>
      <xdr:spPr>
        <a:xfrm>
          <a:off x="20199427" y="1493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15856</xdr:rowOff>
    </xdr:from>
    <xdr:ext cx="469744" cy="259045"/>
    <xdr:sp macro="" textlink="">
      <xdr:nvSpPr>
        <xdr:cNvPr id="733" name="n_3mainValue【消防施設】&#10;一人当たり面積">
          <a:extLst>
            <a:ext uri="{FF2B5EF4-FFF2-40B4-BE49-F238E27FC236}">
              <a16:creationId xmlns:a16="http://schemas.microsoft.com/office/drawing/2014/main" id="{0C46383B-0834-4AA1-B118-CF369C2ED189}"/>
            </a:ext>
          </a:extLst>
        </xdr:cNvPr>
        <xdr:cNvSpPr txBox="1"/>
      </xdr:nvSpPr>
      <xdr:spPr>
        <a:xfrm>
          <a:off x="19310427" y="1493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17163</xdr:rowOff>
    </xdr:from>
    <xdr:ext cx="469744" cy="259045"/>
    <xdr:sp macro="" textlink="">
      <xdr:nvSpPr>
        <xdr:cNvPr id="734" name="n_4mainValue【消防施設】&#10;一人当たり面積">
          <a:extLst>
            <a:ext uri="{FF2B5EF4-FFF2-40B4-BE49-F238E27FC236}">
              <a16:creationId xmlns:a16="http://schemas.microsoft.com/office/drawing/2014/main" id="{F243EA3A-BEA3-41D9-8C01-74F8271C5B85}"/>
            </a:ext>
          </a:extLst>
        </xdr:cNvPr>
        <xdr:cNvSpPr txBox="1"/>
      </xdr:nvSpPr>
      <xdr:spPr>
        <a:xfrm>
          <a:off x="18421427" y="1493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DA36C7BE-4DF5-49FB-9A61-9F78CB11ED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7C49EF87-0177-4E9B-A7ED-B6E26B59D2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19D5F83-0522-42CE-868C-536A4D7128D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FBD81C5-AA51-4A4E-AA8E-62C4F93A46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231AA12F-159D-4118-8EA4-96A5B88AC77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CFCE8595-6596-4D91-94AF-C771A4A414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E5A29EB8-08EA-4338-9BE5-22E279A6DF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441E7A3D-F5FE-414E-9736-FC5546EA56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6EF0BF56-14AF-40DE-BAC4-BA35D148A7D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E1580415-9101-48CF-95EA-D058BEF51E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B0A979EB-83B3-43BA-8E2E-A16FEA8BEC1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3DF5A0A4-64F5-44CA-B954-4DB2ED88E91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2EF8F89B-EC27-4659-89F2-27699E40B42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E26CFA3-D077-46D6-9C68-CE89A947D0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FAEBA7F4-5F7A-43EC-9529-7BE152F148F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3297FC67-B8C0-4584-8377-D4AAA935DD7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85F7DE49-F441-4DEC-84C3-2A1DA8E9962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81673B7B-BEFD-40BC-9D16-B5576B39E8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A65BA712-5132-4694-AE8D-7F7C96D9490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22B788F7-ABCC-46FA-BC9E-AD804F50DFB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69643E8F-A39D-48BC-9273-6DA637390FC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030F6452-EA6C-494C-BD8E-D0549CD48A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B4D18133-98EF-41DA-B830-F8F641D988A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F267DA6-A591-40E5-B7AD-657E99EF15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95E54A4D-7878-467C-A40F-5FFCC2134C1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4739E536-5D94-4EC1-A154-2D331C7063D6}"/>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6C1C2844-0B6E-4EC7-8098-C99B5B41D184}"/>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B8BB2C48-6396-4CD5-968F-6954F59127D2}"/>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019EE48C-09E0-4521-9403-DDED2978ED6B}"/>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100654F1-CF80-4106-9387-7D3C97B06508}"/>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5" name="【庁舎】&#10;有形固定資産減価償却率平均値テキスト">
          <a:extLst>
            <a:ext uri="{FF2B5EF4-FFF2-40B4-BE49-F238E27FC236}">
              <a16:creationId xmlns:a16="http://schemas.microsoft.com/office/drawing/2014/main" id="{A3BD37A2-BD88-4413-AE83-9A7E494C40F2}"/>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BFB78BE5-1980-4356-A697-7EDDE40EE2B5}"/>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200177EB-2E76-4340-9D08-04843807B328}"/>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F0153E68-4F74-4B67-B56F-E1824D31AD09}"/>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2C0ACA20-E91C-4977-961D-D24036AC0946}"/>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0" name="フローチャート: 判断 769">
          <a:extLst>
            <a:ext uri="{FF2B5EF4-FFF2-40B4-BE49-F238E27FC236}">
              <a16:creationId xmlns:a16="http://schemas.microsoft.com/office/drawing/2014/main" id="{05732586-90B9-4E11-B95B-8AD80A379C25}"/>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81115DB-ADF4-4C51-9E85-49C9C0C5422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1E941B9-0D5E-4531-8E96-AAFCCF61D8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9FDE6A24-E818-4BDD-BB03-86917B5A533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8DCB5D7-13E7-4118-9996-7DC181CF72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A28DA20-C1E9-46B4-A592-0F4C8E27EE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20501</xdr:rowOff>
    </xdr:from>
    <xdr:to>
      <xdr:col>85</xdr:col>
      <xdr:colOff>177800</xdr:colOff>
      <xdr:row>107</xdr:row>
      <xdr:rowOff>122101</xdr:rowOff>
    </xdr:to>
    <xdr:sp macro="" textlink="">
      <xdr:nvSpPr>
        <xdr:cNvPr id="776" name="楕円 775">
          <a:extLst>
            <a:ext uri="{FF2B5EF4-FFF2-40B4-BE49-F238E27FC236}">
              <a16:creationId xmlns:a16="http://schemas.microsoft.com/office/drawing/2014/main" id="{1F4E0D51-236E-4472-A246-CE6054A5199F}"/>
            </a:ext>
          </a:extLst>
        </xdr:cNvPr>
        <xdr:cNvSpPr/>
      </xdr:nvSpPr>
      <xdr:spPr>
        <a:xfrm>
          <a:off x="16268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170378</xdr:rowOff>
    </xdr:from>
    <xdr:ext cx="405111" cy="259045"/>
    <xdr:sp macro="" textlink="">
      <xdr:nvSpPr>
        <xdr:cNvPr id="777" name="【庁舎】&#10;有形固定資産減価償却率該当値テキスト">
          <a:extLst>
            <a:ext uri="{FF2B5EF4-FFF2-40B4-BE49-F238E27FC236}">
              <a16:creationId xmlns:a16="http://schemas.microsoft.com/office/drawing/2014/main" id="{44007340-B3D8-4C24-8B0E-47723E779D05}"/>
            </a:ext>
          </a:extLst>
        </xdr:cNvPr>
        <xdr:cNvSpPr txBox="1"/>
      </xdr:nvSpPr>
      <xdr:spPr>
        <a:xfrm>
          <a:off x="16357600"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167458</xdr:rowOff>
    </xdr:from>
    <xdr:to>
      <xdr:col>81</xdr:col>
      <xdr:colOff>101600</xdr:colOff>
      <xdr:row>107</xdr:row>
      <xdr:rowOff>97608</xdr:rowOff>
    </xdr:to>
    <xdr:sp macro="" textlink="">
      <xdr:nvSpPr>
        <xdr:cNvPr id="778" name="楕円 777">
          <a:extLst>
            <a:ext uri="{FF2B5EF4-FFF2-40B4-BE49-F238E27FC236}">
              <a16:creationId xmlns:a16="http://schemas.microsoft.com/office/drawing/2014/main" id="{4BC3C28A-0FC6-4289-9161-733FBE094E3E}"/>
            </a:ext>
          </a:extLst>
        </xdr:cNvPr>
        <xdr:cNvSpPr/>
      </xdr:nvSpPr>
      <xdr:spPr>
        <a:xfrm>
          <a:off x="15430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46808</xdr:rowOff>
    </xdr:from>
    <xdr:to>
      <xdr:col>85</xdr:col>
      <xdr:colOff>127000</xdr:colOff>
      <xdr:row>107</xdr:row>
      <xdr:rowOff>71301</xdr:rowOff>
    </xdr:to>
    <xdr:cxnSp macro="">
      <xdr:nvCxnSpPr>
        <xdr:cNvPr id="779" name="直線コネクタ 778">
          <a:extLst>
            <a:ext uri="{FF2B5EF4-FFF2-40B4-BE49-F238E27FC236}">
              <a16:creationId xmlns:a16="http://schemas.microsoft.com/office/drawing/2014/main" id="{28B501D6-23EA-41DE-894B-E3736D80BACE}"/>
            </a:ext>
          </a:extLst>
        </xdr:cNvPr>
        <xdr:cNvCxnSpPr/>
      </xdr:nvCxnSpPr>
      <xdr:spPr>
        <a:xfrm>
          <a:off x="15481300" y="1839195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170724</xdr:rowOff>
    </xdr:from>
    <xdr:to>
      <xdr:col>76</xdr:col>
      <xdr:colOff>165100</xdr:colOff>
      <xdr:row>107</xdr:row>
      <xdr:rowOff>100874</xdr:rowOff>
    </xdr:to>
    <xdr:sp macro="" textlink="">
      <xdr:nvSpPr>
        <xdr:cNvPr id="780" name="楕円 779">
          <a:extLst>
            <a:ext uri="{FF2B5EF4-FFF2-40B4-BE49-F238E27FC236}">
              <a16:creationId xmlns:a16="http://schemas.microsoft.com/office/drawing/2014/main" id="{1556BD2F-DB27-402B-8974-B74766FB3C45}"/>
            </a:ext>
          </a:extLst>
        </xdr:cNvPr>
        <xdr:cNvSpPr/>
      </xdr:nvSpPr>
      <xdr:spPr>
        <a:xfrm>
          <a:off x="14541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46808</xdr:rowOff>
    </xdr:from>
    <xdr:to>
      <xdr:col>81</xdr:col>
      <xdr:colOff>50800</xdr:colOff>
      <xdr:row>107</xdr:row>
      <xdr:rowOff>50074</xdr:rowOff>
    </xdr:to>
    <xdr:cxnSp macro="">
      <xdr:nvCxnSpPr>
        <xdr:cNvPr id="781" name="直線コネクタ 780">
          <a:extLst>
            <a:ext uri="{FF2B5EF4-FFF2-40B4-BE49-F238E27FC236}">
              <a16:creationId xmlns:a16="http://schemas.microsoft.com/office/drawing/2014/main" id="{BE871F20-BE49-4629-885E-5F4E793BC322}"/>
            </a:ext>
          </a:extLst>
        </xdr:cNvPr>
        <xdr:cNvCxnSpPr/>
      </xdr:nvCxnSpPr>
      <xdr:spPr>
        <a:xfrm flipV="1">
          <a:off x="14592300" y="1839195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25400</xdr:rowOff>
    </xdr:from>
    <xdr:to>
      <xdr:col>72</xdr:col>
      <xdr:colOff>38100</xdr:colOff>
      <xdr:row>108</xdr:row>
      <xdr:rowOff>127000</xdr:rowOff>
    </xdr:to>
    <xdr:sp macro="" textlink="">
      <xdr:nvSpPr>
        <xdr:cNvPr id="782" name="楕円 781">
          <a:extLst>
            <a:ext uri="{FF2B5EF4-FFF2-40B4-BE49-F238E27FC236}">
              <a16:creationId xmlns:a16="http://schemas.microsoft.com/office/drawing/2014/main" id="{4507DC7F-A4C2-4AA5-9BFB-9938657696E6}"/>
            </a:ext>
          </a:extLst>
        </xdr:cNvPr>
        <xdr:cNvSpPr/>
      </xdr:nvSpPr>
      <xdr:spPr>
        <a:xfrm>
          <a:off x="1365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50074</xdr:rowOff>
    </xdr:from>
    <xdr:to>
      <xdr:col>76</xdr:col>
      <xdr:colOff>114300</xdr:colOff>
      <xdr:row>108</xdr:row>
      <xdr:rowOff>76200</xdr:rowOff>
    </xdr:to>
    <xdr:cxnSp macro="">
      <xdr:nvCxnSpPr>
        <xdr:cNvPr id="783" name="直線コネクタ 782">
          <a:extLst>
            <a:ext uri="{FF2B5EF4-FFF2-40B4-BE49-F238E27FC236}">
              <a16:creationId xmlns:a16="http://schemas.microsoft.com/office/drawing/2014/main" id="{DDB97184-AEFA-4C69-AB01-5A071DAFAA08}"/>
            </a:ext>
          </a:extLst>
        </xdr:cNvPr>
        <xdr:cNvCxnSpPr/>
      </xdr:nvCxnSpPr>
      <xdr:spPr>
        <a:xfrm flipV="1">
          <a:off x="13703300" y="18395224"/>
          <a:ext cx="8890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784" name="楕円 783">
          <a:extLst>
            <a:ext uri="{FF2B5EF4-FFF2-40B4-BE49-F238E27FC236}">
              <a16:creationId xmlns:a16="http://schemas.microsoft.com/office/drawing/2014/main" id="{CD2067D9-F3A7-4296-824B-9F28003786E4}"/>
            </a:ext>
          </a:extLst>
        </xdr:cNvPr>
        <xdr:cNvSpPr/>
      </xdr:nvSpPr>
      <xdr:spPr>
        <a:xfrm>
          <a:off x="1276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5987</xdr:rowOff>
    </xdr:from>
    <xdr:to>
      <xdr:col>71</xdr:col>
      <xdr:colOff>177800</xdr:colOff>
      <xdr:row>108</xdr:row>
      <xdr:rowOff>76200</xdr:rowOff>
    </xdr:to>
    <xdr:cxnSp macro="">
      <xdr:nvCxnSpPr>
        <xdr:cNvPr id="785" name="直線コネクタ 784">
          <a:extLst>
            <a:ext uri="{FF2B5EF4-FFF2-40B4-BE49-F238E27FC236}">
              <a16:creationId xmlns:a16="http://schemas.microsoft.com/office/drawing/2014/main" id="{8C35BA80-7ED2-4F7C-A412-D3E6CCB57D15}"/>
            </a:ext>
          </a:extLst>
        </xdr:cNvPr>
        <xdr:cNvCxnSpPr/>
      </xdr:nvCxnSpPr>
      <xdr:spPr>
        <a:xfrm>
          <a:off x="12814300" y="18351137"/>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6" name="n_1aveValue【庁舎】&#10;有形固定資産減価償却率">
          <a:extLst>
            <a:ext uri="{FF2B5EF4-FFF2-40B4-BE49-F238E27FC236}">
              <a16:creationId xmlns:a16="http://schemas.microsoft.com/office/drawing/2014/main" id="{F0C451C4-30A8-456B-9E52-49C6F59BC1BF}"/>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7" name="n_2aveValue【庁舎】&#10;有形固定資産減価償却率">
          <a:extLst>
            <a:ext uri="{FF2B5EF4-FFF2-40B4-BE49-F238E27FC236}">
              <a16:creationId xmlns:a16="http://schemas.microsoft.com/office/drawing/2014/main" id="{1BF190C6-BE93-4D51-BAD5-8279BB3FD432}"/>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88" name="n_3aveValue【庁舎】&#10;有形固定資産減価償却率">
          <a:extLst>
            <a:ext uri="{FF2B5EF4-FFF2-40B4-BE49-F238E27FC236}">
              <a16:creationId xmlns:a16="http://schemas.microsoft.com/office/drawing/2014/main" id="{B0F2C0BA-AB6B-432D-A1B6-D3598A795036}"/>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89" name="n_4aveValue【庁舎】&#10;有形固定資産減価償却率">
          <a:extLst>
            <a:ext uri="{FF2B5EF4-FFF2-40B4-BE49-F238E27FC236}">
              <a16:creationId xmlns:a16="http://schemas.microsoft.com/office/drawing/2014/main" id="{68547182-5088-402B-86E4-9C2E7389E0C9}"/>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88735</xdr:rowOff>
    </xdr:from>
    <xdr:ext cx="405111" cy="259045"/>
    <xdr:sp macro="" textlink="">
      <xdr:nvSpPr>
        <xdr:cNvPr id="790" name="n_1mainValue【庁舎】&#10;有形固定資産減価償却率">
          <a:extLst>
            <a:ext uri="{FF2B5EF4-FFF2-40B4-BE49-F238E27FC236}">
              <a16:creationId xmlns:a16="http://schemas.microsoft.com/office/drawing/2014/main" id="{D9552309-BEA4-4E65-8F9E-09BC5A357621}"/>
            </a:ext>
          </a:extLst>
        </xdr:cNvPr>
        <xdr:cNvSpPr txBox="1"/>
      </xdr:nvSpPr>
      <xdr:spPr>
        <a:xfrm>
          <a:off x="152660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92001</xdr:rowOff>
    </xdr:from>
    <xdr:ext cx="405111" cy="259045"/>
    <xdr:sp macro="" textlink="">
      <xdr:nvSpPr>
        <xdr:cNvPr id="791" name="n_2mainValue【庁舎】&#10;有形固定資産減価償却率">
          <a:extLst>
            <a:ext uri="{FF2B5EF4-FFF2-40B4-BE49-F238E27FC236}">
              <a16:creationId xmlns:a16="http://schemas.microsoft.com/office/drawing/2014/main" id="{0E8FD321-74B5-4D9A-BAA1-074CE95F7F83}"/>
            </a:ext>
          </a:extLst>
        </xdr:cNvPr>
        <xdr:cNvSpPr txBox="1"/>
      </xdr:nvSpPr>
      <xdr:spPr>
        <a:xfrm>
          <a:off x="143897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118127</xdr:rowOff>
    </xdr:from>
    <xdr:ext cx="405111" cy="259045"/>
    <xdr:sp macro="" textlink="">
      <xdr:nvSpPr>
        <xdr:cNvPr id="792" name="n_3mainValue【庁舎】&#10;有形固定資産減価償却率">
          <a:extLst>
            <a:ext uri="{FF2B5EF4-FFF2-40B4-BE49-F238E27FC236}">
              <a16:creationId xmlns:a16="http://schemas.microsoft.com/office/drawing/2014/main" id="{29E62E82-8DE8-4A2B-B791-C1DC9D6D2F0F}"/>
            </a:ext>
          </a:extLst>
        </xdr:cNvPr>
        <xdr:cNvSpPr txBox="1"/>
      </xdr:nvSpPr>
      <xdr:spPr>
        <a:xfrm>
          <a:off x="13500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793" name="n_4mainValue【庁舎】&#10;有形固定資産減価償却率">
          <a:extLst>
            <a:ext uri="{FF2B5EF4-FFF2-40B4-BE49-F238E27FC236}">
              <a16:creationId xmlns:a16="http://schemas.microsoft.com/office/drawing/2014/main" id="{77F1B0D4-D4C9-4D0C-8E7F-01F359612CD6}"/>
            </a:ext>
          </a:extLst>
        </xdr:cNvPr>
        <xdr:cNvSpPr txBox="1"/>
      </xdr:nvSpPr>
      <xdr:spPr>
        <a:xfrm>
          <a:off x="12611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9858931F-B958-4E70-81CD-31208507A7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250C4AAA-64A3-4951-AFA1-82DEC7BE60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35DB598-896F-4A21-B264-EEB64CF72E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7915E1EA-0387-4198-B517-8FC63D2DFB8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547A85BA-609B-41EF-AC7B-2F86A9BBD7E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6372B17-90D6-4FA9-A0C5-D1020BFD3B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048FABD-EBD5-4B8F-A64D-A05CD76B8D3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8F30EE95-9534-4321-91F1-39DB4526BD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8F1B87A9-DF29-4318-AD3A-B7E969E993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BB09687D-E0A7-4FD6-A88F-96F333E63F9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B7B78829-6BFD-4F05-8273-88757AA5481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339A10F5-FAF9-4787-BA1E-46E563726F6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DB7773B9-DB79-445F-AC26-AAA4BC11386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39361995-7CA7-4523-9926-721D296747B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EA460AC1-EDC7-4F84-AB32-14424319DE2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786ACF4C-33F1-4AFB-B084-35E477ACBE0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C083339D-805F-4D7E-969E-F987035ED73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4C9EFBFE-3E50-440B-9A1C-F45063CA599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B52B30F8-14F0-4ED5-B9D7-B46FDF95301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0636883E-088D-4BE5-8514-930ACD1F37F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DF555E0E-5394-41C6-BBFC-98A82210978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5083B731-F0EC-4CB7-9BF0-EE7EC436B2C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3381C191-DB0B-4AFB-9587-19355E7BEF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7144DB9-D2A4-4CCA-85D0-566CA8299FB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D8A9BE99-BEFD-4843-807B-A8500E7201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61358C57-6EA7-4F02-AB30-3F6F4F7EA619}"/>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80A14C7D-934C-4E7F-80FE-7D25B698C62D}"/>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D15FE541-7F8A-477E-97F6-3A734D44E5C7}"/>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E06CF6B8-BB5A-4EBF-B9CB-7ED8CFBAFBA3}"/>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3940E8F0-D987-4533-8518-A0F8AE20999E}"/>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4" name="【庁舎】&#10;一人当たり面積平均値テキスト">
          <a:extLst>
            <a:ext uri="{FF2B5EF4-FFF2-40B4-BE49-F238E27FC236}">
              <a16:creationId xmlns:a16="http://schemas.microsoft.com/office/drawing/2014/main" id="{344A0FF1-9D07-4C2D-B993-CA3BBAE6203E}"/>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1946DC72-63CF-4F1E-B270-522EADE90D38}"/>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FA505556-3B22-45A6-9BD7-D5E3A8F97127}"/>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7789DAA6-08A5-4834-93A7-664C114CCE87}"/>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C3E0F1CF-A80C-468D-B376-28744BE8F305}"/>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29" name="フローチャート: 判断 828">
          <a:extLst>
            <a:ext uri="{FF2B5EF4-FFF2-40B4-BE49-F238E27FC236}">
              <a16:creationId xmlns:a16="http://schemas.microsoft.com/office/drawing/2014/main" id="{796F710F-90CA-4A07-9BF0-73879D3F4557}"/>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57E283A-DF88-4C5E-B877-EC4D34EC83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167D72A-9670-4885-94A4-58042A5F4D3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A77ED20-81B0-4EC7-9DAB-9232405D16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A9F3ACA-9480-4B1F-BF83-934818D607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F9FF5A-D5DF-4B87-9F91-5DC75D0937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85816</xdr:rowOff>
    </xdr:from>
    <xdr:to>
      <xdr:col>116</xdr:col>
      <xdr:colOff>114300</xdr:colOff>
      <xdr:row>108</xdr:row>
      <xdr:rowOff>15966</xdr:rowOff>
    </xdr:to>
    <xdr:sp macro="" textlink="">
      <xdr:nvSpPr>
        <xdr:cNvPr id="835" name="楕円 834">
          <a:extLst>
            <a:ext uri="{FF2B5EF4-FFF2-40B4-BE49-F238E27FC236}">
              <a16:creationId xmlns:a16="http://schemas.microsoft.com/office/drawing/2014/main" id="{9396E9DB-091E-4AA3-B90F-DAC02ADB9C37}"/>
            </a:ext>
          </a:extLst>
        </xdr:cNvPr>
        <xdr:cNvSpPr/>
      </xdr:nvSpPr>
      <xdr:spPr>
        <a:xfrm>
          <a:off x="22110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743</xdr:rowOff>
    </xdr:from>
    <xdr:ext cx="469744" cy="259045"/>
    <xdr:sp macro="" textlink="">
      <xdr:nvSpPr>
        <xdr:cNvPr id="836" name="【庁舎】&#10;一人当たり面積該当値テキスト">
          <a:extLst>
            <a:ext uri="{FF2B5EF4-FFF2-40B4-BE49-F238E27FC236}">
              <a16:creationId xmlns:a16="http://schemas.microsoft.com/office/drawing/2014/main" id="{FAD73FAB-2305-4BE1-AD12-17D924C38CC0}"/>
            </a:ext>
          </a:extLst>
        </xdr:cNvPr>
        <xdr:cNvSpPr txBox="1"/>
      </xdr:nvSpPr>
      <xdr:spPr>
        <a:xfrm>
          <a:off x="22199600" y="1834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90170</xdr:rowOff>
    </xdr:from>
    <xdr:to>
      <xdr:col>112</xdr:col>
      <xdr:colOff>38100</xdr:colOff>
      <xdr:row>108</xdr:row>
      <xdr:rowOff>20320</xdr:rowOff>
    </xdr:to>
    <xdr:sp macro="" textlink="">
      <xdr:nvSpPr>
        <xdr:cNvPr id="837" name="楕円 836">
          <a:extLst>
            <a:ext uri="{FF2B5EF4-FFF2-40B4-BE49-F238E27FC236}">
              <a16:creationId xmlns:a16="http://schemas.microsoft.com/office/drawing/2014/main" id="{BB9BCC83-E6DA-47A5-8C96-54F643C550CB}"/>
            </a:ext>
          </a:extLst>
        </xdr:cNvPr>
        <xdr:cNvSpPr/>
      </xdr:nvSpPr>
      <xdr:spPr>
        <a:xfrm>
          <a:off x="21272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136616</xdr:rowOff>
    </xdr:from>
    <xdr:to>
      <xdr:col>116</xdr:col>
      <xdr:colOff>63500</xdr:colOff>
      <xdr:row>107</xdr:row>
      <xdr:rowOff>140970</xdr:rowOff>
    </xdr:to>
    <xdr:cxnSp macro="">
      <xdr:nvCxnSpPr>
        <xdr:cNvPr id="838" name="直線コネクタ 837">
          <a:extLst>
            <a:ext uri="{FF2B5EF4-FFF2-40B4-BE49-F238E27FC236}">
              <a16:creationId xmlns:a16="http://schemas.microsoft.com/office/drawing/2014/main" id="{708277A8-B087-4E7D-928D-AAF65DD0A94E}"/>
            </a:ext>
          </a:extLst>
        </xdr:cNvPr>
        <xdr:cNvCxnSpPr/>
      </xdr:nvCxnSpPr>
      <xdr:spPr>
        <a:xfrm flipV="1">
          <a:off x="21323300" y="18481766"/>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93436</xdr:rowOff>
    </xdr:from>
    <xdr:to>
      <xdr:col>107</xdr:col>
      <xdr:colOff>101600</xdr:colOff>
      <xdr:row>108</xdr:row>
      <xdr:rowOff>23586</xdr:rowOff>
    </xdr:to>
    <xdr:sp macro="" textlink="">
      <xdr:nvSpPr>
        <xdr:cNvPr id="839" name="楕円 838">
          <a:extLst>
            <a:ext uri="{FF2B5EF4-FFF2-40B4-BE49-F238E27FC236}">
              <a16:creationId xmlns:a16="http://schemas.microsoft.com/office/drawing/2014/main" id="{92311372-34D5-4711-BD45-1D6A451C0A5A}"/>
            </a:ext>
          </a:extLst>
        </xdr:cNvPr>
        <xdr:cNvSpPr/>
      </xdr:nvSpPr>
      <xdr:spPr>
        <a:xfrm>
          <a:off x="20383500" y="184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140970</xdr:rowOff>
    </xdr:from>
    <xdr:to>
      <xdr:col>111</xdr:col>
      <xdr:colOff>177800</xdr:colOff>
      <xdr:row>107</xdr:row>
      <xdr:rowOff>144236</xdr:rowOff>
    </xdr:to>
    <xdr:cxnSp macro="">
      <xdr:nvCxnSpPr>
        <xdr:cNvPr id="840" name="直線コネクタ 839">
          <a:extLst>
            <a:ext uri="{FF2B5EF4-FFF2-40B4-BE49-F238E27FC236}">
              <a16:creationId xmlns:a16="http://schemas.microsoft.com/office/drawing/2014/main" id="{848DAE67-4497-4394-A1D8-19C7EAFD4297}"/>
            </a:ext>
          </a:extLst>
        </xdr:cNvPr>
        <xdr:cNvCxnSpPr/>
      </xdr:nvCxnSpPr>
      <xdr:spPr>
        <a:xfrm flipV="1">
          <a:off x="20434300" y="184861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99968</xdr:rowOff>
    </xdr:from>
    <xdr:to>
      <xdr:col>102</xdr:col>
      <xdr:colOff>165100</xdr:colOff>
      <xdr:row>108</xdr:row>
      <xdr:rowOff>30118</xdr:rowOff>
    </xdr:to>
    <xdr:sp macro="" textlink="">
      <xdr:nvSpPr>
        <xdr:cNvPr id="841" name="楕円 840">
          <a:extLst>
            <a:ext uri="{FF2B5EF4-FFF2-40B4-BE49-F238E27FC236}">
              <a16:creationId xmlns:a16="http://schemas.microsoft.com/office/drawing/2014/main" id="{CCC10302-865C-4CF9-956A-8D281CE9680F}"/>
            </a:ext>
          </a:extLst>
        </xdr:cNvPr>
        <xdr:cNvSpPr/>
      </xdr:nvSpPr>
      <xdr:spPr>
        <a:xfrm>
          <a:off x="19494500" y="1844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144236</xdr:rowOff>
    </xdr:from>
    <xdr:to>
      <xdr:col>107</xdr:col>
      <xdr:colOff>50800</xdr:colOff>
      <xdr:row>107</xdr:row>
      <xdr:rowOff>150768</xdr:rowOff>
    </xdr:to>
    <xdr:cxnSp macro="">
      <xdr:nvCxnSpPr>
        <xdr:cNvPr id="842" name="直線コネクタ 841">
          <a:extLst>
            <a:ext uri="{FF2B5EF4-FFF2-40B4-BE49-F238E27FC236}">
              <a16:creationId xmlns:a16="http://schemas.microsoft.com/office/drawing/2014/main" id="{681BD940-761E-4160-A062-3D02D7C1822B}"/>
            </a:ext>
          </a:extLst>
        </xdr:cNvPr>
        <xdr:cNvCxnSpPr/>
      </xdr:nvCxnSpPr>
      <xdr:spPr>
        <a:xfrm flipV="1">
          <a:off x="19545300" y="184893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103232</xdr:rowOff>
    </xdr:from>
    <xdr:to>
      <xdr:col>98</xdr:col>
      <xdr:colOff>38100</xdr:colOff>
      <xdr:row>108</xdr:row>
      <xdr:rowOff>33382</xdr:rowOff>
    </xdr:to>
    <xdr:sp macro="" textlink="">
      <xdr:nvSpPr>
        <xdr:cNvPr id="843" name="楕円 842">
          <a:extLst>
            <a:ext uri="{FF2B5EF4-FFF2-40B4-BE49-F238E27FC236}">
              <a16:creationId xmlns:a16="http://schemas.microsoft.com/office/drawing/2014/main" id="{2C79820E-1D8A-428A-AB01-4D7F97CBAC12}"/>
            </a:ext>
          </a:extLst>
        </xdr:cNvPr>
        <xdr:cNvSpPr/>
      </xdr:nvSpPr>
      <xdr:spPr>
        <a:xfrm>
          <a:off x="18605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150768</xdr:rowOff>
    </xdr:from>
    <xdr:to>
      <xdr:col>102</xdr:col>
      <xdr:colOff>114300</xdr:colOff>
      <xdr:row>107</xdr:row>
      <xdr:rowOff>154032</xdr:rowOff>
    </xdr:to>
    <xdr:cxnSp macro="">
      <xdr:nvCxnSpPr>
        <xdr:cNvPr id="844" name="直線コネクタ 843">
          <a:extLst>
            <a:ext uri="{FF2B5EF4-FFF2-40B4-BE49-F238E27FC236}">
              <a16:creationId xmlns:a16="http://schemas.microsoft.com/office/drawing/2014/main" id="{B9B7523E-886B-4F36-9A7D-3047B9F1A092}"/>
            </a:ext>
          </a:extLst>
        </xdr:cNvPr>
        <xdr:cNvCxnSpPr/>
      </xdr:nvCxnSpPr>
      <xdr:spPr>
        <a:xfrm flipV="1">
          <a:off x="18656300" y="184959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5" name="n_1aveValue【庁舎】&#10;一人当たり面積">
          <a:extLst>
            <a:ext uri="{FF2B5EF4-FFF2-40B4-BE49-F238E27FC236}">
              <a16:creationId xmlns:a16="http://schemas.microsoft.com/office/drawing/2014/main" id="{593556F3-D822-4B0D-86DF-0BDEBE1B6A21}"/>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6" name="n_2aveValue【庁舎】&#10;一人当たり面積">
          <a:extLst>
            <a:ext uri="{FF2B5EF4-FFF2-40B4-BE49-F238E27FC236}">
              <a16:creationId xmlns:a16="http://schemas.microsoft.com/office/drawing/2014/main" id="{3C54EE5D-29E0-4223-9DF8-E4400BD44704}"/>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aveValue【庁舎】&#10;一人当たり面積">
          <a:extLst>
            <a:ext uri="{FF2B5EF4-FFF2-40B4-BE49-F238E27FC236}">
              <a16:creationId xmlns:a16="http://schemas.microsoft.com/office/drawing/2014/main" id="{F9714A56-C77A-4781-9152-DB526804FF4C}"/>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48" name="n_4aveValue【庁舎】&#10;一人当たり面積">
          <a:extLst>
            <a:ext uri="{FF2B5EF4-FFF2-40B4-BE49-F238E27FC236}">
              <a16:creationId xmlns:a16="http://schemas.microsoft.com/office/drawing/2014/main" id="{66452D44-3576-4DE3-9B69-364D319D58BD}"/>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11447</xdr:rowOff>
    </xdr:from>
    <xdr:ext cx="469744" cy="259045"/>
    <xdr:sp macro="" textlink="">
      <xdr:nvSpPr>
        <xdr:cNvPr id="849" name="n_1mainValue【庁舎】&#10;一人当たり面積">
          <a:extLst>
            <a:ext uri="{FF2B5EF4-FFF2-40B4-BE49-F238E27FC236}">
              <a16:creationId xmlns:a16="http://schemas.microsoft.com/office/drawing/2014/main" id="{3A5B8354-544C-4CBC-AE9F-756DD6A28F1A}"/>
            </a:ext>
          </a:extLst>
        </xdr:cNvPr>
        <xdr:cNvSpPr txBox="1"/>
      </xdr:nvSpPr>
      <xdr:spPr>
        <a:xfrm>
          <a:off x="210757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14713</xdr:rowOff>
    </xdr:from>
    <xdr:ext cx="469744" cy="259045"/>
    <xdr:sp macro="" textlink="">
      <xdr:nvSpPr>
        <xdr:cNvPr id="850" name="n_2mainValue【庁舎】&#10;一人当たり面積">
          <a:extLst>
            <a:ext uri="{FF2B5EF4-FFF2-40B4-BE49-F238E27FC236}">
              <a16:creationId xmlns:a16="http://schemas.microsoft.com/office/drawing/2014/main" id="{BB3A96F0-34ED-400B-AE99-FAB2A043F3B6}"/>
            </a:ext>
          </a:extLst>
        </xdr:cNvPr>
        <xdr:cNvSpPr txBox="1"/>
      </xdr:nvSpPr>
      <xdr:spPr>
        <a:xfrm>
          <a:off x="20199427"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21245</xdr:rowOff>
    </xdr:from>
    <xdr:ext cx="469744" cy="259045"/>
    <xdr:sp macro="" textlink="">
      <xdr:nvSpPr>
        <xdr:cNvPr id="851" name="n_3mainValue【庁舎】&#10;一人当たり面積">
          <a:extLst>
            <a:ext uri="{FF2B5EF4-FFF2-40B4-BE49-F238E27FC236}">
              <a16:creationId xmlns:a16="http://schemas.microsoft.com/office/drawing/2014/main" id="{C9EE2A31-CB42-4C9F-B6C6-C7CC33AE5AEA}"/>
            </a:ext>
          </a:extLst>
        </xdr:cNvPr>
        <xdr:cNvSpPr txBox="1"/>
      </xdr:nvSpPr>
      <xdr:spPr>
        <a:xfrm>
          <a:off x="19310427" y="1853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24509</xdr:rowOff>
    </xdr:from>
    <xdr:ext cx="469744" cy="259045"/>
    <xdr:sp macro="" textlink="">
      <xdr:nvSpPr>
        <xdr:cNvPr id="852" name="n_4mainValue【庁舎】&#10;一人当たり面積">
          <a:extLst>
            <a:ext uri="{FF2B5EF4-FFF2-40B4-BE49-F238E27FC236}">
              <a16:creationId xmlns:a16="http://schemas.microsoft.com/office/drawing/2014/main" id="{1100882B-3ED9-4CBC-BEE3-903742B0E4E3}"/>
            </a:ext>
          </a:extLst>
        </xdr:cNvPr>
        <xdr:cNvSpPr txBox="1"/>
      </xdr:nvSpPr>
      <xdr:spPr>
        <a:xfrm>
          <a:off x="18421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77C8CB49-6FB3-4C0E-B363-E17FF35465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11A46C58-F695-4E45-AFC9-BF1F27D81E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239D980A-FCE0-42ED-A8CF-C622BE782D5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平均値</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と比較して特に有形固定資産減価償却率が高くなっている施設は、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庁舎であり、特に低くなっている施設は、図書館である。、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庁舎については、昭和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年に建築され、建築後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年以上経過していることから、有形固定資産減価償却率が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81.2%</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と非常に高くなっている。耐震補強工事等を実施しているものの、耐用年数を超過していることもあり、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全国、福島県、類似団体内平均値と比べても非常に高くなって</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おり、類似団体内順位も下位に位置している。一人当たり面積についても類似団体内平均値と比べて、非常に低く、類似団体内順位も下位に位置している。老朽化が顕著なことから、維持管理に係る経費も年々増加してきていることから、財政状況等を考慮しながら更新等を図って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図書館については、平成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度に既存の建築物を増改築し、図書館へ用途変更している。そのことから、全国、福島県、類似団体内平均値よりも有形固定資産減価償却率が低くなっており、類似団体内順位で見ても上位に位置している。今後、維持管理に係る経費の増加に留意しつつ、引き続き、利用者が快適に使用できるよう整備に取り組んで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その他の公共施設についても老朽化が進んでおり、類似団体内平均値よりも高いことから、財政状況等を考慮しながら、公共施設の最適化等も視野に入れながら、計画的な改修・建替え等を検討していく。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4852701</v>
      </c>
      <c r="BO4" s="384"/>
      <c r="BP4" s="384"/>
      <c r="BQ4" s="384"/>
      <c r="BR4" s="384"/>
      <c r="BS4" s="384"/>
      <c r="BT4" s="384"/>
      <c r="BU4" s="385"/>
      <c r="BV4" s="383">
        <v>4494915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7.2</v>
      </c>
      <c r="CU4" s="390"/>
      <c r="CV4" s="390"/>
      <c r="CW4" s="390"/>
      <c r="CX4" s="390"/>
      <c r="CY4" s="390"/>
      <c r="CZ4" s="390"/>
      <c r="DA4" s="391"/>
      <c r="DB4" s="389">
        <v>6.8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4645664</v>
      </c>
      <c r="BO5" s="421"/>
      <c r="BP5" s="421"/>
      <c r="BQ5" s="421"/>
      <c r="BR5" s="421"/>
      <c r="BS5" s="421"/>
      <c r="BT5" s="421"/>
      <c r="BU5" s="422"/>
      <c r="BV5" s="420">
        <v>4325742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90.4</v>
      </c>
      <c r="CU5" s="418"/>
      <c r="CV5" s="418"/>
      <c r="CW5" s="418"/>
      <c r="CX5" s="418"/>
      <c r="CY5" s="418"/>
      <c r="CZ5" s="418"/>
      <c r="DA5" s="419"/>
      <c r="DB5" s="417">
        <v>86.4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207037</v>
      </c>
      <c r="BO6" s="421"/>
      <c r="BP6" s="421"/>
      <c r="BQ6" s="421"/>
      <c r="BR6" s="421"/>
      <c r="BS6" s="421"/>
      <c r="BT6" s="421"/>
      <c r="BU6" s="422"/>
      <c r="BV6" s="420">
        <v>169173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90.6</v>
      </c>
      <c r="CU6" s="458"/>
      <c r="CV6" s="458"/>
      <c r="CW6" s="458"/>
      <c r="CX6" s="458"/>
      <c r="CY6" s="458"/>
      <c r="CZ6" s="458"/>
      <c r="DA6" s="459"/>
      <c r="DB6" s="457">
        <v>86.8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27628</v>
      </c>
      <c r="BO7" s="421"/>
      <c r="BP7" s="421"/>
      <c r="BQ7" s="421"/>
      <c r="BR7" s="421"/>
      <c r="BS7" s="421"/>
      <c r="BT7" s="421"/>
      <c r="BU7" s="422"/>
      <c r="BV7" s="420">
        <v>1878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2497834</v>
      </c>
      <c r="CU7" s="421"/>
      <c r="CV7" s="421"/>
      <c r="CW7" s="421"/>
      <c r="CX7" s="421"/>
      <c r="CY7" s="421"/>
      <c r="CZ7" s="421"/>
      <c r="DA7" s="422"/>
      <c r="DB7" s="420">
        <v>2458640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179409</v>
      </c>
      <c r="BO8" s="421"/>
      <c r="BP8" s="421"/>
      <c r="BQ8" s="421"/>
      <c r="BR8" s="421"/>
      <c r="BS8" s="421"/>
      <c r="BT8" s="421"/>
      <c r="BU8" s="422"/>
      <c r="BV8" s="420">
        <v>167295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0.31</v>
      </c>
      <c r="CU8" s="461"/>
      <c r="CV8" s="461"/>
      <c r="CW8" s="461"/>
      <c r="CX8" s="461"/>
      <c r="CY8" s="461"/>
      <c r="CZ8" s="461"/>
      <c r="DA8" s="462"/>
      <c r="DB8" s="460">
        <v>0.31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6036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12114</v>
      </c>
      <c r="BO9" s="421"/>
      <c r="BP9" s="421"/>
      <c r="BQ9" s="421"/>
      <c r="BR9" s="421"/>
      <c r="BS9" s="421"/>
      <c r="BT9" s="421"/>
      <c r="BU9" s="422"/>
      <c r="BV9" s="420">
        <v>22756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8.6999999999999993</v>
      </c>
      <c r="CU9" s="418"/>
      <c r="CV9" s="418"/>
      <c r="CW9" s="418"/>
      <c r="CX9" s="418"/>
      <c r="CY9" s="418"/>
      <c r="CZ9" s="418"/>
      <c r="DA9" s="419"/>
      <c r="DB9" s="417">
        <v>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6577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170000</v>
      </c>
      <c r="BO10" s="421"/>
      <c r="BP10" s="421"/>
      <c r="BQ10" s="421"/>
      <c r="BR10" s="421"/>
      <c r="BS10" s="421"/>
      <c r="BT10" s="421"/>
      <c r="BU10" s="422"/>
      <c r="BV10" s="420">
        <v>0</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5782</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370000</v>
      </c>
      <c r="BO12" s="421"/>
      <c r="BP12" s="421"/>
      <c r="BQ12" s="421"/>
      <c r="BR12" s="421"/>
      <c r="BS12" s="421"/>
      <c r="BT12" s="421"/>
      <c r="BU12" s="422"/>
      <c r="BV12" s="420">
        <v>200000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129</v>
      </c>
      <c r="N13" s="512"/>
      <c r="O13" s="512"/>
      <c r="P13" s="512"/>
      <c r="Q13" s="513"/>
      <c r="R13" s="504">
        <v>5727</v>
      </c>
      <c r="S13" s="505"/>
      <c r="T13" s="505"/>
      <c r="U13" s="505"/>
      <c r="V13" s="506"/>
      <c r="W13" s="436" t="s">
        <v>130</v>
      </c>
      <c r="X13" s="437"/>
      <c r="Y13" s="437"/>
      <c r="Z13" s="437"/>
      <c r="AA13" s="437"/>
      <c r="AB13" s="427"/>
      <c r="AC13" s="471">
        <v>317</v>
      </c>
      <c r="AD13" s="472"/>
      <c r="AE13" s="472"/>
      <c r="AF13" s="472"/>
      <c r="AG13" s="514"/>
      <c r="AH13" s="471">
        <v>315</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-187886</v>
      </c>
      <c r="BO13" s="421"/>
      <c r="BP13" s="421"/>
      <c r="BQ13" s="421"/>
      <c r="BR13" s="421"/>
      <c r="BS13" s="421"/>
      <c r="BT13" s="421"/>
      <c r="BU13" s="422"/>
      <c r="BV13" s="420">
        <v>-177244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7.5</v>
      </c>
      <c r="CU13" s="418"/>
      <c r="CV13" s="418"/>
      <c r="CW13" s="418"/>
      <c r="CX13" s="418"/>
      <c r="CY13" s="418"/>
      <c r="CZ13" s="418"/>
      <c r="DA13" s="419"/>
      <c r="DB13" s="417">
        <v>6.4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5896</v>
      </c>
      <c r="S14" s="505"/>
      <c r="T14" s="505"/>
      <c r="U14" s="505"/>
      <c r="V14" s="506"/>
      <c r="W14" s="410"/>
      <c r="X14" s="411"/>
      <c r="Y14" s="411"/>
      <c r="Z14" s="411"/>
      <c r="AA14" s="411"/>
      <c r="AB14" s="400"/>
      <c r="AC14" s="507">
        <v>10.199999999999999</v>
      </c>
      <c r="AD14" s="508"/>
      <c r="AE14" s="508"/>
      <c r="AF14" s="508"/>
      <c r="AG14" s="509"/>
      <c r="AH14" s="507">
        <v>9.4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17</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129</v>
      </c>
      <c r="N15" s="512"/>
      <c r="O15" s="512"/>
      <c r="P15" s="512"/>
      <c r="Q15" s="513"/>
      <c r="R15" s="504">
        <v>5849</v>
      </c>
      <c r="S15" s="505"/>
      <c r="T15" s="505"/>
      <c r="U15" s="505"/>
      <c r="V15" s="506"/>
      <c r="W15" s="436" t="s">
        <v>137</v>
      </c>
      <c r="X15" s="437"/>
      <c r="Y15" s="437"/>
      <c r="Z15" s="437"/>
      <c r="AA15" s="437"/>
      <c r="AB15" s="427"/>
      <c r="AC15" s="471">
        <v>1434</v>
      </c>
      <c r="AD15" s="472"/>
      <c r="AE15" s="472"/>
      <c r="AF15" s="472"/>
      <c r="AG15" s="514"/>
      <c r="AH15" s="471">
        <v>1585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700630</v>
      </c>
      <c r="BO15" s="384"/>
      <c r="BP15" s="384"/>
      <c r="BQ15" s="384"/>
      <c r="BR15" s="384"/>
      <c r="BS15" s="384"/>
      <c r="BT15" s="384"/>
      <c r="BU15" s="385"/>
      <c r="BV15" s="383">
        <v>713555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46</v>
      </c>
      <c r="AD16" s="508"/>
      <c r="AE16" s="508"/>
      <c r="AF16" s="508"/>
      <c r="AG16" s="509"/>
      <c r="AH16" s="507">
        <v>47.5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2327862</v>
      </c>
      <c r="BO16" s="421"/>
      <c r="BP16" s="421"/>
      <c r="BQ16" s="421"/>
      <c r="BR16" s="421"/>
      <c r="BS16" s="421"/>
      <c r="BT16" s="421"/>
      <c r="BU16" s="422"/>
      <c r="BV16" s="420">
        <v>2270764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1366</v>
      </c>
      <c r="AD17" s="472"/>
      <c r="AE17" s="472"/>
      <c r="AF17" s="472"/>
      <c r="AG17" s="514"/>
      <c r="AH17" s="471">
        <v>1437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871654</v>
      </c>
      <c r="BO17" s="421"/>
      <c r="BP17" s="421"/>
      <c r="BQ17" s="421"/>
      <c r="BR17" s="421"/>
      <c r="BS17" s="421"/>
      <c r="BT17" s="421"/>
      <c r="BU17" s="422"/>
      <c r="BV17" s="420">
        <v>888016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37.43</v>
      </c>
      <c r="M18" s="544"/>
      <c r="N18" s="544"/>
      <c r="O18" s="544"/>
      <c r="P18" s="544"/>
      <c r="Q18" s="544"/>
      <c r="R18" s="545"/>
      <c r="S18" s="545"/>
      <c r="T18" s="545"/>
      <c r="U18" s="545"/>
      <c r="V18" s="546"/>
      <c r="W18" s="438"/>
      <c r="X18" s="439"/>
      <c r="Y18" s="439"/>
      <c r="Z18" s="439"/>
      <c r="AA18" s="439"/>
      <c r="AB18" s="430"/>
      <c r="AC18" s="547">
        <v>43.8</v>
      </c>
      <c r="AD18" s="548"/>
      <c r="AE18" s="548"/>
      <c r="AF18" s="548"/>
      <c r="AG18" s="549"/>
      <c r="AH18" s="547">
        <v>43.1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2268784</v>
      </c>
      <c r="BO18" s="421"/>
      <c r="BP18" s="421"/>
      <c r="BQ18" s="421"/>
      <c r="BR18" s="421"/>
      <c r="BS18" s="421"/>
      <c r="BT18" s="421"/>
      <c r="BU18" s="422"/>
      <c r="BV18" s="420">
        <v>2119542</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3318996</v>
      </c>
      <c r="BO19" s="421"/>
      <c r="BP19" s="421"/>
      <c r="BQ19" s="421"/>
      <c r="BR19" s="421"/>
      <c r="BS19" s="421"/>
      <c r="BT19" s="421"/>
      <c r="BU19" s="422"/>
      <c r="BV19" s="420">
        <v>3187397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2070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3494427</v>
      </c>
      <c r="BO22" s="384"/>
      <c r="BP22" s="384"/>
      <c r="BQ22" s="384"/>
      <c r="BR22" s="384"/>
      <c r="BS22" s="384"/>
      <c r="BT22" s="384"/>
      <c r="BU22" s="385"/>
      <c r="BV22" s="383">
        <v>3345382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3230444</v>
      </c>
      <c r="BO23" s="421"/>
      <c r="BP23" s="421"/>
      <c r="BQ23" s="421"/>
      <c r="BR23" s="421"/>
      <c r="BS23" s="421"/>
      <c r="BT23" s="421"/>
      <c r="BU23" s="422"/>
      <c r="BV23" s="420">
        <v>3076881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7580</v>
      </c>
      <c r="R24" s="472"/>
      <c r="S24" s="472"/>
      <c r="T24" s="472"/>
      <c r="U24" s="472"/>
      <c r="V24" s="514"/>
      <c r="W24" s="566"/>
      <c r="X24" s="567"/>
      <c r="Y24" s="568"/>
      <c r="Z24" s="470" t="s">
        <v>162</v>
      </c>
      <c r="AA24" s="450"/>
      <c r="AB24" s="450"/>
      <c r="AC24" s="450"/>
      <c r="AD24" s="450"/>
      <c r="AE24" s="450"/>
      <c r="AF24" s="450"/>
      <c r="AG24" s="451"/>
      <c r="AH24" s="471">
        <v>59</v>
      </c>
      <c r="AI24" s="472"/>
      <c r="AJ24" s="472"/>
      <c r="AK24" s="472"/>
      <c r="AL24" s="514"/>
      <c r="AM24" s="471">
        <v>175407</v>
      </c>
      <c r="AN24" s="472"/>
      <c r="AO24" s="472"/>
      <c r="AP24" s="472"/>
      <c r="AQ24" s="472"/>
      <c r="AR24" s="514"/>
      <c r="AS24" s="471">
        <v>2973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2387077</v>
      </c>
      <c r="BO24" s="421"/>
      <c r="BP24" s="421"/>
      <c r="BQ24" s="421"/>
      <c r="BR24" s="421"/>
      <c r="BS24" s="421"/>
      <c r="BT24" s="421"/>
      <c r="BU24" s="422"/>
      <c r="BV24" s="420">
        <v>2108050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6070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t="s">
        <v>121</v>
      </c>
      <c r="BO25" s="384"/>
      <c r="BP25" s="384"/>
      <c r="BQ25" s="384"/>
      <c r="BR25" s="384"/>
      <c r="BS25" s="384"/>
      <c r="BT25" s="384"/>
      <c r="BU25" s="385"/>
      <c r="BV25" s="383" t="s">
        <v>121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5680</v>
      </c>
      <c r="R26" s="472"/>
      <c r="S26" s="472"/>
      <c r="T26" s="472"/>
      <c r="U26" s="472"/>
      <c r="V26" s="514"/>
      <c r="W26" s="566"/>
      <c r="X26" s="567"/>
      <c r="Y26" s="568"/>
      <c r="Z26" s="470" t="s">
        <v>168</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3040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16765</v>
      </c>
      <c r="AN27" s="472"/>
      <c r="AO27" s="472"/>
      <c r="AP27" s="472"/>
      <c r="AQ27" s="472"/>
      <c r="AR27" s="514"/>
      <c r="AS27" s="471">
        <v>2395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120000</v>
      </c>
      <c r="BO27" s="540"/>
      <c r="BP27" s="540"/>
      <c r="BQ27" s="540"/>
      <c r="BR27" s="540"/>
      <c r="BS27" s="540"/>
      <c r="BT27" s="540"/>
      <c r="BU27" s="541"/>
      <c r="BV27" s="539">
        <v>120000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2390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670000</v>
      </c>
      <c r="BO28" s="384"/>
      <c r="BP28" s="384"/>
      <c r="BQ28" s="384"/>
      <c r="BR28" s="384"/>
      <c r="BS28" s="384"/>
      <c r="BT28" s="384"/>
      <c r="BU28" s="385"/>
      <c r="BV28" s="383">
        <v>870000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2230</v>
      </c>
      <c r="R29" s="472"/>
      <c r="S29" s="472"/>
      <c r="T29" s="472"/>
      <c r="U29" s="472"/>
      <c r="V29" s="514"/>
      <c r="W29" s="569"/>
      <c r="X29" s="570"/>
      <c r="Y29" s="571"/>
      <c r="Z29" s="470" t="s">
        <v>177</v>
      </c>
      <c r="AA29" s="450"/>
      <c r="AB29" s="450"/>
      <c r="AC29" s="450"/>
      <c r="AD29" s="450"/>
      <c r="AE29" s="450"/>
      <c r="AF29" s="450"/>
      <c r="AG29" s="451"/>
      <c r="AH29" s="471">
        <v>66</v>
      </c>
      <c r="AI29" s="472"/>
      <c r="AJ29" s="472"/>
      <c r="AK29" s="472"/>
      <c r="AL29" s="514"/>
      <c r="AM29" s="471">
        <v>192172</v>
      </c>
      <c r="AN29" s="472"/>
      <c r="AO29" s="472"/>
      <c r="AP29" s="472"/>
      <c r="AQ29" s="472"/>
      <c r="AR29" s="514"/>
      <c r="AS29" s="471">
        <v>2912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40000</v>
      </c>
      <c r="BO29" s="421"/>
      <c r="BP29" s="421"/>
      <c r="BQ29" s="421"/>
      <c r="BR29" s="421"/>
      <c r="BS29" s="421"/>
      <c r="BT29" s="421"/>
      <c r="BU29" s="422"/>
      <c r="BV29" s="420">
        <v>40000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944251</v>
      </c>
      <c r="BO30" s="540"/>
      <c r="BP30" s="540"/>
      <c r="BQ30" s="540"/>
      <c r="BR30" s="540"/>
      <c r="BS30" s="540"/>
      <c r="BT30" s="540"/>
      <c r="BU30" s="541"/>
      <c r="BV30" s="539">
        <v>1236997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上水道事業会計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福島県市町村総合事務組合一般会計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一般社団法人吉田富三顕彰会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福島県市町村総合事務組合消防補償等特別会計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福島県市町村総合事務組合消防賞じゅつ金特別会計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福島県市町村総合事務組合非常勤職員公務災害補償特別会計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福島県市町村総合事務組合自治会兼管理特別会計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福島県後期高齢者医療広域連合一般会計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福島県後期高齢者医療広域後期高齢者医療特別会計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須賀川地方広域消防組合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石川地方生活環境施設組合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r9BTwuSrN4J7k1l4Sb2K/Yw1Ndirsxg0/WuI6hN6x2L6sc8ZaTKjRsLaNhfI4M21VpmYgj+9tjob0w788FLUdQ==" saltValue="0zNxQJv5Xet6QbXUshwj3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638287</v>
      </c>
      <c r="S5" s="626"/>
      <c r="T5" s="626"/>
      <c r="U5" s="626"/>
      <c r="V5" s="626"/>
      <c r="W5" s="626"/>
      <c r="X5" s="626"/>
      <c r="Y5" s="627"/>
      <c r="Z5" s="628">
        <v>13.2</v>
      </c>
      <c r="AA5" s="628"/>
      <c r="AB5" s="628"/>
      <c r="AC5" s="628"/>
      <c r="AD5" s="629">
        <v>638287</v>
      </c>
      <c r="AE5" s="629"/>
      <c r="AF5" s="629"/>
      <c r="AG5" s="629"/>
      <c r="AH5" s="629"/>
      <c r="AI5" s="629"/>
      <c r="AJ5" s="629"/>
      <c r="AK5" s="629"/>
      <c r="AL5" s="630">
        <v>25.5</v>
      </c>
      <c r="AM5" s="631"/>
      <c r="AN5" s="631"/>
      <c r="AO5" s="632"/>
      <c r="AP5" s="622" t="s">
        <v>216</v>
      </c>
      <c r="AQ5" s="623"/>
      <c r="AR5" s="623"/>
      <c r="AS5" s="623"/>
      <c r="AT5" s="623"/>
      <c r="AU5" s="623"/>
      <c r="AV5" s="623"/>
      <c r="AW5" s="623"/>
      <c r="AX5" s="623"/>
      <c r="AY5" s="623"/>
      <c r="AZ5" s="623"/>
      <c r="BA5" s="623"/>
      <c r="BB5" s="623"/>
      <c r="BC5" s="623"/>
      <c r="BD5" s="623"/>
      <c r="BE5" s="623"/>
      <c r="BF5" s="624"/>
      <c r="BG5" s="636">
        <v>638287</v>
      </c>
      <c r="BH5" s="637"/>
      <c r="BI5" s="637"/>
      <c r="BJ5" s="637"/>
      <c r="BK5" s="637"/>
      <c r="BL5" s="637"/>
      <c r="BM5" s="637"/>
      <c r="BN5" s="638"/>
      <c r="BO5" s="639">
        <v>100</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39661</v>
      </c>
      <c r="S6" s="637"/>
      <c r="T6" s="637"/>
      <c r="U6" s="637"/>
      <c r="V6" s="637"/>
      <c r="W6" s="637"/>
      <c r="X6" s="637"/>
      <c r="Y6" s="638"/>
      <c r="Z6" s="639">
        <v>0.8</v>
      </c>
      <c r="AA6" s="639"/>
      <c r="AB6" s="639"/>
      <c r="AC6" s="639"/>
      <c r="AD6" s="640">
        <v>39661</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638287</v>
      </c>
      <c r="BH6" s="637"/>
      <c r="BI6" s="637"/>
      <c r="BJ6" s="637"/>
      <c r="BK6" s="637"/>
      <c r="BL6" s="637"/>
      <c r="BM6" s="637"/>
      <c r="BN6" s="638"/>
      <c r="BO6" s="639">
        <v>100</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68751</v>
      </c>
      <c r="CS6" s="637"/>
      <c r="CT6" s="637"/>
      <c r="CU6" s="637"/>
      <c r="CV6" s="637"/>
      <c r="CW6" s="637"/>
      <c r="CX6" s="637"/>
      <c r="CY6" s="638"/>
      <c r="CZ6" s="630">
        <v>1.5</v>
      </c>
      <c r="DA6" s="631"/>
      <c r="DB6" s="631"/>
      <c r="DC6" s="647"/>
      <c r="DD6" s="645" t="s">
        <v>121</v>
      </c>
      <c r="DE6" s="637"/>
      <c r="DF6" s="637"/>
      <c r="DG6" s="637"/>
      <c r="DH6" s="637"/>
      <c r="DI6" s="637"/>
      <c r="DJ6" s="637"/>
      <c r="DK6" s="637"/>
      <c r="DL6" s="637"/>
      <c r="DM6" s="637"/>
      <c r="DN6" s="637"/>
      <c r="DO6" s="637"/>
      <c r="DP6" s="638"/>
      <c r="DQ6" s="645">
        <v>68751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244</v>
      </c>
      <c r="S7" s="637"/>
      <c r="T7" s="637"/>
      <c r="U7" s="637"/>
      <c r="V7" s="637"/>
      <c r="W7" s="637"/>
      <c r="X7" s="637"/>
      <c r="Y7" s="638"/>
      <c r="Z7" s="639">
        <v>0</v>
      </c>
      <c r="AA7" s="639"/>
      <c r="AB7" s="639"/>
      <c r="AC7" s="639"/>
      <c r="AD7" s="640">
        <v>244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235665</v>
      </c>
      <c r="BH7" s="637"/>
      <c r="BI7" s="637"/>
      <c r="BJ7" s="637"/>
      <c r="BK7" s="637"/>
      <c r="BL7" s="637"/>
      <c r="BM7" s="637"/>
      <c r="BN7" s="638"/>
      <c r="BO7" s="639">
        <v>36.9</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779423</v>
      </c>
      <c r="CS7" s="637"/>
      <c r="CT7" s="637"/>
      <c r="CU7" s="637"/>
      <c r="CV7" s="637"/>
      <c r="CW7" s="637"/>
      <c r="CX7" s="637"/>
      <c r="CY7" s="638"/>
      <c r="CZ7" s="639">
        <v>16.8</v>
      </c>
      <c r="DA7" s="639"/>
      <c r="DB7" s="639"/>
      <c r="DC7" s="639"/>
      <c r="DD7" s="645">
        <v>69995</v>
      </c>
      <c r="DE7" s="637"/>
      <c r="DF7" s="637"/>
      <c r="DG7" s="637"/>
      <c r="DH7" s="637"/>
      <c r="DI7" s="637"/>
      <c r="DJ7" s="637"/>
      <c r="DK7" s="637"/>
      <c r="DL7" s="637"/>
      <c r="DM7" s="637"/>
      <c r="DN7" s="637"/>
      <c r="DO7" s="637"/>
      <c r="DP7" s="638"/>
      <c r="DQ7" s="645">
        <v>705010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3892</v>
      </c>
      <c r="S8" s="637"/>
      <c r="T8" s="637"/>
      <c r="U8" s="637"/>
      <c r="V8" s="637"/>
      <c r="W8" s="637"/>
      <c r="X8" s="637"/>
      <c r="Y8" s="638"/>
      <c r="Z8" s="639">
        <v>0.1</v>
      </c>
      <c r="AA8" s="639"/>
      <c r="AB8" s="639"/>
      <c r="AC8" s="639"/>
      <c r="AD8" s="640">
        <v>3892</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8763</v>
      </c>
      <c r="BH8" s="637"/>
      <c r="BI8" s="637"/>
      <c r="BJ8" s="637"/>
      <c r="BK8" s="637"/>
      <c r="BL8" s="637"/>
      <c r="BM8" s="637"/>
      <c r="BN8" s="638"/>
      <c r="BO8" s="639">
        <v>1.4</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841750</v>
      </c>
      <c r="CS8" s="637"/>
      <c r="CT8" s="637"/>
      <c r="CU8" s="637"/>
      <c r="CV8" s="637"/>
      <c r="CW8" s="637"/>
      <c r="CX8" s="637"/>
      <c r="CY8" s="638"/>
      <c r="CZ8" s="639">
        <v>18.100000000000001</v>
      </c>
      <c r="DA8" s="639"/>
      <c r="DB8" s="639"/>
      <c r="DC8" s="639"/>
      <c r="DD8" s="645">
        <v>16200</v>
      </c>
      <c r="DE8" s="637"/>
      <c r="DF8" s="637"/>
      <c r="DG8" s="637"/>
      <c r="DH8" s="637"/>
      <c r="DI8" s="637"/>
      <c r="DJ8" s="637"/>
      <c r="DK8" s="637"/>
      <c r="DL8" s="637"/>
      <c r="DM8" s="637"/>
      <c r="DN8" s="637"/>
      <c r="DO8" s="637"/>
      <c r="DP8" s="638"/>
      <c r="DQ8" s="645">
        <v>549516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5014</v>
      </c>
      <c r="S9" s="637"/>
      <c r="T9" s="637"/>
      <c r="U9" s="637"/>
      <c r="V9" s="637"/>
      <c r="W9" s="637"/>
      <c r="X9" s="637"/>
      <c r="Y9" s="638"/>
      <c r="Z9" s="639">
        <v>0.1</v>
      </c>
      <c r="AA9" s="639"/>
      <c r="AB9" s="639"/>
      <c r="AC9" s="639"/>
      <c r="AD9" s="640">
        <v>5014</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210731</v>
      </c>
      <c r="BH9" s="637"/>
      <c r="BI9" s="637"/>
      <c r="BJ9" s="637"/>
      <c r="BK9" s="637"/>
      <c r="BL9" s="637"/>
      <c r="BM9" s="637"/>
      <c r="BN9" s="638"/>
      <c r="BO9" s="639">
        <v>33</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319032</v>
      </c>
      <c r="CS9" s="637"/>
      <c r="CT9" s="637"/>
      <c r="CU9" s="637"/>
      <c r="CV9" s="637"/>
      <c r="CW9" s="637"/>
      <c r="CX9" s="637"/>
      <c r="CY9" s="638"/>
      <c r="CZ9" s="639">
        <v>6.9</v>
      </c>
      <c r="DA9" s="639"/>
      <c r="DB9" s="639"/>
      <c r="DC9" s="639"/>
      <c r="DD9" s="645">
        <v>4192</v>
      </c>
      <c r="DE9" s="637"/>
      <c r="DF9" s="637"/>
      <c r="DG9" s="637"/>
      <c r="DH9" s="637"/>
      <c r="DI9" s="637"/>
      <c r="DJ9" s="637"/>
      <c r="DK9" s="637"/>
      <c r="DL9" s="637"/>
      <c r="DM9" s="637"/>
      <c r="DN9" s="637"/>
      <c r="DO9" s="637"/>
      <c r="DP9" s="638"/>
      <c r="DQ9" s="645">
        <v>291968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10476</v>
      </c>
      <c r="BH10" s="637"/>
      <c r="BI10" s="637"/>
      <c r="BJ10" s="637"/>
      <c r="BK10" s="637"/>
      <c r="BL10" s="637"/>
      <c r="BM10" s="637"/>
      <c r="BN10" s="638"/>
      <c r="BO10" s="639">
        <v>1.6</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3680</v>
      </c>
      <c r="CS10" s="637"/>
      <c r="CT10" s="637"/>
      <c r="CU10" s="637"/>
      <c r="CV10" s="637"/>
      <c r="CW10" s="637"/>
      <c r="CX10" s="637"/>
      <c r="CY10" s="638"/>
      <c r="CZ10" s="639">
        <v>0.1</v>
      </c>
      <c r="DA10" s="639"/>
      <c r="DB10" s="639"/>
      <c r="DC10" s="639"/>
      <c r="DD10" s="645">
        <v>414</v>
      </c>
      <c r="DE10" s="637"/>
      <c r="DF10" s="637"/>
      <c r="DG10" s="637"/>
      <c r="DH10" s="637"/>
      <c r="DI10" s="637"/>
      <c r="DJ10" s="637"/>
      <c r="DK10" s="637"/>
      <c r="DL10" s="637"/>
      <c r="DM10" s="637"/>
      <c r="DN10" s="637"/>
      <c r="DO10" s="637"/>
      <c r="DP10" s="638"/>
      <c r="DQ10" s="645">
        <v>3591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150386</v>
      </c>
      <c r="S11" s="637"/>
      <c r="T11" s="637"/>
      <c r="U11" s="637"/>
      <c r="V11" s="637"/>
      <c r="W11" s="637"/>
      <c r="X11" s="637"/>
      <c r="Y11" s="638"/>
      <c r="Z11" s="641">
        <v>3.1</v>
      </c>
      <c r="AA11" s="642"/>
      <c r="AB11" s="642"/>
      <c r="AC11" s="648"/>
      <c r="AD11" s="645">
        <v>150386</v>
      </c>
      <c r="AE11" s="637"/>
      <c r="AF11" s="637"/>
      <c r="AG11" s="637"/>
      <c r="AH11" s="637"/>
      <c r="AI11" s="637"/>
      <c r="AJ11" s="637"/>
      <c r="AK11" s="638"/>
      <c r="AL11" s="641">
        <v>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5695</v>
      </c>
      <c r="BH11" s="637"/>
      <c r="BI11" s="637"/>
      <c r="BJ11" s="637"/>
      <c r="BK11" s="637"/>
      <c r="BL11" s="637"/>
      <c r="BM11" s="637"/>
      <c r="BN11" s="638"/>
      <c r="BO11" s="639">
        <v>0.9</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192026</v>
      </c>
      <c r="CS11" s="637"/>
      <c r="CT11" s="637"/>
      <c r="CU11" s="637"/>
      <c r="CV11" s="637"/>
      <c r="CW11" s="637"/>
      <c r="CX11" s="637"/>
      <c r="CY11" s="638"/>
      <c r="CZ11" s="639">
        <v>4.0999999999999996</v>
      </c>
      <c r="DA11" s="639"/>
      <c r="DB11" s="639"/>
      <c r="DC11" s="639"/>
      <c r="DD11" s="645">
        <v>43373</v>
      </c>
      <c r="DE11" s="637"/>
      <c r="DF11" s="637"/>
      <c r="DG11" s="637"/>
      <c r="DH11" s="637"/>
      <c r="DI11" s="637"/>
      <c r="DJ11" s="637"/>
      <c r="DK11" s="637"/>
      <c r="DL11" s="637"/>
      <c r="DM11" s="637"/>
      <c r="DN11" s="637"/>
      <c r="DO11" s="637"/>
      <c r="DP11" s="638"/>
      <c r="DQ11" s="645">
        <v>104802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1176</v>
      </c>
      <c r="S12" s="637"/>
      <c r="T12" s="637"/>
      <c r="U12" s="637"/>
      <c r="V12" s="637"/>
      <c r="W12" s="637"/>
      <c r="X12" s="637"/>
      <c r="Y12" s="638"/>
      <c r="Z12" s="639">
        <v>0</v>
      </c>
      <c r="AA12" s="639"/>
      <c r="AB12" s="639"/>
      <c r="AC12" s="639"/>
      <c r="AD12" s="640">
        <v>1176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320756</v>
      </c>
      <c r="BH12" s="637"/>
      <c r="BI12" s="637"/>
      <c r="BJ12" s="637"/>
      <c r="BK12" s="637"/>
      <c r="BL12" s="637"/>
      <c r="BM12" s="637"/>
      <c r="BN12" s="638"/>
      <c r="BO12" s="639">
        <v>50.3</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102090</v>
      </c>
      <c r="CS12" s="637"/>
      <c r="CT12" s="637"/>
      <c r="CU12" s="637"/>
      <c r="CV12" s="637"/>
      <c r="CW12" s="637"/>
      <c r="CX12" s="637"/>
      <c r="CY12" s="638"/>
      <c r="CZ12" s="639">
        <v>2.2000000000000002</v>
      </c>
      <c r="DA12" s="639"/>
      <c r="DB12" s="639"/>
      <c r="DC12" s="639"/>
      <c r="DD12" s="645">
        <v>198</v>
      </c>
      <c r="DE12" s="637"/>
      <c r="DF12" s="637"/>
      <c r="DG12" s="637"/>
      <c r="DH12" s="637"/>
      <c r="DI12" s="637"/>
      <c r="DJ12" s="637"/>
      <c r="DK12" s="637"/>
      <c r="DL12" s="637"/>
      <c r="DM12" s="637"/>
      <c r="DN12" s="637"/>
      <c r="DO12" s="637"/>
      <c r="DP12" s="638"/>
      <c r="DQ12" s="645">
        <v>66095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320752</v>
      </c>
      <c r="BH13" s="637"/>
      <c r="BI13" s="637"/>
      <c r="BJ13" s="637"/>
      <c r="BK13" s="637"/>
      <c r="BL13" s="637"/>
      <c r="BM13" s="637"/>
      <c r="BN13" s="638"/>
      <c r="BO13" s="639">
        <v>50.3</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450021</v>
      </c>
      <c r="CS13" s="637"/>
      <c r="CT13" s="637"/>
      <c r="CU13" s="637"/>
      <c r="CV13" s="637"/>
      <c r="CW13" s="637"/>
      <c r="CX13" s="637"/>
      <c r="CY13" s="638"/>
      <c r="CZ13" s="639">
        <v>9.6999999999999993</v>
      </c>
      <c r="DA13" s="639"/>
      <c r="DB13" s="639"/>
      <c r="DC13" s="639"/>
      <c r="DD13" s="645">
        <v>165415</v>
      </c>
      <c r="DE13" s="637"/>
      <c r="DF13" s="637"/>
      <c r="DG13" s="637"/>
      <c r="DH13" s="637"/>
      <c r="DI13" s="637"/>
      <c r="DJ13" s="637"/>
      <c r="DK13" s="637"/>
      <c r="DL13" s="637"/>
      <c r="DM13" s="637"/>
      <c r="DN13" s="637"/>
      <c r="DO13" s="637"/>
      <c r="DP13" s="638"/>
      <c r="DQ13" s="645">
        <v>294529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23851</v>
      </c>
      <c r="BH14" s="637"/>
      <c r="BI14" s="637"/>
      <c r="BJ14" s="637"/>
      <c r="BK14" s="637"/>
      <c r="BL14" s="637"/>
      <c r="BM14" s="637"/>
      <c r="BN14" s="638"/>
      <c r="BO14" s="639">
        <v>3.7</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230749</v>
      </c>
      <c r="CS14" s="637"/>
      <c r="CT14" s="637"/>
      <c r="CU14" s="637"/>
      <c r="CV14" s="637"/>
      <c r="CW14" s="637"/>
      <c r="CX14" s="637"/>
      <c r="CY14" s="638"/>
      <c r="CZ14" s="639">
        <v>5</v>
      </c>
      <c r="DA14" s="639"/>
      <c r="DB14" s="639"/>
      <c r="DC14" s="639"/>
      <c r="DD14" s="645">
        <v>38129</v>
      </c>
      <c r="DE14" s="637"/>
      <c r="DF14" s="637"/>
      <c r="DG14" s="637"/>
      <c r="DH14" s="637"/>
      <c r="DI14" s="637"/>
      <c r="DJ14" s="637"/>
      <c r="DK14" s="637"/>
      <c r="DL14" s="637"/>
      <c r="DM14" s="637"/>
      <c r="DN14" s="637"/>
      <c r="DO14" s="637"/>
      <c r="DP14" s="638"/>
      <c r="DQ14" s="645">
        <v>202532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3385</v>
      </c>
      <c r="S15" s="637"/>
      <c r="T15" s="637"/>
      <c r="U15" s="637"/>
      <c r="V15" s="637"/>
      <c r="W15" s="637"/>
      <c r="X15" s="637"/>
      <c r="Y15" s="638"/>
      <c r="Z15" s="639">
        <v>0.1</v>
      </c>
      <c r="AA15" s="639"/>
      <c r="AB15" s="639"/>
      <c r="AC15" s="639"/>
      <c r="AD15" s="640">
        <v>3385</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58015</v>
      </c>
      <c r="BH15" s="637"/>
      <c r="BI15" s="637"/>
      <c r="BJ15" s="637"/>
      <c r="BK15" s="637"/>
      <c r="BL15" s="637"/>
      <c r="BM15" s="637"/>
      <c r="BN15" s="638"/>
      <c r="BO15" s="639">
        <v>9.1</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1370740</v>
      </c>
      <c r="CS15" s="637"/>
      <c r="CT15" s="637"/>
      <c r="CU15" s="637"/>
      <c r="CV15" s="637"/>
      <c r="CW15" s="637"/>
      <c r="CX15" s="637"/>
      <c r="CY15" s="638"/>
      <c r="CZ15" s="639">
        <v>29.5</v>
      </c>
      <c r="DA15" s="639"/>
      <c r="DB15" s="639"/>
      <c r="DC15" s="639"/>
      <c r="DD15" s="645">
        <v>855342</v>
      </c>
      <c r="DE15" s="637"/>
      <c r="DF15" s="637"/>
      <c r="DG15" s="637"/>
      <c r="DH15" s="637"/>
      <c r="DI15" s="637"/>
      <c r="DJ15" s="637"/>
      <c r="DK15" s="637"/>
      <c r="DL15" s="637"/>
      <c r="DM15" s="637"/>
      <c r="DN15" s="637"/>
      <c r="DO15" s="637"/>
      <c r="DP15" s="638"/>
      <c r="DQ15" s="645">
        <v>537763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10899</v>
      </c>
      <c r="S16" s="637"/>
      <c r="T16" s="637"/>
      <c r="U16" s="637"/>
      <c r="V16" s="637"/>
      <c r="W16" s="637"/>
      <c r="X16" s="637"/>
      <c r="Y16" s="638"/>
      <c r="Z16" s="639">
        <v>0.2</v>
      </c>
      <c r="AA16" s="639"/>
      <c r="AB16" s="639"/>
      <c r="AC16" s="639"/>
      <c r="AD16" s="640">
        <v>10899</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30415</v>
      </c>
      <c r="S17" s="637"/>
      <c r="T17" s="637"/>
      <c r="U17" s="637"/>
      <c r="V17" s="637"/>
      <c r="W17" s="637"/>
      <c r="X17" s="637"/>
      <c r="Y17" s="638"/>
      <c r="Z17" s="639">
        <v>0.6</v>
      </c>
      <c r="AA17" s="639"/>
      <c r="AB17" s="639"/>
      <c r="AC17" s="639"/>
      <c r="AD17" s="640">
        <v>30415</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287402</v>
      </c>
      <c r="CS17" s="637"/>
      <c r="CT17" s="637"/>
      <c r="CU17" s="637"/>
      <c r="CV17" s="637"/>
      <c r="CW17" s="637"/>
      <c r="CX17" s="637"/>
      <c r="CY17" s="638"/>
      <c r="CZ17" s="639">
        <v>6.2</v>
      </c>
      <c r="DA17" s="639"/>
      <c r="DB17" s="639"/>
      <c r="DC17" s="639"/>
      <c r="DD17" s="645" t="s">
        <v>121</v>
      </c>
      <c r="DE17" s="637"/>
      <c r="DF17" s="637"/>
      <c r="DG17" s="637"/>
      <c r="DH17" s="637"/>
      <c r="DI17" s="637"/>
      <c r="DJ17" s="637"/>
      <c r="DK17" s="637"/>
      <c r="DL17" s="637"/>
      <c r="DM17" s="637"/>
      <c r="DN17" s="637"/>
      <c r="DO17" s="637"/>
      <c r="DP17" s="638"/>
      <c r="DQ17" s="645">
        <v>287402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5203</v>
      </c>
      <c r="S18" s="637"/>
      <c r="T18" s="637"/>
      <c r="U18" s="637"/>
      <c r="V18" s="637"/>
      <c r="W18" s="637"/>
      <c r="X18" s="637"/>
      <c r="Y18" s="638"/>
      <c r="Z18" s="639">
        <v>0.1</v>
      </c>
      <c r="AA18" s="639"/>
      <c r="AB18" s="639"/>
      <c r="AC18" s="639"/>
      <c r="AD18" s="640">
        <v>5203</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24625</v>
      </c>
      <c r="S19" s="637"/>
      <c r="T19" s="637"/>
      <c r="U19" s="637"/>
      <c r="V19" s="637"/>
      <c r="W19" s="637"/>
      <c r="X19" s="637"/>
      <c r="Y19" s="638"/>
      <c r="Z19" s="639">
        <v>0.5</v>
      </c>
      <c r="AA19" s="639"/>
      <c r="AB19" s="639"/>
      <c r="AC19" s="639"/>
      <c r="AD19" s="640">
        <v>24625</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587</v>
      </c>
      <c r="S20" s="637"/>
      <c r="T20" s="637"/>
      <c r="U20" s="637"/>
      <c r="V20" s="637"/>
      <c r="W20" s="637"/>
      <c r="X20" s="637"/>
      <c r="Y20" s="638"/>
      <c r="Z20" s="639">
        <v>0</v>
      </c>
      <c r="AA20" s="639"/>
      <c r="AB20" s="639"/>
      <c r="AC20" s="639"/>
      <c r="AD20" s="640">
        <v>587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4645664</v>
      </c>
      <c r="CS20" s="637"/>
      <c r="CT20" s="637"/>
      <c r="CU20" s="637"/>
      <c r="CV20" s="637"/>
      <c r="CW20" s="637"/>
      <c r="CX20" s="637"/>
      <c r="CY20" s="638"/>
      <c r="CZ20" s="639">
        <v>100</v>
      </c>
      <c r="DA20" s="639"/>
      <c r="DB20" s="639"/>
      <c r="DC20" s="639"/>
      <c r="DD20" s="645">
        <v>1193258</v>
      </c>
      <c r="DE20" s="637"/>
      <c r="DF20" s="637"/>
      <c r="DG20" s="637"/>
      <c r="DH20" s="637"/>
      <c r="DI20" s="637"/>
      <c r="DJ20" s="637"/>
      <c r="DK20" s="637"/>
      <c r="DL20" s="637"/>
      <c r="DM20" s="637"/>
      <c r="DN20" s="637"/>
      <c r="DO20" s="637"/>
      <c r="DP20" s="638"/>
      <c r="DQ20" s="645">
        <v>3111959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1775812</v>
      </c>
      <c r="S21" s="637"/>
      <c r="T21" s="637"/>
      <c r="U21" s="637"/>
      <c r="V21" s="637"/>
      <c r="W21" s="637"/>
      <c r="X21" s="637"/>
      <c r="Y21" s="638"/>
      <c r="Z21" s="639">
        <v>36.6</v>
      </c>
      <c r="AA21" s="639"/>
      <c r="AB21" s="639"/>
      <c r="AC21" s="639"/>
      <c r="AD21" s="640">
        <v>1620056</v>
      </c>
      <c r="AE21" s="640"/>
      <c r="AF21" s="640"/>
      <c r="AG21" s="640"/>
      <c r="AH21" s="640"/>
      <c r="AI21" s="640"/>
      <c r="AJ21" s="640"/>
      <c r="AK21" s="640"/>
      <c r="AL21" s="641">
        <v>64.7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1620056</v>
      </c>
      <c r="S22" s="637"/>
      <c r="T22" s="637"/>
      <c r="U22" s="637"/>
      <c r="V22" s="637"/>
      <c r="W22" s="637"/>
      <c r="X22" s="637"/>
      <c r="Y22" s="638"/>
      <c r="Z22" s="639">
        <v>33.4</v>
      </c>
      <c r="AA22" s="639"/>
      <c r="AB22" s="639"/>
      <c r="AC22" s="639"/>
      <c r="AD22" s="640">
        <v>1620056</v>
      </c>
      <c r="AE22" s="640"/>
      <c r="AF22" s="640"/>
      <c r="AG22" s="640"/>
      <c r="AH22" s="640"/>
      <c r="AI22" s="640"/>
      <c r="AJ22" s="640"/>
      <c r="AK22" s="640"/>
      <c r="AL22" s="641">
        <v>64.7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140443</v>
      </c>
      <c r="S23" s="637"/>
      <c r="T23" s="637"/>
      <c r="U23" s="637"/>
      <c r="V23" s="637"/>
      <c r="W23" s="637"/>
      <c r="X23" s="637"/>
      <c r="Y23" s="638"/>
      <c r="Z23" s="639">
        <v>2.9</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15313</v>
      </c>
      <c r="S24" s="637"/>
      <c r="T24" s="637"/>
      <c r="U24" s="637"/>
      <c r="V24" s="637"/>
      <c r="W24" s="637"/>
      <c r="X24" s="637"/>
      <c r="Y24" s="638"/>
      <c r="Z24" s="639">
        <v>0.3</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1438788</v>
      </c>
      <c r="CS24" s="626"/>
      <c r="CT24" s="626"/>
      <c r="CU24" s="626"/>
      <c r="CV24" s="626"/>
      <c r="CW24" s="626"/>
      <c r="CX24" s="626"/>
      <c r="CY24" s="627"/>
      <c r="CZ24" s="630">
        <v>31</v>
      </c>
      <c r="DA24" s="631"/>
      <c r="DB24" s="631"/>
      <c r="DC24" s="647"/>
      <c r="DD24" s="671">
        <v>1165178</v>
      </c>
      <c r="DE24" s="626"/>
      <c r="DF24" s="626"/>
      <c r="DG24" s="626"/>
      <c r="DH24" s="626"/>
      <c r="DI24" s="626"/>
      <c r="DJ24" s="626"/>
      <c r="DK24" s="627"/>
      <c r="DL24" s="671">
        <v>1135798</v>
      </c>
      <c r="DM24" s="626"/>
      <c r="DN24" s="626"/>
      <c r="DO24" s="626"/>
      <c r="DP24" s="626"/>
      <c r="DQ24" s="626"/>
      <c r="DR24" s="626"/>
      <c r="DS24" s="626"/>
      <c r="DT24" s="626"/>
      <c r="DU24" s="626"/>
      <c r="DV24" s="627"/>
      <c r="DW24" s="630">
        <v>45.3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2659171</v>
      </c>
      <c r="S25" s="637"/>
      <c r="T25" s="637"/>
      <c r="U25" s="637"/>
      <c r="V25" s="637"/>
      <c r="W25" s="637"/>
      <c r="X25" s="637"/>
      <c r="Y25" s="638"/>
      <c r="Z25" s="639">
        <v>54.8</v>
      </c>
      <c r="AA25" s="639"/>
      <c r="AB25" s="639"/>
      <c r="AC25" s="639"/>
      <c r="AD25" s="640">
        <v>2503415</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835115</v>
      </c>
      <c r="CS25" s="668"/>
      <c r="CT25" s="668"/>
      <c r="CU25" s="668"/>
      <c r="CV25" s="668"/>
      <c r="CW25" s="668"/>
      <c r="CX25" s="668"/>
      <c r="CY25" s="669"/>
      <c r="CZ25" s="641">
        <v>18</v>
      </c>
      <c r="DA25" s="666"/>
      <c r="DB25" s="666"/>
      <c r="DC25" s="670"/>
      <c r="DD25" s="645">
        <v>777441</v>
      </c>
      <c r="DE25" s="668"/>
      <c r="DF25" s="668"/>
      <c r="DG25" s="668"/>
      <c r="DH25" s="668"/>
      <c r="DI25" s="668"/>
      <c r="DJ25" s="668"/>
      <c r="DK25" s="669"/>
      <c r="DL25" s="645">
        <v>751689</v>
      </c>
      <c r="DM25" s="668"/>
      <c r="DN25" s="668"/>
      <c r="DO25" s="668"/>
      <c r="DP25" s="668"/>
      <c r="DQ25" s="668"/>
      <c r="DR25" s="668"/>
      <c r="DS25" s="668"/>
      <c r="DT25" s="668"/>
      <c r="DU25" s="668"/>
      <c r="DV25" s="669"/>
      <c r="DW25" s="641">
        <v>30</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121</v>
      </c>
      <c r="S26" s="637"/>
      <c r="T26" s="637"/>
      <c r="U26" s="637"/>
      <c r="V26" s="637"/>
      <c r="W26" s="637"/>
      <c r="X26" s="637"/>
      <c r="Y26" s="638"/>
      <c r="Z26" s="639" t="s">
        <v>121</v>
      </c>
      <c r="AA26" s="639"/>
      <c r="AB26" s="639"/>
      <c r="AC26" s="639"/>
      <c r="AD26" s="640" t="s">
        <v>121</v>
      </c>
      <c r="AE26" s="640"/>
      <c r="AF26" s="640"/>
      <c r="AG26" s="640"/>
      <c r="AH26" s="640"/>
      <c r="AI26" s="640"/>
      <c r="AJ26" s="640"/>
      <c r="AK26" s="640"/>
      <c r="AL26" s="641" t="s">
        <v>121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474412</v>
      </c>
      <c r="CS26" s="637"/>
      <c r="CT26" s="637"/>
      <c r="CU26" s="637"/>
      <c r="CV26" s="637"/>
      <c r="CW26" s="637"/>
      <c r="CX26" s="637"/>
      <c r="CY26" s="638"/>
      <c r="CZ26" s="641">
        <v>10.199999999999999</v>
      </c>
      <c r="DA26" s="666"/>
      <c r="DB26" s="666"/>
      <c r="DC26" s="670"/>
      <c r="DD26" s="645">
        <v>431900</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1922</v>
      </c>
      <c r="S27" s="637"/>
      <c r="T27" s="637"/>
      <c r="U27" s="637"/>
      <c r="V27" s="637"/>
      <c r="W27" s="637"/>
      <c r="X27" s="637"/>
      <c r="Y27" s="638"/>
      <c r="Z27" s="639">
        <v>0</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638287</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316271</v>
      </c>
      <c r="CS27" s="668"/>
      <c r="CT27" s="668"/>
      <c r="CU27" s="668"/>
      <c r="CV27" s="668"/>
      <c r="CW27" s="668"/>
      <c r="CX27" s="668"/>
      <c r="CY27" s="669"/>
      <c r="CZ27" s="641">
        <v>6.8</v>
      </c>
      <c r="DA27" s="666"/>
      <c r="DB27" s="666"/>
      <c r="DC27" s="670"/>
      <c r="DD27" s="645">
        <v>100335</v>
      </c>
      <c r="DE27" s="668"/>
      <c r="DF27" s="668"/>
      <c r="DG27" s="668"/>
      <c r="DH27" s="668"/>
      <c r="DI27" s="668"/>
      <c r="DJ27" s="668"/>
      <c r="DK27" s="669"/>
      <c r="DL27" s="645">
        <v>96830</v>
      </c>
      <c r="DM27" s="668"/>
      <c r="DN27" s="668"/>
      <c r="DO27" s="668"/>
      <c r="DP27" s="668"/>
      <c r="DQ27" s="668"/>
      <c r="DR27" s="668"/>
      <c r="DS27" s="668"/>
      <c r="DT27" s="668"/>
      <c r="DU27" s="668"/>
      <c r="DV27" s="669"/>
      <c r="DW27" s="641">
        <v>3.9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39411</v>
      </c>
      <c r="S28" s="637"/>
      <c r="T28" s="637"/>
      <c r="U28" s="637"/>
      <c r="V28" s="637"/>
      <c r="W28" s="637"/>
      <c r="X28" s="637"/>
      <c r="Y28" s="638"/>
      <c r="Z28" s="639">
        <v>0.8</v>
      </c>
      <c r="AA28" s="639"/>
      <c r="AB28" s="639"/>
      <c r="AC28" s="639"/>
      <c r="AD28" s="640" t="s">
        <v>121</v>
      </c>
      <c r="AE28" s="640"/>
      <c r="AF28" s="640"/>
      <c r="AG28" s="640"/>
      <c r="AH28" s="640"/>
      <c r="AI28" s="640"/>
      <c r="AJ28" s="640"/>
      <c r="AK28" s="640"/>
      <c r="AL28" s="641" t="s">
        <v>121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287402</v>
      </c>
      <c r="CS28" s="637"/>
      <c r="CT28" s="637"/>
      <c r="CU28" s="637"/>
      <c r="CV28" s="637"/>
      <c r="CW28" s="637"/>
      <c r="CX28" s="637"/>
      <c r="CY28" s="638"/>
      <c r="CZ28" s="641">
        <v>6.2</v>
      </c>
      <c r="DA28" s="666"/>
      <c r="DB28" s="666"/>
      <c r="DC28" s="670"/>
      <c r="DD28" s="645">
        <v>287402</v>
      </c>
      <c r="DE28" s="637"/>
      <c r="DF28" s="637"/>
      <c r="DG28" s="637"/>
      <c r="DH28" s="637"/>
      <c r="DI28" s="637"/>
      <c r="DJ28" s="637"/>
      <c r="DK28" s="638"/>
      <c r="DL28" s="645">
        <v>287279</v>
      </c>
      <c r="DM28" s="637"/>
      <c r="DN28" s="637"/>
      <c r="DO28" s="637"/>
      <c r="DP28" s="637"/>
      <c r="DQ28" s="637"/>
      <c r="DR28" s="637"/>
      <c r="DS28" s="637"/>
      <c r="DT28" s="637"/>
      <c r="DU28" s="637"/>
      <c r="DV28" s="638"/>
      <c r="DW28" s="641">
        <v>11.4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2952</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287329</v>
      </c>
      <c r="CS29" s="668"/>
      <c r="CT29" s="668"/>
      <c r="CU29" s="668"/>
      <c r="CV29" s="668"/>
      <c r="CW29" s="668"/>
      <c r="CX29" s="668"/>
      <c r="CY29" s="669"/>
      <c r="CZ29" s="641">
        <v>6.2</v>
      </c>
      <c r="DA29" s="666"/>
      <c r="DB29" s="666"/>
      <c r="DC29" s="670"/>
      <c r="DD29" s="645">
        <v>287329</v>
      </c>
      <c r="DE29" s="668"/>
      <c r="DF29" s="668"/>
      <c r="DG29" s="668"/>
      <c r="DH29" s="668"/>
      <c r="DI29" s="668"/>
      <c r="DJ29" s="668"/>
      <c r="DK29" s="669"/>
      <c r="DL29" s="645">
        <v>287206</v>
      </c>
      <c r="DM29" s="668"/>
      <c r="DN29" s="668"/>
      <c r="DO29" s="668"/>
      <c r="DP29" s="668"/>
      <c r="DQ29" s="668"/>
      <c r="DR29" s="668"/>
      <c r="DS29" s="668"/>
      <c r="DT29" s="668"/>
      <c r="DU29" s="668"/>
      <c r="DV29" s="669"/>
      <c r="DW29" s="641">
        <v>11.4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546611</v>
      </c>
      <c r="S30" s="637"/>
      <c r="T30" s="637"/>
      <c r="U30" s="637"/>
      <c r="V30" s="637"/>
      <c r="W30" s="637"/>
      <c r="X30" s="637"/>
      <c r="Y30" s="638"/>
      <c r="Z30" s="639">
        <v>11.3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273879</v>
      </c>
      <c r="CS30" s="637"/>
      <c r="CT30" s="637"/>
      <c r="CU30" s="637"/>
      <c r="CV30" s="637"/>
      <c r="CW30" s="637"/>
      <c r="CX30" s="637"/>
      <c r="CY30" s="638"/>
      <c r="CZ30" s="641">
        <v>5.9</v>
      </c>
      <c r="DA30" s="666"/>
      <c r="DB30" s="666"/>
      <c r="DC30" s="670"/>
      <c r="DD30" s="645">
        <v>273879</v>
      </c>
      <c r="DE30" s="637"/>
      <c r="DF30" s="637"/>
      <c r="DG30" s="637"/>
      <c r="DH30" s="637"/>
      <c r="DI30" s="637"/>
      <c r="DJ30" s="637"/>
      <c r="DK30" s="638"/>
      <c r="DL30" s="645">
        <v>273756</v>
      </c>
      <c r="DM30" s="637"/>
      <c r="DN30" s="637"/>
      <c r="DO30" s="637"/>
      <c r="DP30" s="637"/>
      <c r="DQ30" s="637"/>
      <c r="DR30" s="637"/>
      <c r="DS30" s="637"/>
      <c r="DT30" s="637"/>
      <c r="DU30" s="637"/>
      <c r="DV30" s="638"/>
      <c r="DW30" s="641">
        <v>10.9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v>
      </c>
      <c r="BH31" s="680"/>
      <c r="BI31" s="680"/>
      <c r="BJ31" s="680"/>
      <c r="BK31" s="680"/>
      <c r="BL31" s="680"/>
      <c r="BM31" s="631">
        <v>97.4</v>
      </c>
      <c r="BN31" s="680"/>
      <c r="BO31" s="680"/>
      <c r="BP31" s="680"/>
      <c r="BQ31" s="681"/>
      <c r="BR31" s="692">
        <v>99.2</v>
      </c>
      <c r="BS31" s="680"/>
      <c r="BT31" s="680"/>
      <c r="BU31" s="680"/>
      <c r="BV31" s="680"/>
      <c r="BW31" s="680"/>
      <c r="BX31" s="631">
        <v>97.4</v>
      </c>
      <c r="BY31" s="680"/>
      <c r="BZ31" s="680"/>
      <c r="CA31" s="680"/>
      <c r="CB31" s="681"/>
      <c r="CD31" s="674"/>
      <c r="CE31" s="675"/>
      <c r="CF31" s="633" t="s">
        <v>300</v>
      </c>
      <c r="CG31" s="634"/>
      <c r="CH31" s="634"/>
      <c r="CI31" s="634"/>
      <c r="CJ31" s="634"/>
      <c r="CK31" s="634"/>
      <c r="CL31" s="634"/>
      <c r="CM31" s="634"/>
      <c r="CN31" s="634"/>
      <c r="CO31" s="634"/>
      <c r="CP31" s="634"/>
      <c r="CQ31" s="635"/>
      <c r="CR31" s="636">
        <v>13450</v>
      </c>
      <c r="CS31" s="668"/>
      <c r="CT31" s="668"/>
      <c r="CU31" s="668"/>
      <c r="CV31" s="668"/>
      <c r="CW31" s="668"/>
      <c r="CX31" s="668"/>
      <c r="CY31" s="669"/>
      <c r="CZ31" s="641">
        <v>0.3</v>
      </c>
      <c r="DA31" s="666"/>
      <c r="DB31" s="666"/>
      <c r="DC31" s="670"/>
      <c r="DD31" s="645">
        <v>13450</v>
      </c>
      <c r="DE31" s="668"/>
      <c r="DF31" s="668"/>
      <c r="DG31" s="668"/>
      <c r="DH31" s="668"/>
      <c r="DI31" s="668"/>
      <c r="DJ31" s="668"/>
      <c r="DK31" s="669"/>
      <c r="DL31" s="645">
        <v>13450</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213451</v>
      </c>
      <c r="S32" s="637"/>
      <c r="T32" s="637"/>
      <c r="U32" s="637"/>
      <c r="V32" s="637"/>
      <c r="W32" s="637"/>
      <c r="X32" s="637"/>
      <c r="Y32" s="638"/>
      <c r="Z32" s="639">
        <v>4.4000000000000004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98.3</v>
      </c>
      <c r="BH32" s="668"/>
      <c r="BI32" s="668"/>
      <c r="BJ32" s="668"/>
      <c r="BK32" s="668"/>
      <c r="BL32" s="668"/>
      <c r="BM32" s="642">
        <v>97.1</v>
      </c>
      <c r="BN32" s="668"/>
      <c r="BO32" s="668"/>
      <c r="BP32" s="668"/>
      <c r="BQ32" s="691"/>
      <c r="BR32" s="693">
        <v>99.2</v>
      </c>
      <c r="BS32" s="668"/>
      <c r="BT32" s="668"/>
      <c r="BU32" s="668"/>
      <c r="BV32" s="668"/>
      <c r="BW32" s="668"/>
      <c r="BX32" s="642">
        <v>97.7</v>
      </c>
      <c r="BY32" s="668"/>
      <c r="BZ32" s="668"/>
      <c r="CA32" s="668"/>
      <c r="CB32" s="691"/>
      <c r="CD32" s="676"/>
      <c r="CE32" s="677"/>
      <c r="CF32" s="633" t="s">
        <v>304</v>
      </c>
      <c r="CG32" s="634"/>
      <c r="CH32" s="634"/>
      <c r="CI32" s="634"/>
      <c r="CJ32" s="634"/>
      <c r="CK32" s="634"/>
      <c r="CL32" s="634"/>
      <c r="CM32" s="634"/>
      <c r="CN32" s="634"/>
      <c r="CO32" s="634"/>
      <c r="CP32" s="634"/>
      <c r="CQ32" s="635"/>
      <c r="CR32" s="636">
        <v>73</v>
      </c>
      <c r="CS32" s="637"/>
      <c r="CT32" s="637"/>
      <c r="CU32" s="637"/>
      <c r="CV32" s="637"/>
      <c r="CW32" s="637"/>
      <c r="CX32" s="637"/>
      <c r="CY32" s="638"/>
      <c r="CZ32" s="641">
        <v>0</v>
      </c>
      <c r="DA32" s="666"/>
      <c r="DB32" s="666"/>
      <c r="DC32" s="670"/>
      <c r="DD32" s="645">
        <v>73</v>
      </c>
      <c r="DE32" s="637"/>
      <c r="DF32" s="637"/>
      <c r="DG32" s="637"/>
      <c r="DH32" s="637"/>
      <c r="DI32" s="637"/>
      <c r="DJ32" s="637"/>
      <c r="DK32" s="638"/>
      <c r="DL32" s="645">
        <v>73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1662</v>
      </c>
      <c r="S33" s="637"/>
      <c r="T33" s="637"/>
      <c r="U33" s="637"/>
      <c r="V33" s="637"/>
      <c r="W33" s="637"/>
      <c r="X33" s="637"/>
      <c r="Y33" s="638"/>
      <c r="Z33" s="639">
        <v>0</v>
      </c>
      <c r="AA33" s="639"/>
      <c r="AB33" s="639"/>
      <c r="AC33" s="639"/>
      <c r="AD33" s="640" t="s">
        <v>121</v>
      </c>
      <c r="AE33" s="640"/>
      <c r="AF33" s="640"/>
      <c r="AG33" s="640"/>
      <c r="AH33" s="640"/>
      <c r="AI33" s="640"/>
      <c r="AJ33" s="640"/>
      <c r="AK33" s="640"/>
      <c r="AL33" s="641" t="s">
        <v>121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v>
      </c>
      <c r="BN33" s="695"/>
      <c r="BO33" s="695"/>
      <c r="BP33" s="695"/>
      <c r="BQ33" s="697"/>
      <c r="BR33" s="694">
        <v>99</v>
      </c>
      <c r="BS33" s="695"/>
      <c r="BT33" s="695"/>
      <c r="BU33" s="695"/>
      <c r="BV33" s="695"/>
      <c r="BW33" s="695"/>
      <c r="BX33" s="696">
        <v>96.5</v>
      </c>
      <c r="BY33" s="695"/>
      <c r="BZ33" s="695"/>
      <c r="CA33" s="695"/>
      <c r="CB33" s="697"/>
      <c r="CD33" s="633" t="s">
        <v>307</v>
      </c>
      <c r="CE33" s="634"/>
      <c r="CF33" s="634"/>
      <c r="CG33" s="634"/>
      <c r="CH33" s="634"/>
      <c r="CI33" s="634"/>
      <c r="CJ33" s="634"/>
      <c r="CK33" s="634"/>
      <c r="CL33" s="634"/>
      <c r="CM33" s="634"/>
      <c r="CN33" s="634"/>
      <c r="CO33" s="634"/>
      <c r="CP33" s="634"/>
      <c r="CQ33" s="635"/>
      <c r="CR33" s="636">
        <v>2013618</v>
      </c>
      <c r="CS33" s="668"/>
      <c r="CT33" s="668"/>
      <c r="CU33" s="668"/>
      <c r="CV33" s="668"/>
      <c r="CW33" s="668"/>
      <c r="CX33" s="668"/>
      <c r="CY33" s="669"/>
      <c r="CZ33" s="641">
        <v>43.3</v>
      </c>
      <c r="DA33" s="666"/>
      <c r="DB33" s="666"/>
      <c r="DC33" s="670"/>
      <c r="DD33" s="645">
        <v>1807363</v>
      </c>
      <c r="DE33" s="668"/>
      <c r="DF33" s="668"/>
      <c r="DG33" s="668"/>
      <c r="DH33" s="668"/>
      <c r="DI33" s="668"/>
      <c r="DJ33" s="668"/>
      <c r="DK33" s="669"/>
      <c r="DL33" s="645">
        <v>1132986</v>
      </c>
      <c r="DM33" s="668"/>
      <c r="DN33" s="668"/>
      <c r="DO33" s="668"/>
      <c r="DP33" s="668"/>
      <c r="DQ33" s="668"/>
      <c r="DR33" s="668"/>
      <c r="DS33" s="668"/>
      <c r="DT33" s="668"/>
      <c r="DU33" s="668"/>
      <c r="DV33" s="669"/>
      <c r="DW33" s="641">
        <v>45.1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3720</v>
      </c>
      <c r="S34" s="637"/>
      <c r="T34" s="637"/>
      <c r="U34" s="637"/>
      <c r="V34" s="637"/>
      <c r="W34" s="637"/>
      <c r="X34" s="637"/>
      <c r="Y34" s="638"/>
      <c r="Z34" s="639">
        <v>0.1</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650903</v>
      </c>
      <c r="CS34" s="637"/>
      <c r="CT34" s="637"/>
      <c r="CU34" s="637"/>
      <c r="CV34" s="637"/>
      <c r="CW34" s="637"/>
      <c r="CX34" s="637"/>
      <c r="CY34" s="638"/>
      <c r="CZ34" s="641">
        <v>14</v>
      </c>
      <c r="DA34" s="666"/>
      <c r="DB34" s="666"/>
      <c r="DC34" s="670"/>
      <c r="DD34" s="645">
        <v>566077</v>
      </c>
      <c r="DE34" s="637"/>
      <c r="DF34" s="637"/>
      <c r="DG34" s="637"/>
      <c r="DH34" s="637"/>
      <c r="DI34" s="637"/>
      <c r="DJ34" s="637"/>
      <c r="DK34" s="638"/>
      <c r="DL34" s="645">
        <v>442158</v>
      </c>
      <c r="DM34" s="637"/>
      <c r="DN34" s="637"/>
      <c r="DO34" s="637"/>
      <c r="DP34" s="637"/>
      <c r="DQ34" s="637"/>
      <c r="DR34" s="637"/>
      <c r="DS34" s="637"/>
      <c r="DT34" s="637"/>
      <c r="DU34" s="637"/>
      <c r="DV34" s="638"/>
      <c r="DW34" s="641">
        <v>17.600000000000001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676575</v>
      </c>
      <c r="S35" s="637"/>
      <c r="T35" s="637"/>
      <c r="U35" s="637"/>
      <c r="V35" s="637"/>
      <c r="W35" s="637"/>
      <c r="X35" s="637"/>
      <c r="Y35" s="638"/>
      <c r="Z35" s="639">
        <v>13.9</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41296</v>
      </c>
      <c r="CS35" s="668"/>
      <c r="CT35" s="668"/>
      <c r="CU35" s="668"/>
      <c r="CV35" s="668"/>
      <c r="CW35" s="668"/>
      <c r="CX35" s="668"/>
      <c r="CY35" s="669"/>
      <c r="CZ35" s="641">
        <v>0.9</v>
      </c>
      <c r="DA35" s="666"/>
      <c r="DB35" s="666"/>
      <c r="DC35" s="670"/>
      <c r="DD35" s="645">
        <v>38409</v>
      </c>
      <c r="DE35" s="668"/>
      <c r="DF35" s="668"/>
      <c r="DG35" s="668"/>
      <c r="DH35" s="668"/>
      <c r="DI35" s="668"/>
      <c r="DJ35" s="668"/>
      <c r="DK35" s="669"/>
      <c r="DL35" s="645">
        <v>37261</v>
      </c>
      <c r="DM35" s="668"/>
      <c r="DN35" s="668"/>
      <c r="DO35" s="668"/>
      <c r="DP35" s="668"/>
      <c r="DQ35" s="668"/>
      <c r="DR35" s="668"/>
      <c r="DS35" s="668"/>
      <c r="DT35" s="668"/>
      <c r="DU35" s="668"/>
      <c r="DV35" s="669"/>
      <c r="DW35" s="641">
        <v>1.5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149538</v>
      </c>
      <c r="S36" s="637"/>
      <c r="T36" s="637"/>
      <c r="U36" s="637"/>
      <c r="V36" s="637"/>
      <c r="W36" s="637"/>
      <c r="X36" s="637"/>
      <c r="Y36" s="638"/>
      <c r="Z36" s="639">
        <v>3.1</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466465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13737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697090</v>
      </c>
      <c r="CS36" s="637"/>
      <c r="CT36" s="637"/>
      <c r="CU36" s="637"/>
      <c r="CV36" s="637"/>
      <c r="CW36" s="637"/>
      <c r="CX36" s="637"/>
      <c r="CY36" s="638"/>
      <c r="CZ36" s="641">
        <v>15</v>
      </c>
      <c r="DA36" s="666"/>
      <c r="DB36" s="666"/>
      <c r="DC36" s="670"/>
      <c r="DD36" s="645">
        <v>642171</v>
      </c>
      <c r="DE36" s="637"/>
      <c r="DF36" s="637"/>
      <c r="DG36" s="637"/>
      <c r="DH36" s="637"/>
      <c r="DI36" s="637"/>
      <c r="DJ36" s="637"/>
      <c r="DK36" s="638"/>
      <c r="DL36" s="645">
        <v>492978</v>
      </c>
      <c r="DM36" s="637"/>
      <c r="DN36" s="637"/>
      <c r="DO36" s="637"/>
      <c r="DP36" s="637"/>
      <c r="DQ36" s="637"/>
      <c r="DR36" s="637"/>
      <c r="DS36" s="637"/>
      <c r="DT36" s="637"/>
      <c r="DU36" s="637"/>
      <c r="DV36" s="638"/>
      <c r="DW36" s="641">
        <v>19.600000000000001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77664</v>
      </c>
      <c r="S37" s="637"/>
      <c r="T37" s="637"/>
      <c r="U37" s="637"/>
      <c r="V37" s="637"/>
      <c r="W37" s="637"/>
      <c r="X37" s="637"/>
      <c r="Y37" s="638"/>
      <c r="Z37" s="639">
        <v>1.6</v>
      </c>
      <c r="AA37" s="639"/>
      <c r="AB37" s="639"/>
      <c r="AC37" s="639"/>
      <c r="AD37" s="640">
        <v>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111954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13737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340712</v>
      </c>
      <c r="CS37" s="668"/>
      <c r="CT37" s="668"/>
      <c r="CU37" s="668"/>
      <c r="CV37" s="668"/>
      <c r="CW37" s="668"/>
      <c r="CX37" s="668"/>
      <c r="CY37" s="669"/>
      <c r="CZ37" s="641">
        <v>7.3</v>
      </c>
      <c r="DA37" s="666"/>
      <c r="DB37" s="666"/>
      <c r="DC37" s="670"/>
      <c r="DD37" s="645">
        <v>340712</v>
      </c>
      <c r="DE37" s="668"/>
      <c r="DF37" s="668"/>
      <c r="DG37" s="668"/>
      <c r="DH37" s="668"/>
      <c r="DI37" s="668"/>
      <c r="DJ37" s="668"/>
      <c r="DK37" s="669"/>
      <c r="DL37" s="645">
        <v>273759</v>
      </c>
      <c r="DM37" s="668"/>
      <c r="DN37" s="668"/>
      <c r="DO37" s="668"/>
      <c r="DP37" s="668"/>
      <c r="DQ37" s="668"/>
      <c r="DR37" s="668"/>
      <c r="DS37" s="668"/>
      <c r="DT37" s="668"/>
      <c r="DU37" s="668"/>
      <c r="DV37" s="669"/>
      <c r="DW37" s="641">
        <v>10.9</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480024</v>
      </c>
      <c r="S38" s="637"/>
      <c r="T38" s="637"/>
      <c r="U38" s="637"/>
      <c r="V38" s="637"/>
      <c r="W38" s="637"/>
      <c r="X38" s="637"/>
      <c r="Y38" s="638"/>
      <c r="Z38" s="639">
        <v>9.9</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69115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733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285396</v>
      </c>
      <c r="CS38" s="637"/>
      <c r="CT38" s="637"/>
      <c r="CU38" s="637"/>
      <c r="CV38" s="637"/>
      <c r="CW38" s="637"/>
      <c r="CX38" s="637"/>
      <c r="CY38" s="638"/>
      <c r="CZ38" s="641">
        <v>6.1</v>
      </c>
      <c r="DA38" s="666"/>
      <c r="DB38" s="666"/>
      <c r="DC38" s="670"/>
      <c r="DD38" s="645">
        <v>245285</v>
      </c>
      <c r="DE38" s="637"/>
      <c r="DF38" s="637"/>
      <c r="DG38" s="637"/>
      <c r="DH38" s="637"/>
      <c r="DI38" s="637"/>
      <c r="DJ38" s="637"/>
      <c r="DK38" s="638"/>
      <c r="DL38" s="645">
        <v>160589</v>
      </c>
      <c r="DM38" s="637"/>
      <c r="DN38" s="637"/>
      <c r="DO38" s="637"/>
      <c r="DP38" s="637"/>
      <c r="DQ38" s="637"/>
      <c r="DR38" s="637"/>
      <c r="DS38" s="637"/>
      <c r="DT38" s="637"/>
      <c r="DU38" s="637"/>
      <c r="DV38" s="638"/>
      <c r="DW38" s="641">
        <v>6.4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3526</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1081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177598</v>
      </c>
      <c r="CS39" s="668"/>
      <c r="CT39" s="668"/>
      <c r="CU39" s="668"/>
      <c r="CV39" s="668"/>
      <c r="CW39" s="668"/>
      <c r="CX39" s="668"/>
      <c r="CY39" s="669"/>
      <c r="CZ39" s="641">
        <v>3.8</v>
      </c>
      <c r="DA39" s="666"/>
      <c r="DB39" s="666"/>
      <c r="DC39" s="670"/>
      <c r="DD39" s="645">
        <v>174086</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6124</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161335</v>
      </c>
      <c r="CS40" s="637"/>
      <c r="CT40" s="637"/>
      <c r="CU40" s="637"/>
      <c r="CV40" s="637"/>
      <c r="CW40" s="637"/>
      <c r="CX40" s="637"/>
      <c r="CY40" s="638"/>
      <c r="CZ40" s="641">
        <v>3.5</v>
      </c>
      <c r="DA40" s="666"/>
      <c r="DB40" s="666"/>
      <c r="DC40" s="670"/>
      <c r="DD40" s="645">
        <v>141335</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4852701</v>
      </c>
      <c r="S41" s="709"/>
      <c r="T41" s="709"/>
      <c r="U41" s="709"/>
      <c r="V41" s="709"/>
      <c r="W41" s="709"/>
      <c r="X41" s="709"/>
      <c r="Y41" s="713"/>
      <c r="Z41" s="714">
        <v>100</v>
      </c>
      <c r="AA41" s="714"/>
      <c r="AB41" s="714"/>
      <c r="AC41" s="714"/>
      <c r="AD41" s="715">
        <v>2503418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63834</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218036</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340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1193258</v>
      </c>
      <c r="CS42" s="668"/>
      <c r="CT42" s="668"/>
      <c r="CU42" s="668"/>
      <c r="CV42" s="668"/>
      <c r="CW42" s="668"/>
      <c r="CX42" s="668"/>
      <c r="CY42" s="669"/>
      <c r="CZ42" s="641">
        <v>25.7</v>
      </c>
      <c r="DA42" s="666"/>
      <c r="DB42" s="666"/>
      <c r="DC42" s="670"/>
      <c r="DD42" s="645">
        <v>139418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17428</v>
      </c>
      <c r="CS43" s="668"/>
      <c r="CT43" s="668"/>
      <c r="CU43" s="668"/>
      <c r="CV43" s="668"/>
      <c r="CW43" s="668"/>
      <c r="CX43" s="668"/>
      <c r="CY43" s="669"/>
      <c r="CZ43" s="641">
        <v>0.4</v>
      </c>
      <c r="DA43" s="666"/>
      <c r="DB43" s="666"/>
      <c r="DC43" s="670"/>
      <c r="DD43" s="645">
        <v>17428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1193258</v>
      </c>
      <c r="CS44" s="637"/>
      <c r="CT44" s="637"/>
      <c r="CU44" s="637"/>
      <c r="CV44" s="637"/>
      <c r="CW44" s="637"/>
      <c r="CX44" s="637"/>
      <c r="CY44" s="638"/>
      <c r="CZ44" s="641">
        <v>25.7</v>
      </c>
      <c r="DA44" s="642"/>
      <c r="DB44" s="642"/>
      <c r="DC44" s="648"/>
      <c r="DD44" s="645">
        <v>139418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910194</v>
      </c>
      <c r="CS45" s="668"/>
      <c r="CT45" s="668"/>
      <c r="CU45" s="668"/>
      <c r="CV45" s="668"/>
      <c r="CW45" s="668"/>
      <c r="CX45" s="668"/>
      <c r="CY45" s="669"/>
      <c r="CZ45" s="641">
        <v>19.600000000000001</v>
      </c>
      <c r="DA45" s="666"/>
      <c r="DB45" s="666"/>
      <c r="DC45" s="670"/>
      <c r="DD45" s="645">
        <v>25664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272064</v>
      </c>
      <c r="CS46" s="637"/>
      <c r="CT46" s="637"/>
      <c r="CU46" s="637"/>
      <c r="CV46" s="637"/>
      <c r="CW46" s="637"/>
      <c r="CX46" s="637"/>
      <c r="CY46" s="638"/>
      <c r="CZ46" s="641">
        <v>5.9</v>
      </c>
      <c r="DA46" s="642"/>
      <c r="DB46" s="642"/>
      <c r="DC46" s="648"/>
      <c r="DD46" s="645">
        <v>112254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4645664</v>
      </c>
      <c r="CS49" s="695"/>
      <c r="CT49" s="695"/>
      <c r="CU49" s="695"/>
      <c r="CV49" s="695"/>
      <c r="CW49" s="695"/>
      <c r="CX49" s="695"/>
      <c r="CY49" s="724"/>
      <c r="CZ49" s="716">
        <v>100</v>
      </c>
      <c r="DA49" s="725"/>
      <c r="DB49" s="725"/>
      <c r="DC49" s="726"/>
      <c r="DD49" s="727">
        <v>3111959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7ss8vCFJcj0/swU0bWajKNjRpiX43OdldBO1JRfbTGjyafJOOj97f6V3myDwRsW+sK6Nsad/k2I6djmNYGG7Q==" saltValue="RDvV52TcJW5m3Gq/yGpoT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B8" sqref="DB8:DF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c r="R7" s="766"/>
      <c r="S7" s="766"/>
      <c r="T7" s="766"/>
      <c r="U7" s="766"/>
      <c r="V7" s="766"/>
      <c r="W7" s="766"/>
      <c r="X7" s="766"/>
      <c r="Y7" s="766"/>
      <c r="Z7" s="766"/>
      <c r="AA7" s="766"/>
      <c r="AB7" s="766"/>
      <c r="AC7" s="766"/>
      <c r="AD7" s="766"/>
      <c r="AE7" s="767"/>
      <c r="AF7" s="768">
        <v>179</v>
      </c>
      <c r="AG7" s="769"/>
      <c r="AH7" s="769"/>
      <c r="AI7" s="769"/>
      <c r="AJ7" s="770"/>
      <c r="AK7" s="771"/>
      <c r="AL7" s="772"/>
      <c r="AM7" s="772"/>
      <c r="AN7" s="772"/>
      <c r="AO7" s="772"/>
      <c r="AP7" s="772"/>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561</v>
      </c>
      <c r="BT7" s="760"/>
      <c r="BU7" s="760"/>
      <c r="BV7" s="760"/>
      <c r="BW7" s="760"/>
      <c r="BX7" s="760"/>
      <c r="BY7" s="760"/>
      <c r="BZ7" s="760"/>
      <c r="CA7" s="760"/>
      <c r="CB7" s="760"/>
      <c r="CC7" s="760"/>
      <c r="CD7" s="760"/>
      <c r="CE7" s="760"/>
      <c r="CF7" s="760"/>
      <c r="CG7" s="775"/>
      <c r="CH7" s="756">
        <v>-1</v>
      </c>
      <c r="CI7" s="757"/>
      <c r="CJ7" s="757"/>
      <c r="CK7" s="757"/>
      <c r="CL7" s="758"/>
      <c r="CM7" s="756">
        <v>171</v>
      </c>
      <c r="CN7" s="757"/>
      <c r="CO7" s="757"/>
      <c r="CP7" s="757"/>
      <c r="CQ7" s="758"/>
      <c r="CR7" s="756">
        <v>60</v>
      </c>
      <c r="CS7" s="757"/>
      <c r="CT7" s="757"/>
      <c r="CU7" s="757"/>
      <c r="CV7" s="758"/>
      <c r="CW7" s="756">
        <v>11</v>
      </c>
      <c r="CX7" s="757"/>
      <c r="CY7" s="757"/>
      <c r="CZ7" s="757"/>
      <c r="DA7" s="758"/>
      <c r="DB7" s="756">
        <v>0</v>
      </c>
      <c r="DC7" s="757"/>
      <c r="DD7" s="757"/>
      <c r="DE7" s="757"/>
      <c r="DF7" s="758"/>
      <c r="DG7" s="756">
        <v>0</v>
      </c>
      <c r="DH7" s="757"/>
      <c r="DI7" s="757"/>
      <c r="DJ7" s="757"/>
      <c r="DK7" s="758"/>
      <c r="DL7" s="756">
        <v>0</v>
      </c>
      <c r="DM7" s="757"/>
      <c r="DN7" s="757"/>
      <c r="DO7" s="757"/>
      <c r="DP7" s="758"/>
      <c r="DQ7" s="756">
        <v>0</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179</v>
      </c>
      <c r="AG23" s="806"/>
      <c r="AH23" s="806"/>
      <c r="AI23" s="806"/>
      <c r="AJ23" s="809"/>
      <c r="AK23" s="810"/>
      <c r="AL23" s="811"/>
      <c r="AM23" s="811"/>
      <c r="AN23" s="811"/>
      <c r="AO23" s="811"/>
      <c r="AP23" s="806"/>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c r="R28" s="836"/>
      <c r="S28" s="836"/>
      <c r="T28" s="836"/>
      <c r="U28" s="836"/>
      <c r="V28" s="836"/>
      <c r="W28" s="836"/>
      <c r="X28" s="836"/>
      <c r="Y28" s="836"/>
      <c r="Z28" s="836"/>
      <c r="AA28" s="836"/>
      <c r="AB28" s="836"/>
      <c r="AC28" s="836"/>
      <c r="AD28" s="836"/>
      <c r="AE28" s="837"/>
      <c r="AF28" s="838">
        <v>14</v>
      </c>
      <c r="AG28" s="836"/>
      <c r="AH28" s="836"/>
      <c r="AI28" s="836"/>
      <c r="AJ28" s="839"/>
      <c r="AK28" s="840"/>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c r="R29" s="797"/>
      <c r="S29" s="797"/>
      <c r="T29" s="797"/>
      <c r="U29" s="797"/>
      <c r="V29" s="797"/>
      <c r="W29" s="797"/>
      <c r="X29" s="797"/>
      <c r="Y29" s="797"/>
      <c r="Z29" s="797"/>
      <c r="AA29" s="797"/>
      <c r="AB29" s="797"/>
      <c r="AC29" s="797"/>
      <c r="AD29" s="797"/>
      <c r="AE29" s="798"/>
      <c r="AF29" s="799">
        <v>35</v>
      </c>
      <c r="AG29" s="800"/>
      <c r="AH29" s="800"/>
      <c r="AI29" s="800"/>
      <c r="AJ29" s="801"/>
      <c r="AK29" s="847"/>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c r="R30" s="797"/>
      <c r="S30" s="797"/>
      <c r="T30" s="797"/>
      <c r="U30" s="797"/>
      <c r="V30" s="797"/>
      <c r="W30" s="797"/>
      <c r="X30" s="797"/>
      <c r="Y30" s="797"/>
      <c r="Z30" s="797"/>
      <c r="AA30" s="797"/>
      <c r="AB30" s="797"/>
      <c r="AC30" s="797"/>
      <c r="AD30" s="797"/>
      <c r="AE30" s="798"/>
      <c r="AF30" s="799">
        <v>1</v>
      </c>
      <c r="AG30" s="800"/>
      <c r="AH30" s="800"/>
      <c r="AI30" s="800"/>
      <c r="AJ30" s="801"/>
      <c r="AK30" s="847"/>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v>181</v>
      </c>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v>26</v>
      </c>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v>139</v>
      </c>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395</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547</v>
      </c>
      <c r="C68" s="883"/>
      <c r="D68" s="883"/>
      <c r="E68" s="883"/>
      <c r="F68" s="883"/>
      <c r="G68" s="883"/>
      <c r="H68" s="883"/>
      <c r="I68" s="883"/>
      <c r="J68" s="883"/>
      <c r="K68" s="883"/>
      <c r="L68" s="883"/>
      <c r="M68" s="883"/>
      <c r="N68" s="883"/>
      <c r="O68" s="883"/>
      <c r="P68" s="884"/>
      <c r="Q68" s="885">
        <v>8445</v>
      </c>
      <c r="R68" s="879"/>
      <c r="S68" s="879"/>
      <c r="T68" s="879"/>
      <c r="U68" s="879"/>
      <c r="V68" s="879">
        <v>6617</v>
      </c>
      <c r="W68" s="879"/>
      <c r="X68" s="879"/>
      <c r="Y68" s="879"/>
      <c r="Z68" s="879"/>
      <c r="AA68" s="879">
        <v>1828</v>
      </c>
      <c r="AB68" s="879"/>
      <c r="AC68" s="879"/>
      <c r="AD68" s="879"/>
      <c r="AE68" s="879"/>
      <c r="AF68" s="879">
        <v>0</v>
      </c>
      <c r="AG68" s="879"/>
      <c r="AH68" s="879"/>
      <c r="AI68" s="879"/>
      <c r="AJ68" s="879"/>
      <c r="AK68" s="879">
        <v>14</v>
      </c>
      <c r="AL68" s="879"/>
      <c r="AM68" s="879"/>
      <c r="AN68" s="879"/>
      <c r="AO68" s="879"/>
      <c r="AP68" s="879">
        <v>0</v>
      </c>
      <c r="AQ68" s="879"/>
      <c r="AR68" s="879"/>
      <c r="AS68" s="879"/>
      <c r="AT68" s="879"/>
      <c r="AU68" s="879">
        <v>0</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548</v>
      </c>
      <c r="C69" s="887"/>
      <c r="D69" s="887"/>
      <c r="E69" s="887"/>
      <c r="F69" s="887"/>
      <c r="G69" s="887"/>
      <c r="H69" s="887"/>
      <c r="I69" s="887"/>
      <c r="J69" s="887"/>
      <c r="K69" s="887"/>
      <c r="L69" s="887"/>
      <c r="M69" s="887"/>
      <c r="N69" s="887"/>
      <c r="O69" s="887"/>
      <c r="P69" s="888"/>
      <c r="Q69" s="889">
        <v>1514</v>
      </c>
      <c r="R69" s="843"/>
      <c r="S69" s="843"/>
      <c r="T69" s="843"/>
      <c r="U69" s="843"/>
      <c r="V69" s="843">
        <v>1513</v>
      </c>
      <c r="W69" s="843"/>
      <c r="X69" s="843"/>
      <c r="Y69" s="843"/>
      <c r="Z69" s="843"/>
      <c r="AA69" s="843">
        <v>1</v>
      </c>
      <c r="AB69" s="843"/>
      <c r="AC69" s="843"/>
      <c r="AD69" s="843"/>
      <c r="AE69" s="843"/>
      <c r="AF69" s="843">
        <v>0</v>
      </c>
      <c r="AG69" s="843"/>
      <c r="AH69" s="843"/>
      <c r="AI69" s="843"/>
      <c r="AJ69" s="843"/>
      <c r="AK69" s="843">
        <v>0</v>
      </c>
      <c r="AL69" s="843"/>
      <c r="AM69" s="843"/>
      <c r="AN69" s="843"/>
      <c r="AO69" s="843"/>
      <c r="AP69" s="843">
        <v>0</v>
      </c>
      <c r="AQ69" s="843"/>
      <c r="AR69" s="843"/>
      <c r="AS69" s="843"/>
      <c r="AT69" s="843"/>
      <c r="AU69" s="843">
        <v>0</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549</v>
      </c>
      <c r="C70" s="887"/>
      <c r="D70" s="887"/>
      <c r="E70" s="887"/>
      <c r="F70" s="887"/>
      <c r="G70" s="887"/>
      <c r="H70" s="887"/>
      <c r="I70" s="887"/>
      <c r="J70" s="887"/>
      <c r="K70" s="887"/>
      <c r="L70" s="887"/>
      <c r="M70" s="887"/>
      <c r="N70" s="887"/>
      <c r="O70" s="887"/>
      <c r="P70" s="888"/>
      <c r="Q70" s="889">
        <v>2</v>
      </c>
      <c r="R70" s="843"/>
      <c r="S70" s="843"/>
      <c r="T70" s="843"/>
      <c r="U70" s="843"/>
      <c r="V70" s="843">
        <v>0</v>
      </c>
      <c r="W70" s="843"/>
      <c r="X70" s="843"/>
      <c r="Y70" s="843"/>
      <c r="Z70" s="843"/>
      <c r="AA70" s="843">
        <v>2</v>
      </c>
      <c r="AB70" s="843"/>
      <c r="AC70" s="843"/>
      <c r="AD70" s="843"/>
      <c r="AE70" s="843"/>
      <c r="AF70" s="843">
        <v>0</v>
      </c>
      <c r="AG70" s="843"/>
      <c r="AH70" s="843"/>
      <c r="AI70" s="843"/>
      <c r="AJ70" s="843"/>
      <c r="AK70" s="843">
        <v>0</v>
      </c>
      <c r="AL70" s="843"/>
      <c r="AM70" s="843"/>
      <c r="AN70" s="843"/>
      <c r="AO70" s="843"/>
      <c r="AP70" s="843">
        <v>0</v>
      </c>
      <c r="AQ70" s="843"/>
      <c r="AR70" s="843"/>
      <c r="AS70" s="843"/>
      <c r="AT70" s="843"/>
      <c r="AU70" s="843">
        <v>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550</v>
      </c>
      <c r="C71" s="887"/>
      <c r="D71" s="887"/>
      <c r="E71" s="887"/>
      <c r="F71" s="887"/>
      <c r="G71" s="887"/>
      <c r="H71" s="887"/>
      <c r="I71" s="887"/>
      <c r="J71" s="887"/>
      <c r="K71" s="887"/>
      <c r="L71" s="887"/>
      <c r="M71" s="887"/>
      <c r="N71" s="887"/>
      <c r="O71" s="887"/>
      <c r="P71" s="888"/>
      <c r="Q71" s="889">
        <v>53</v>
      </c>
      <c r="R71" s="843"/>
      <c r="S71" s="843"/>
      <c r="T71" s="843"/>
      <c r="U71" s="843"/>
      <c r="V71" s="843">
        <v>29</v>
      </c>
      <c r="W71" s="843"/>
      <c r="X71" s="843"/>
      <c r="Y71" s="843"/>
      <c r="Z71" s="843"/>
      <c r="AA71" s="843">
        <v>24</v>
      </c>
      <c r="AB71" s="843"/>
      <c r="AC71" s="843"/>
      <c r="AD71" s="843"/>
      <c r="AE71" s="843"/>
      <c r="AF71" s="843">
        <v>0</v>
      </c>
      <c r="AG71" s="843"/>
      <c r="AH71" s="843"/>
      <c r="AI71" s="843"/>
      <c r="AJ71" s="843"/>
      <c r="AK71" s="843">
        <v>0</v>
      </c>
      <c r="AL71" s="843"/>
      <c r="AM71" s="843"/>
      <c r="AN71" s="843"/>
      <c r="AO71" s="843"/>
      <c r="AP71" s="843">
        <v>0</v>
      </c>
      <c r="AQ71" s="843"/>
      <c r="AR71" s="843"/>
      <c r="AS71" s="843"/>
      <c r="AT71" s="843"/>
      <c r="AU71" s="843">
        <v>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551</v>
      </c>
      <c r="C72" s="887"/>
      <c r="D72" s="887"/>
      <c r="E72" s="887"/>
      <c r="F72" s="887"/>
      <c r="G72" s="887"/>
      <c r="H72" s="887"/>
      <c r="I72" s="887"/>
      <c r="J72" s="887"/>
      <c r="K72" s="887"/>
      <c r="L72" s="887"/>
      <c r="M72" s="887"/>
      <c r="N72" s="887"/>
      <c r="O72" s="887"/>
      <c r="P72" s="888"/>
      <c r="Q72" s="889">
        <v>43</v>
      </c>
      <c r="R72" s="843"/>
      <c r="S72" s="843"/>
      <c r="T72" s="843"/>
      <c r="U72" s="843"/>
      <c r="V72" s="843">
        <v>42</v>
      </c>
      <c r="W72" s="843"/>
      <c r="X72" s="843"/>
      <c r="Y72" s="843"/>
      <c r="Z72" s="843"/>
      <c r="AA72" s="843">
        <v>1</v>
      </c>
      <c r="AB72" s="843"/>
      <c r="AC72" s="843"/>
      <c r="AD72" s="843"/>
      <c r="AE72" s="843"/>
      <c r="AF72" s="843">
        <v>0</v>
      </c>
      <c r="AG72" s="843"/>
      <c r="AH72" s="843"/>
      <c r="AI72" s="843"/>
      <c r="AJ72" s="843"/>
      <c r="AK72" s="843">
        <v>0</v>
      </c>
      <c r="AL72" s="843"/>
      <c r="AM72" s="843"/>
      <c r="AN72" s="843"/>
      <c r="AO72" s="843"/>
      <c r="AP72" s="843">
        <v>0</v>
      </c>
      <c r="AQ72" s="843"/>
      <c r="AR72" s="843"/>
      <c r="AS72" s="843"/>
      <c r="AT72" s="843"/>
      <c r="AU72" s="843">
        <v>0</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552</v>
      </c>
      <c r="C73" s="887"/>
      <c r="D73" s="887"/>
      <c r="E73" s="887"/>
      <c r="F73" s="887"/>
      <c r="G73" s="887"/>
      <c r="H73" s="887"/>
      <c r="I73" s="887"/>
      <c r="J73" s="887"/>
      <c r="K73" s="887"/>
      <c r="L73" s="887"/>
      <c r="M73" s="887"/>
      <c r="N73" s="887"/>
      <c r="O73" s="887"/>
      <c r="P73" s="888"/>
      <c r="Q73" s="889">
        <v>997</v>
      </c>
      <c r="R73" s="843"/>
      <c r="S73" s="843"/>
      <c r="T73" s="843"/>
      <c r="U73" s="843"/>
      <c r="V73" s="843">
        <v>947</v>
      </c>
      <c r="W73" s="843"/>
      <c r="X73" s="843"/>
      <c r="Y73" s="843"/>
      <c r="Z73" s="843"/>
      <c r="AA73" s="843">
        <v>50</v>
      </c>
      <c r="AB73" s="843"/>
      <c r="AC73" s="843"/>
      <c r="AD73" s="843"/>
      <c r="AE73" s="843"/>
      <c r="AF73" s="843">
        <v>50</v>
      </c>
      <c r="AG73" s="843"/>
      <c r="AH73" s="843"/>
      <c r="AI73" s="843"/>
      <c r="AJ73" s="843"/>
      <c r="AK73" s="843">
        <v>0</v>
      </c>
      <c r="AL73" s="843"/>
      <c r="AM73" s="843"/>
      <c r="AN73" s="843"/>
      <c r="AO73" s="843"/>
      <c r="AP73" s="843">
        <v>0</v>
      </c>
      <c r="AQ73" s="843"/>
      <c r="AR73" s="843"/>
      <c r="AS73" s="843"/>
      <c r="AT73" s="843"/>
      <c r="AU73" s="843">
        <v>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553</v>
      </c>
      <c r="C74" s="887"/>
      <c r="D74" s="887"/>
      <c r="E74" s="887"/>
      <c r="F74" s="887"/>
      <c r="G74" s="887"/>
      <c r="H74" s="887"/>
      <c r="I74" s="887"/>
      <c r="J74" s="887"/>
      <c r="K74" s="887"/>
      <c r="L74" s="887"/>
      <c r="M74" s="887"/>
      <c r="N74" s="887"/>
      <c r="O74" s="887"/>
      <c r="P74" s="888"/>
      <c r="Q74" s="889">
        <v>259339</v>
      </c>
      <c r="R74" s="843"/>
      <c r="S74" s="843"/>
      <c r="T74" s="843"/>
      <c r="U74" s="843"/>
      <c r="V74" s="843">
        <v>254515</v>
      </c>
      <c r="W74" s="843"/>
      <c r="X74" s="843"/>
      <c r="Y74" s="843"/>
      <c r="Z74" s="843"/>
      <c r="AA74" s="843">
        <v>4824</v>
      </c>
      <c r="AB74" s="843"/>
      <c r="AC74" s="843"/>
      <c r="AD74" s="843"/>
      <c r="AE74" s="843"/>
      <c r="AF74" s="843">
        <v>4824</v>
      </c>
      <c r="AG74" s="843"/>
      <c r="AH74" s="843"/>
      <c r="AI74" s="843"/>
      <c r="AJ74" s="843"/>
      <c r="AK74" s="843">
        <v>1141</v>
      </c>
      <c r="AL74" s="843"/>
      <c r="AM74" s="843"/>
      <c r="AN74" s="843"/>
      <c r="AO74" s="843"/>
      <c r="AP74" s="843">
        <v>0</v>
      </c>
      <c r="AQ74" s="843"/>
      <c r="AR74" s="843"/>
      <c r="AS74" s="843"/>
      <c r="AT74" s="843"/>
      <c r="AU74" s="843">
        <v>0</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554</v>
      </c>
      <c r="C75" s="887"/>
      <c r="D75" s="887"/>
      <c r="E75" s="887"/>
      <c r="F75" s="887"/>
      <c r="G75" s="887"/>
      <c r="H75" s="887"/>
      <c r="I75" s="887"/>
      <c r="J75" s="887"/>
      <c r="K75" s="887"/>
      <c r="L75" s="887"/>
      <c r="M75" s="887"/>
      <c r="N75" s="887"/>
      <c r="O75" s="887"/>
      <c r="P75" s="888"/>
      <c r="Q75" s="890">
        <v>2480</v>
      </c>
      <c r="R75" s="891"/>
      <c r="S75" s="891"/>
      <c r="T75" s="891"/>
      <c r="U75" s="847"/>
      <c r="V75" s="892">
        <v>2433</v>
      </c>
      <c r="W75" s="891"/>
      <c r="X75" s="891"/>
      <c r="Y75" s="891"/>
      <c r="Z75" s="847"/>
      <c r="AA75" s="892">
        <v>47</v>
      </c>
      <c r="AB75" s="891"/>
      <c r="AC75" s="891"/>
      <c r="AD75" s="891"/>
      <c r="AE75" s="847"/>
      <c r="AF75" s="892">
        <v>47</v>
      </c>
      <c r="AG75" s="891"/>
      <c r="AH75" s="891"/>
      <c r="AI75" s="891"/>
      <c r="AJ75" s="847"/>
      <c r="AK75" s="892">
        <v>0</v>
      </c>
      <c r="AL75" s="891"/>
      <c r="AM75" s="891"/>
      <c r="AN75" s="891"/>
      <c r="AO75" s="847"/>
      <c r="AP75" s="892">
        <v>1072</v>
      </c>
      <c r="AQ75" s="891"/>
      <c r="AR75" s="891"/>
      <c r="AS75" s="891"/>
      <c r="AT75" s="847"/>
      <c r="AU75" s="892">
        <v>0</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560</v>
      </c>
      <c r="C76" s="887"/>
      <c r="D76" s="887"/>
      <c r="E76" s="887"/>
      <c r="F76" s="887"/>
      <c r="G76" s="887"/>
      <c r="H76" s="887"/>
      <c r="I76" s="887"/>
      <c r="J76" s="887"/>
      <c r="K76" s="887"/>
      <c r="L76" s="887"/>
      <c r="M76" s="887"/>
      <c r="N76" s="887"/>
      <c r="O76" s="887"/>
      <c r="P76" s="888"/>
      <c r="Q76" s="890">
        <v>1313</v>
      </c>
      <c r="R76" s="891"/>
      <c r="S76" s="891"/>
      <c r="T76" s="891"/>
      <c r="U76" s="847"/>
      <c r="V76" s="892">
        <v>1199</v>
      </c>
      <c r="W76" s="891"/>
      <c r="X76" s="891"/>
      <c r="Y76" s="891"/>
      <c r="Z76" s="847"/>
      <c r="AA76" s="892">
        <v>114</v>
      </c>
      <c r="AB76" s="891"/>
      <c r="AC76" s="891"/>
      <c r="AD76" s="891"/>
      <c r="AE76" s="847"/>
      <c r="AF76" s="892">
        <v>114</v>
      </c>
      <c r="AG76" s="891"/>
      <c r="AH76" s="891"/>
      <c r="AI76" s="891"/>
      <c r="AJ76" s="847"/>
      <c r="AK76" s="892">
        <v>0</v>
      </c>
      <c r="AL76" s="891"/>
      <c r="AM76" s="891"/>
      <c r="AN76" s="891"/>
      <c r="AO76" s="847"/>
      <c r="AP76" s="892">
        <v>724</v>
      </c>
      <c r="AQ76" s="891"/>
      <c r="AR76" s="891"/>
      <c r="AS76" s="891"/>
      <c r="AT76" s="847"/>
      <c r="AU76" s="892">
        <v>0</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278681</v>
      </c>
      <c r="AB110" s="913"/>
      <c r="AC110" s="913"/>
      <c r="AD110" s="913"/>
      <c r="AE110" s="914"/>
      <c r="AF110" s="915">
        <v>286790</v>
      </c>
      <c r="AG110" s="913"/>
      <c r="AH110" s="913"/>
      <c r="AI110" s="913"/>
      <c r="AJ110" s="914"/>
      <c r="AK110" s="915">
        <v>287206</v>
      </c>
      <c r="AL110" s="913"/>
      <c r="AM110" s="913"/>
      <c r="AN110" s="913"/>
      <c r="AO110" s="914"/>
      <c r="AP110" s="916">
        <v>12.7</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3209359</v>
      </c>
      <c r="BR110" s="944"/>
      <c r="BS110" s="944"/>
      <c r="BT110" s="944"/>
      <c r="BU110" s="944"/>
      <c r="BV110" s="944">
        <v>3345259</v>
      </c>
      <c r="BW110" s="944"/>
      <c r="BX110" s="944"/>
      <c r="BY110" s="944"/>
      <c r="BZ110" s="944"/>
      <c r="CA110" s="944">
        <v>3494427</v>
      </c>
      <c r="CB110" s="944"/>
      <c r="CC110" s="944"/>
      <c r="CD110" s="944"/>
      <c r="CE110" s="944"/>
      <c r="CF110" s="957">
        <v>154.30000000000001</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3530</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1594085</v>
      </c>
      <c r="BR112" s="939"/>
      <c r="BS112" s="939"/>
      <c r="BT112" s="939"/>
      <c r="BU112" s="939"/>
      <c r="BV112" s="939">
        <v>1602612</v>
      </c>
      <c r="BW112" s="939"/>
      <c r="BX112" s="939"/>
      <c r="BY112" s="939"/>
      <c r="BZ112" s="939"/>
      <c r="CA112" s="939">
        <v>1551647</v>
      </c>
      <c r="CB112" s="939"/>
      <c r="CC112" s="939"/>
      <c r="CD112" s="939"/>
      <c r="CE112" s="939"/>
      <c r="CF112" s="933">
        <v>68.5</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107877</v>
      </c>
      <c r="AB113" s="951"/>
      <c r="AC113" s="951"/>
      <c r="AD113" s="951"/>
      <c r="AE113" s="952"/>
      <c r="AF113" s="953">
        <v>100950</v>
      </c>
      <c r="AG113" s="951"/>
      <c r="AH113" s="951"/>
      <c r="AI113" s="951"/>
      <c r="AJ113" s="952"/>
      <c r="AK113" s="953">
        <v>111592</v>
      </c>
      <c r="AL113" s="951"/>
      <c r="AM113" s="951"/>
      <c r="AN113" s="951"/>
      <c r="AO113" s="952"/>
      <c r="AP113" s="954">
        <v>4.9000000000000004</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203556</v>
      </c>
      <c r="BR113" s="939"/>
      <c r="BS113" s="939"/>
      <c r="BT113" s="939"/>
      <c r="BU113" s="939"/>
      <c r="BV113" s="939">
        <v>202235</v>
      </c>
      <c r="BW113" s="939"/>
      <c r="BX113" s="939"/>
      <c r="BY113" s="939"/>
      <c r="BZ113" s="939"/>
      <c r="CA113" s="939">
        <v>188977</v>
      </c>
      <c r="CB113" s="939"/>
      <c r="CC113" s="939"/>
      <c r="CD113" s="939"/>
      <c r="CE113" s="939"/>
      <c r="CF113" s="933">
        <v>8.3000000000000007</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9765</v>
      </c>
      <c r="AB114" s="972"/>
      <c r="AC114" s="972"/>
      <c r="AD114" s="972"/>
      <c r="AE114" s="973"/>
      <c r="AF114" s="974">
        <v>10676</v>
      </c>
      <c r="AG114" s="972"/>
      <c r="AH114" s="972"/>
      <c r="AI114" s="972"/>
      <c r="AJ114" s="973"/>
      <c r="AK114" s="974">
        <v>20105</v>
      </c>
      <c r="AL114" s="972"/>
      <c r="AM114" s="972"/>
      <c r="AN114" s="972"/>
      <c r="AO114" s="973"/>
      <c r="AP114" s="975">
        <v>0.9</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335495</v>
      </c>
      <c r="BR114" s="939"/>
      <c r="BS114" s="939"/>
      <c r="BT114" s="939"/>
      <c r="BU114" s="939"/>
      <c r="BV114" s="939">
        <v>314919</v>
      </c>
      <c r="BW114" s="939"/>
      <c r="BX114" s="939"/>
      <c r="BY114" s="939"/>
      <c r="BZ114" s="939"/>
      <c r="CA114" s="939">
        <v>289555</v>
      </c>
      <c r="CB114" s="939"/>
      <c r="CC114" s="939"/>
      <c r="CD114" s="939"/>
      <c r="CE114" s="939"/>
      <c r="CF114" s="933">
        <v>12.8</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3604</v>
      </c>
      <c r="AB115" s="951"/>
      <c r="AC115" s="951"/>
      <c r="AD115" s="951"/>
      <c r="AE115" s="952"/>
      <c r="AF115" s="953">
        <v>3551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v>26</v>
      </c>
      <c r="AG116" s="972"/>
      <c r="AH116" s="972"/>
      <c r="AI116" s="972"/>
      <c r="AJ116" s="973"/>
      <c r="AK116" s="974">
        <v>73</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3530</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399927</v>
      </c>
      <c r="AB117" s="992"/>
      <c r="AC117" s="992"/>
      <c r="AD117" s="992"/>
      <c r="AE117" s="993"/>
      <c r="AF117" s="994">
        <v>401993</v>
      </c>
      <c r="AG117" s="992"/>
      <c r="AH117" s="992"/>
      <c r="AI117" s="992"/>
      <c r="AJ117" s="993"/>
      <c r="AK117" s="994">
        <v>418976</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442</v>
      </c>
      <c r="BP119" s="1018"/>
      <c r="BQ119" s="1012">
        <v>5346025</v>
      </c>
      <c r="BR119" s="1013"/>
      <c r="BS119" s="1013"/>
      <c r="BT119" s="1013"/>
      <c r="BU119" s="1013"/>
      <c r="BV119" s="1013">
        <v>5465025</v>
      </c>
      <c r="BW119" s="1013"/>
      <c r="BX119" s="1013"/>
      <c r="BY119" s="1013"/>
      <c r="BZ119" s="1013"/>
      <c r="CA119" s="1013">
        <v>5524606</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2735231</v>
      </c>
      <c r="BR120" s="944"/>
      <c r="BS120" s="944"/>
      <c r="BT120" s="944"/>
      <c r="BU120" s="944"/>
      <c r="BV120" s="944">
        <v>2562687</v>
      </c>
      <c r="BW120" s="944"/>
      <c r="BX120" s="944"/>
      <c r="BY120" s="944"/>
      <c r="BZ120" s="944"/>
      <c r="CA120" s="944">
        <v>2033547</v>
      </c>
      <c r="CB120" s="944"/>
      <c r="CC120" s="944"/>
      <c r="CD120" s="944"/>
      <c r="CE120" s="944"/>
      <c r="CF120" s="957">
        <v>89.8</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1222362</v>
      </c>
      <c r="DR120" s="944"/>
      <c r="DS120" s="944"/>
      <c r="DT120" s="944"/>
      <c r="DU120" s="944"/>
      <c r="DV120" s="945">
        <v>54</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375587</v>
      </c>
      <c r="DH121" s="939"/>
      <c r="DI121" s="939"/>
      <c r="DJ121" s="939"/>
      <c r="DK121" s="939"/>
      <c r="DL121" s="939">
        <v>355611</v>
      </c>
      <c r="DM121" s="939"/>
      <c r="DN121" s="939"/>
      <c r="DO121" s="939"/>
      <c r="DP121" s="939"/>
      <c r="DQ121" s="939">
        <v>329285</v>
      </c>
      <c r="DR121" s="939"/>
      <c r="DS121" s="939"/>
      <c r="DT121" s="939"/>
      <c r="DU121" s="939"/>
      <c r="DV121" s="940">
        <v>14.5</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2907693</v>
      </c>
      <c r="BR122" s="1013"/>
      <c r="BS122" s="1013"/>
      <c r="BT122" s="1013"/>
      <c r="BU122" s="1013"/>
      <c r="BV122" s="1013">
        <v>2980324</v>
      </c>
      <c r="BW122" s="1013"/>
      <c r="BX122" s="1013"/>
      <c r="BY122" s="1013"/>
      <c r="BZ122" s="1013"/>
      <c r="CA122" s="1013">
        <v>3105187</v>
      </c>
      <c r="CB122" s="1013"/>
      <c r="CC122" s="1013"/>
      <c r="CD122" s="1013"/>
      <c r="CE122" s="1013"/>
      <c r="CF122" s="1030">
        <v>137.1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3604</v>
      </c>
      <c r="AB123" s="972"/>
      <c r="AC123" s="972"/>
      <c r="AD123" s="972"/>
      <c r="AE123" s="973"/>
      <c r="AF123" s="974">
        <v>3551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450</v>
      </c>
      <c r="BP123" s="1018"/>
      <c r="BQ123" s="1076">
        <v>5642924</v>
      </c>
      <c r="BR123" s="1077"/>
      <c r="BS123" s="1077"/>
      <c r="BT123" s="1077"/>
      <c r="BU123" s="1077"/>
      <c r="BV123" s="1077">
        <v>5543011</v>
      </c>
      <c r="BW123" s="1077"/>
      <c r="BX123" s="1077"/>
      <c r="BY123" s="1077"/>
      <c r="BZ123" s="1077"/>
      <c r="CA123" s="1077">
        <v>5138734</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v>17</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1218498</v>
      </c>
      <c r="DH124" s="999"/>
      <c r="DI124" s="999"/>
      <c r="DJ124" s="999"/>
      <c r="DK124" s="1000"/>
      <c r="DL124" s="998">
        <v>1247001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t="s">
        <v>121</v>
      </c>
      <c r="AB128" s="1059"/>
      <c r="AC128" s="1059"/>
      <c r="AD128" s="1059"/>
      <c r="AE128" s="1060"/>
      <c r="AF128" s="1061" t="s">
        <v>121</v>
      </c>
      <c r="AG128" s="1059"/>
      <c r="AH128" s="1059"/>
      <c r="AI128" s="1059"/>
      <c r="AJ128" s="1060"/>
      <c r="AK128" s="1061" t="s">
        <v>121</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2448976</v>
      </c>
      <c r="AB129" s="972"/>
      <c r="AC129" s="972"/>
      <c r="AD129" s="972"/>
      <c r="AE129" s="973"/>
      <c r="AF129" s="974">
        <v>2458640</v>
      </c>
      <c r="AG129" s="972"/>
      <c r="AH129" s="972"/>
      <c r="AI129" s="972"/>
      <c r="AJ129" s="973"/>
      <c r="AK129" s="974">
        <v>2497834</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246554</v>
      </c>
      <c r="AB130" s="972"/>
      <c r="AC130" s="972"/>
      <c r="AD130" s="972"/>
      <c r="AE130" s="973"/>
      <c r="AF130" s="974">
        <v>237639</v>
      </c>
      <c r="AG130" s="972"/>
      <c r="AH130" s="972"/>
      <c r="AI130" s="972"/>
      <c r="AJ130" s="973"/>
      <c r="AK130" s="974">
        <v>233275</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7.5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2202422</v>
      </c>
      <c r="AB131" s="999"/>
      <c r="AC131" s="999"/>
      <c r="AD131" s="999"/>
      <c r="AE131" s="1000"/>
      <c r="AF131" s="998">
        <v>2221001</v>
      </c>
      <c r="AG131" s="999"/>
      <c r="AH131" s="999"/>
      <c r="AI131" s="999"/>
      <c r="AJ131" s="1000"/>
      <c r="AK131" s="998">
        <v>2264559</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17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6.9638334520000003</v>
      </c>
      <c r="AB132" s="1110"/>
      <c r="AC132" s="1110"/>
      <c r="AD132" s="1110"/>
      <c r="AE132" s="1111"/>
      <c r="AF132" s="1112">
        <v>7.399996668</v>
      </c>
      <c r="AG132" s="1110"/>
      <c r="AH132" s="1110"/>
      <c r="AI132" s="1110"/>
      <c r="AJ132" s="1111"/>
      <c r="AK132" s="1112">
        <v>8.2003162649999997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5.5</v>
      </c>
      <c r="AB133" s="1093"/>
      <c r="AC133" s="1093"/>
      <c r="AD133" s="1093"/>
      <c r="AE133" s="1094"/>
      <c r="AF133" s="1092">
        <v>6.4</v>
      </c>
      <c r="AG133" s="1093"/>
      <c r="AH133" s="1093"/>
      <c r="AI133" s="1093"/>
      <c r="AJ133" s="1094"/>
      <c r="AK133" s="1092">
        <v>7.5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8K0YdAO4LZp0esLQu4R77icV6zSdwwosZ3Ayw4BKnlfcwsL4/tLLITYCQxh7JWdUZCaAB5nNGWsPXwEU7QZLA==" saltValue="QH3ZvqIYjqhC5DJLKgU1/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31" sqref="A3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DgyczC36Kfq70gbKNV9kZojns9WJ6Fq1dX5TwGgQPEdsAZUBcZeNlSWZe30u/LjyyPJvx/qN8mRbfm3Nl951w==" saltValue="1uXXg42xP12S20BLhLl/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kpLve563zLKwCO8xAqs/WSrTxECj97LbWuWDnTwGjbgctA+syivS5UyeMkrbXIJ2dgv9M0pnnp99WdSUQl5Q==" saltValue="c3t8kmfjjzHizrA+OVI+xg==" spinCount="100000" sheet="1" objects="1" scenarios="1"/>
  <dataConsolidate/>
  <phoneticPr fontId="2"/>
  <printOptions horizontalCentered="1" verticalCentered="1"/>
  <pageMargins left="0" right="0" top="0" bottom="0" header="0" footer="0"/>
  <pageSetup paperSize="9" scale="48" orientation="landscape"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 x14ac:dyDescent="0.2">
      <c r="A8" s="247"/>
      <c r="AK8" s="256"/>
      <c r="AL8" s="257"/>
      <c r="AM8" s="257"/>
      <c r="AN8" s="258"/>
      <c r="AO8" s="1128"/>
      <c r="AP8" s="259" t="s">
        <v>481</v>
      </c>
      <c r="AQ8" s="260" t="s">
        <v>482</v>
      </c>
      <c r="AR8" s="261" t="s">
        <v>483</v>
      </c>
    </row>
    <row r="9" spans="1:46" ht="13" x14ac:dyDescent="0.2">
      <c r="A9" s="247"/>
      <c r="AK9" s="1129" t="s">
        <v>484</v>
      </c>
      <c r="AL9" s="1130"/>
      <c r="AM9" s="1130"/>
      <c r="AN9" s="1131"/>
      <c r="AO9" s="262">
        <v>835115</v>
      </c>
      <c r="AP9" s="262">
        <v>144434</v>
      </c>
      <c r="AQ9" s="263">
        <v>154424</v>
      </c>
      <c r="AR9" s="264">
        <v>-6.5</v>
      </c>
    </row>
    <row r="10" spans="1:46" ht="13.5" customHeight="1" x14ac:dyDescent="0.2">
      <c r="A10" s="247"/>
      <c r="AK10" s="1129" t="s">
        <v>485</v>
      </c>
      <c r="AL10" s="1130"/>
      <c r="AM10" s="1130"/>
      <c r="AN10" s="1131"/>
      <c r="AO10" s="265">
        <v>144884</v>
      </c>
      <c r="AP10" s="265">
        <v>25058</v>
      </c>
      <c r="AQ10" s="266">
        <v>18194</v>
      </c>
      <c r="AR10" s="267">
        <v>37.700000000000003</v>
      </c>
    </row>
    <row r="11" spans="1:46" ht="13.5" customHeight="1" x14ac:dyDescent="0.2">
      <c r="A11" s="247"/>
      <c r="AK11" s="1129" t="s">
        <v>486</v>
      </c>
      <c r="AL11" s="1130"/>
      <c r="AM11" s="1130"/>
      <c r="AN11" s="1131"/>
      <c r="AO11" s="265" t="s">
        <v>487</v>
      </c>
      <c r="AP11" s="265" t="s">
        <v>487</v>
      </c>
      <c r="AQ11" s="266">
        <v>1285</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36350</v>
      </c>
      <c r="AP13" s="265">
        <v>6287</v>
      </c>
      <c r="AQ13" s="266">
        <v>5735</v>
      </c>
      <c r="AR13" s="267">
        <v>9.6</v>
      </c>
    </row>
    <row r="14" spans="1:46" ht="13.5" customHeight="1" x14ac:dyDescent="0.2">
      <c r="A14" s="247"/>
      <c r="AK14" s="1129" t="s">
        <v>490</v>
      </c>
      <c r="AL14" s="1130"/>
      <c r="AM14" s="1130"/>
      <c r="AN14" s="1131"/>
      <c r="AO14" s="265">
        <v>17428</v>
      </c>
      <c r="AP14" s="265">
        <v>3014</v>
      </c>
      <c r="AQ14" s="266">
        <v>2950</v>
      </c>
      <c r="AR14" s="267">
        <v>2.2000000000000002</v>
      </c>
    </row>
    <row r="15" spans="1:46" ht="13.5" customHeight="1" x14ac:dyDescent="0.2">
      <c r="A15" s="247"/>
      <c r="AK15" s="1132" t="s">
        <v>491</v>
      </c>
      <c r="AL15" s="1133"/>
      <c r="AM15" s="1133"/>
      <c r="AN15" s="1134"/>
      <c r="AO15" s="265">
        <v>-54072</v>
      </c>
      <c r="AP15" s="265">
        <v>-9352</v>
      </c>
      <c r="AQ15" s="266">
        <v>-9110</v>
      </c>
      <c r="AR15" s="267">
        <v>2.7</v>
      </c>
    </row>
    <row r="16" spans="1:46" ht="13" x14ac:dyDescent="0.2">
      <c r="A16" s="247"/>
      <c r="AK16" s="1132" t="s">
        <v>177</v>
      </c>
      <c r="AL16" s="1133"/>
      <c r="AM16" s="1133"/>
      <c r="AN16" s="1134"/>
      <c r="AO16" s="265">
        <v>979705</v>
      </c>
      <c r="AP16" s="265">
        <v>169441</v>
      </c>
      <c r="AQ16" s="266">
        <v>173477</v>
      </c>
      <c r="AR16" s="267">
        <v>-2.2999999999999998</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5" t="s">
        <v>496</v>
      </c>
      <c r="AL21" s="1136"/>
      <c r="AM21" s="1136"/>
      <c r="AN21" s="1137"/>
      <c r="AO21" s="277">
        <v>11.41</v>
      </c>
      <c r="AP21" s="278">
        <v>14.28</v>
      </c>
      <c r="AQ21" s="279">
        <v>-2.87</v>
      </c>
      <c r="AS21" s="280"/>
      <c r="AT21" s="276"/>
    </row>
    <row r="22" spans="1:46" s="248" customFormat="1" ht="13" x14ac:dyDescent="0.2">
      <c r="A22" s="276"/>
      <c r="AK22" s="1135" t="s">
        <v>497</v>
      </c>
      <c r="AL22" s="1136"/>
      <c r="AM22" s="1136"/>
      <c r="AN22" s="1137"/>
      <c r="AO22" s="281">
        <v>99.3</v>
      </c>
      <c r="AP22" s="282">
        <v>96</v>
      </c>
      <c r="AQ22" s="283">
        <v>3.3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287206</v>
      </c>
      <c r="AP32" s="291">
        <v>49672</v>
      </c>
      <c r="AQ32" s="292">
        <v>83140</v>
      </c>
      <c r="AR32" s="293">
        <v>-40.299999999999997</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111592</v>
      </c>
      <c r="AP35" s="291">
        <v>19300</v>
      </c>
      <c r="AQ35" s="292">
        <v>26106</v>
      </c>
      <c r="AR35" s="293">
        <v>-26.1</v>
      </c>
    </row>
    <row r="36" spans="1:46" ht="27" customHeight="1" x14ac:dyDescent="0.2">
      <c r="A36" s="247"/>
      <c r="AK36" s="1143" t="s">
        <v>505</v>
      </c>
      <c r="AL36" s="1144"/>
      <c r="AM36" s="1144"/>
      <c r="AN36" s="1145"/>
      <c r="AO36" s="291">
        <v>20105</v>
      </c>
      <c r="AP36" s="291">
        <v>3477</v>
      </c>
      <c r="AQ36" s="292">
        <v>4689</v>
      </c>
      <c r="AR36" s="293">
        <v>-25.8</v>
      </c>
    </row>
    <row r="37" spans="1:46" ht="13.5" customHeight="1" x14ac:dyDescent="0.2">
      <c r="A37" s="247"/>
      <c r="AK37" s="1143" t="s">
        <v>506</v>
      </c>
      <c r="AL37" s="1144"/>
      <c r="AM37" s="1144"/>
      <c r="AN37" s="1145"/>
      <c r="AO37" s="291" t="s">
        <v>487</v>
      </c>
      <c r="AP37" s="291" t="s">
        <v>487</v>
      </c>
      <c r="AQ37" s="292">
        <v>554</v>
      </c>
      <c r="AR37" s="293" t="s">
        <v>487</v>
      </c>
    </row>
    <row r="38" spans="1:46" ht="27" customHeight="1" x14ac:dyDescent="0.2">
      <c r="A38" s="247"/>
      <c r="AK38" s="1146" t="s">
        <v>507</v>
      </c>
      <c r="AL38" s="1147"/>
      <c r="AM38" s="1147"/>
      <c r="AN38" s="1148"/>
      <c r="AO38" s="294">
        <v>73</v>
      </c>
      <c r="AP38" s="294">
        <v>13</v>
      </c>
      <c r="AQ38" s="295">
        <v>7</v>
      </c>
      <c r="AR38" s="283">
        <v>85.7</v>
      </c>
      <c r="AS38" s="290"/>
    </row>
    <row r="39" spans="1:46" ht="13" x14ac:dyDescent="0.2">
      <c r="A39" s="247"/>
      <c r="AK39" s="1146" t="s">
        <v>508</v>
      </c>
      <c r="AL39" s="1147"/>
      <c r="AM39" s="1147"/>
      <c r="AN39" s="1148"/>
      <c r="AO39" s="291" t="s">
        <v>487</v>
      </c>
      <c r="AP39" s="291" t="s">
        <v>487</v>
      </c>
      <c r="AQ39" s="292">
        <v>-2038</v>
      </c>
      <c r="AR39" s="293" t="s">
        <v>487</v>
      </c>
      <c r="AS39" s="290"/>
    </row>
    <row r="40" spans="1:46" ht="27" customHeight="1" x14ac:dyDescent="0.2">
      <c r="A40" s="247"/>
      <c r="AK40" s="1143" t="s">
        <v>509</v>
      </c>
      <c r="AL40" s="1144"/>
      <c r="AM40" s="1144"/>
      <c r="AN40" s="1145"/>
      <c r="AO40" s="291">
        <v>-233275</v>
      </c>
      <c r="AP40" s="291">
        <v>-40345</v>
      </c>
      <c r="AQ40" s="292">
        <v>-74354</v>
      </c>
      <c r="AR40" s="293">
        <v>-45.7</v>
      </c>
      <c r="AS40" s="290"/>
    </row>
    <row r="41" spans="1:46" ht="13" x14ac:dyDescent="0.2">
      <c r="A41" s="247"/>
      <c r="AK41" s="1149" t="s">
        <v>287</v>
      </c>
      <c r="AL41" s="1150"/>
      <c r="AM41" s="1150"/>
      <c r="AN41" s="1151"/>
      <c r="AO41" s="291">
        <v>185701</v>
      </c>
      <c r="AP41" s="291">
        <v>32117</v>
      </c>
      <c r="AQ41" s="292">
        <v>38106</v>
      </c>
      <c r="AR41" s="293">
        <v>-15.7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 x14ac:dyDescent="0.2">
      <c r="A50" s="247"/>
      <c r="AK50" s="305"/>
      <c r="AL50" s="306"/>
      <c r="AM50" s="1139"/>
      <c r="AN50" s="307" t="s">
        <v>513</v>
      </c>
      <c r="AO50" s="308" t="s">
        <v>514</v>
      </c>
      <c r="AP50" s="309" t="s">
        <v>515</v>
      </c>
      <c r="AQ50" s="310" t="s">
        <v>516</v>
      </c>
      <c r="AR50" s="311" t="s">
        <v>517</v>
      </c>
    </row>
    <row r="51" spans="1:44" ht="13" x14ac:dyDescent="0.2">
      <c r="A51" s="247"/>
      <c r="AK51" s="303" t="s">
        <v>518</v>
      </c>
      <c r="AL51" s="304"/>
      <c r="AM51" s="312">
        <v>459852</v>
      </c>
      <c r="AN51" s="313">
        <v>73600</v>
      </c>
      <c r="AO51" s="314">
        <v>16.399999999999999</v>
      </c>
      <c r="AP51" s="315">
        <v>126525</v>
      </c>
      <c r="AQ51" s="316">
        <v>0.2</v>
      </c>
      <c r="AR51" s="317">
        <v>16.2</v>
      </c>
    </row>
    <row r="52" spans="1:44" ht="13" x14ac:dyDescent="0.2">
      <c r="A52" s="247"/>
      <c r="AK52" s="318"/>
      <c r="AL52" s="319" t="s">
        <v>519</v>
      </c>
      <c r="AM52" s="320">
        <v>242885</v>
      </c>
      <c r="AN52" s="321">
        <v>38874</v>
      </c>
      <c r="AO52" s="322">
        <v>7</v>
      </c>
      <c r="AP52" s="323">
        <v>67052</v>
      </c>
      <c r="AQ52" s="324">
        <v>18.100000000000001</v>
      </c>
      <c r="AR52" s="325">
        <v>-11.1</v>
      </c>
    </row>
    <row r="53" spans="1:44" ht="13" x14ac:dyDescent="0.2">
      <c r="A53" s="247"/>
      <c r="AK53" s="303" t="s">
        <v>520</v>
      </c>
      <c r="AL53" s="304"/>
      <c r="AM53" s="312">
        <v>370882</v>
      </c>
      <c r="AN53" s="313">
        <v>60286</v>
      </c>
      <c r="AO53" s="314">
        <v>-18.100000000000001</v>
      </c>
      <c r="AP53" s="315">
        <v>122054</v>
      </c>
      <c r="AQ53" s="316">
        <v>-3.5</v>
      </c>
      <c r="AR53" s="317">
        <v>-14.6</v>
      </c>
    </row>
    <row r="54" spans="1:44" ht="13" x14ac:dyDescent="0.2">
      <c r="A54" s="247"/>
      <c r="AK54" s="318"/>
      <c r="AL54" s="319" t="s">
        <v>519</v>
      </c>
      <c r="AM54" s="320">
        <v>178399</v>
      </c>
      <c r="AN54" s="321">
        <v>28999</v>
      </c>
      <c r="AO54" s="322">
        <v>-25.4</v>
      </c>
      <c r="AP54" s="323">
        <v>68298</v>
      </c>
      <c r="AQ54" s="324">
        <v>1.9</v>
      </c>
      <c r="AR54" s="325">
        <v>-27.3</v>
      </c>
    </row>
    <row r="55" spans="1:44" ht="13" x14ac:dyDescent="0.2">
      <c r="A55" s="247"/>
      <c r="AK55" s="303" t="s">
        <v>521</v>
      </c>
      <c r="AL55" s="304"/>
      <c r="AM55" s="312">
        <v>677972</v>
      </c>
      <c r="AN55" s="313">
        <v>113297</v>
      </c>
      <c r="AO55" s="314">
        <v>87.9</v>
      </c>
      <c r="AP55" s="315">
        <v>111644</v>
      </c>
      <c r="AQ55" s="316">
        <v>-8.5</v>
      </c>
      <c r="AR55" s="317">
        <v>96.4</v>
      </c>
    </row>
    <row r="56" spans="1:44" ht="13" x14ac:dyDescent="0.2">
      <c r="A56" s="247"/>
      <c r="AK56" s="318"/>
      <c r="AL56" s="319" t="s">
        <v>519</v>
      </c>
      <c r="AM56" s="320">
        <v>223028</v>
      </c>
      <c r="AN56" s="321">
        <v>37271</v>
      </c>
      <c r="AO56" s="322">
        <v>28.5</v>
      </c>
      <c r="AP56" s="323">
        <v>66606</v>
      </c>
      <c r="AQ56" s="324">
        <v>-2.5</v>
      </c>
      <c r="AR56" s="325">
        <v>31</v>
      </c>
    </row>
    <row r="57" spans="1:44" ht="13" x14ac:dyDescent="0.2">
      <c r="A57" s="247"/>
      <c r="AK57" s="303" t="s">
        <v>522</v>
      </c>
      <c r="AL57" s="304"/>
      <c r="AM57" s="312">
        <v>1021181</v>
      </c>
      <c r="AN57" s="313">
        <v>173199</v>
      </c>
      <c r="AO57" s="314">
        <v>52.9</v>
      </c>
      <c r="AP57" s="315">
        <v>127917</v>
      </c>
      <c r="AQ57" s="316">
        <v>14.6</v>
      </c>
      <c r="AR57" s="317">
        <v>38.299999999999997</v>
      </c>
    </row>
    <row r="58" spans="1:44" ht="13" x14ac:dyDescent="0.2">
      <c r="A58" s="247"/>
      <c r="AK58" s="318"/>
      <c r="AL58" s="319" t="s">
        <v>519</v>
      </c>
      <c r="AM58" s="320">
        <v>185331</v>
      </c>
      <c r="AN58" s="321">
        <v>31433</v>
      </c>
      <c r="AO58" s="322">
        <v>-15.7</v>
      </c>
      <c r="AP58" s="323">
        <v>69746</v>
      </c>
      <c r="AQ58" s="324">
        <v>4.7</v>
      </c>
      <c r="AR58" s="325">
        <v>-20.399999999999999</v>
      </c>
    </row>
    <row r="59" spans="1:44" ht="13" x14ac:dyDescent="0.2">
      <c r="A59" s="247"/>
      <c r="AK59" s="303" t="s">
        <v>523</v>
      </c>
      <c r="AL59" s="304"/>
      <c r="AM59" s="312">
        <v>1193258</v>
      </c>
      <c r="AN59" s="313">
        <v>206375</v>
      </c>
      <c r="AO59" s="314">
        <v>19.2</v>
      </c>
      <c r="AP59" s="315">
        <v>135931</v>
      </c>
      <c r="AQ59" s="316">
        <v>6.3</v>
      </c>
      <c r="AR59" s="317">
        <v>12.9</v>
      </c>
    </row>
    <row r="60" spans="1:44" ht="13" x14ac:dyDescent="0.2">
      <c r="A60" s="247"/>
      <c r="AK60" s="318"/>
      <c r="AL60" s="319" t="s">
        <v>519</v>
      </c>
      <c r="AM60" s="320">
        <v>272064</v>
      </c>
      <c r="AN60" s="321">
        <v>47054</v>
      </c>
      <c r="AO60" s="322">
        <v>49.7</v>
      </c>
      <c r="AP60" s="323">
        <v>75320</v>
      </c>
      <c r="AQ60" s="324">
        <v>8</v>
      </c>
      <c r="AR60" s="325">
        <v>41.7</v>
      </c>
    </row>
    <row r="61" spans="1:44" ht="13" x14ac:dyDescent="0.2">
      <c r="A61" s="247"/>
      <c r="AK61" s="303" t="s">
        <v>524</v>
      </c>
      <c r="AL61" s="326"/>
      <c r="AM61" s="312">
        <v>744629</v>
      </c>
      <c r="AN61" s="313">
        <v>125351</v>
      </c>
      <c r="AO61" s="314">
        <v>31.7</v>
      </c>
      <c r="AP61" s="315">
        <v>124814</v>
      </c>
      <c r="AQ61" s="327">
        <v>1.8</v>
      </c>
      <c r="AR61" s="317">
        <v>29.9</v>
      </c>
    </row>
    <row r="62" spans="1:44" ht="13" x14ac:dyDescent="0.2">
      <c r="A62" s="247"/>
      <c r="AK62" s="318"/>
      <c r="AL62" s="319" t="s">
        <v>519</v>
      </c>
      <c r="AM62" s="320">
        <v>220341</v>
      </c>
      <c r="AN62" s="321">
        <v>36726</v>
      </c>
      <c r="AO62" s="322">
        <v>8.8000000000000007</v>
      </c>
      <c r="AP62" s="323">
        <v>69404</v>
      </c>
      <c r="AQ62" s="324">
        <v>6</v>
      </c>
      <c r="AR62" s="325">
        <v>2.8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dyBO9X4Yi6mLUyBe/FL1XdY7/hjP1zTNfeLKKfKpU9HRWth8qo8XGEDNiqGv61U+/Y2rCIpuw3Un1cLwz/tg==" saltValue="zrfVh8rjhkS/EogfjSLV1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0" zoomScaleNormal="5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k4hqV2bxZe0HKWzDe4iT57OhLKN6rP+Iie7ywHzonuiEMjwKtIqhQIVsVw6dg3Lk6+hjVsKIbqV5sWkiOZhDhQ==" saltValue="lrnBP7HLG6yxPliNVldCw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0" zoomScaleNormal="5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JU/UEvNyWsyB3Afu6z5SrbC8ugphXq+2nEYMNbw+sfWAhoUwx01IXRIw0DK8OiyyNHym67bw8CWbht592Pk3tw==" saltValue="PXVtrWVsKQ9iraXJSxOh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0" zoomScaleNormal="5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33.909999999999997</v>
      </c>
      <c r="G47" s="12">
        <v>39.450000000000003</v>
      </c>
      <c r="H47" s="12">
        <v>43.69</v>
      </c>
      <c r="I47" s="12">
        <v>35.39</v>
      </c>
      <c r="J47" s="13">
        <v>26.82</v>
      </c>
    </row>
    <row r="48" spans="2:10" ht="57.75" customHeight="1" x14ac:dyDescent="0.2">
      <c r="B48" s="14"/>
      <c r="C48" s="1154" t="s">
        <v>4</v>
      </c>
      <c r="D48" s="1154"/>
      <c r="E48" s="1155"/>
      <c r="F48" s="15">
        <v>11.3</v>
      </c>
      <c r="G48" s="16">
        <v>6.87</v>
      </c>
      <c r="H48" s="16">
        <v>5.9</v>
      </c>
      <c r="I48" s="16">
        <v>6.8</v>
      </c>
      <c r="J48" s="17">
        <v>7.18</v>
      </c>
    </row>
    <row r="49" spans="2:10" ht="57.75" customHeight="1" thickBot="1" x14ac:dyDescent="0.25">
      <c r="B49" s="18"/>
      <c r="C49" s="1156" t="s">
        <v>5</v>
      </c>
      <c r="D49" s="1156"/>
      <c r="E49" s="1157"/>
      <c r="F49" s="19">
        <v>13.67</v>
      </c>
      <c r="G49" s="20">
        <v>4.47</v>
      </c>
      <c r="H49" s="20">
        <v>2.61</v>
      </c>
      <c r="I49" s="20" t="s">
        <v>531</v>
      </c>
      <c r="J49" s="21" t="s">
        <v>532</v>
      </c>
    </row>
    <row r="50" spans="2:10" ht="13" x14ac:dyDescent="0.2"/>
  </sheetData>
  <sheetProtection algorithmName="SHA-512" hashValue="1WINy8esKxcwxP4zgjN20cHkLzfzt1TBXqbOGv0HnBJlZGeTaic0M5O0x2XW2K9JI62nI+81MODU4pSV9h9Sxw==" saltValue="tv34LzaOu3twv9QYEYzJ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election activeCell="J34" sqref="J34"/>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10.55</v>
      </c>
      <c r="G34" s="33">
        <v>10.35</v>
      </c>
      <c r="H34" s="33">
        <v>10.78</v>
      </c>
      <c r="I34" s="33">
        <v>9.89</v>
      </c>
      <c r="J34" s="34">
        <v>7.24</v>
      </c>
      <c r="K34" s="22"/>
      <c r="L34" s="22"/>
      <c r="M34" s="22"/>
      <c r="N34" s="22"/>
      <c r="O34" s="22"/>
      <c r="P34" s="22"/>
    </row>
    <row r="35" spans="1:16" ht="39" customHeight="1" x14ac:dyDescent="0.2">
      <c r="A35" s="22"/>
      <c r="B35" s="35"/>
      <c r="C35" s="1158" t="s">
        <v>534</v>
      </c>
      <c r="D35" s="1158"/>
      <c r="E35" s="1159"/>
      <c r="F35" s="36">
        <v>11.22</v>
      </c>
      <c r="G35" s="37">
        <v>6.77</v>
      </c>
      <c r="H35" s="37">
        <v>5.8</v>
      </c>
      <c r="I35" s="37">
        <v>6</v>
      </c>
      <c r="J35" s="38">
        <v>7.18</v>
      </c>
      <c r="K35" s="22"/>
      <c r="L35" s="22"/>
      <c r="M35" s="22"/>
      <c r="N35" s="22"/>
      <c r="O35" s="22"/>
      <c r="P35" s="22"/>
    </row>
    <row r="36" spans="1:16" ht="39" customHeight="1" x14ac:dyDescent="0.2">
      <c r="A36" s="22"/>
      <c r="B36" s="35"/>
      <c r="C36" s="1158" t="s">
        <v>535</v>
      </c>
      <c r="D36" s="1158"/>
      <c r="E36" s="1159"/>
      <c r="F36" s="36">
        <v>5.99</v>
      </c>
      <c r="G36" s="37">
        <v>5.55</v>
      </c>
      <c r="H36" s="37">
        <v>5.63</v>
      </c>
      <c r="I36" s="37">
        <v>5.58</v>
      </c>
      <c r="J36" s="38">
        <v>5.56</v>
      </c>
      <c r="K36" s="22"/>
      <c r="L36" s="22"/>
      <c r="M36" s="22"/>
      <c r="N36" s="22"/>
      <c r="O36" s="22"/>
      <c r="P36" s="22"/>
    </row>
    <row r="37" spans="1:16" ht="39" customHeight="1" x14ac:dyDescent="0.2">
      <c r="A37" s="22"/>
      <c r="B37" s="35"/>
      <c r="C37" s="1158" t="s">
        <v>536</v>
      </c>
      <c r="D37" s="1158"/>
      <c r="E37" s="1159"/>
      <c r="F37" s="36">
        <v>2.4300000000000002</v>
      </c>
      <c r="G37" s="37">
        <v>1.64</v>
      </c>
      <c r="H37" s="37">
        <v>2.46</v>
      </c>
      <c r="I37" s="37">
        <v>0.75</v>
      </c>
      <c r="J37" s="38">
        <v>1.4</v>
      </c>
      <c r="K37" s="22"/>
      <c r="L37" s="22"/>
      <c r="M37" s="22"/>
      <c r="N37" s="22"/>
      <c r="O37" s="22"/>
      <c r="P37" s="22"/>
    </row>
    <row r="38" spans="1:16" ht="39" customHeight="1" x14ac:dyDescent="0.2">
      <c r="A38" s="22"/>
      <c r="B38" s="35"/>
      <c r="C38" s="1158" t="s">
        <v>537</v>
      </c>
      <c r="D38" s="1158"/>
      <c r="E38" s="1159"/>
      <c r="F38" s="36" t="s">
        <v>487</v>
      </c>
      <c r="G38" s="37" t="s">
        <v>487</v>
      </c>
      <c r="H38" s="37" t="s">
        <v>487</v>
      </c>
      <c r="I38" s="37" t="s">
        <v>487</v>
      </c>
      <c r="J38" s="38">
        <v>1.03</v>
      </c>
      <c r="K38" s="22"/>
      <c r="L38" s="22"/>
      <c r="M38" s="22"/>
      <c r="N38" s="22"/>
      <c r="O38" s="22"/>
      <c r="P38" s="22"/>
    </row>
    <row r="39" spans="1:16" ht="39" customHeight="1" x14ac:dyDescent="0.2">
      <c r="A39" s="22"/>
      <c r="B39" s="35"/>
      <c r="C39" s="1158" t="s">
        <v>538</v>
      </c>
      <c r="D39" s="1158"/>
      <c r="E39" s="1159"/>
      <c r="F39" s="36">
        <v>0.75</v>
      </c>
      <c r="G39" s="37">
        <v>0.42</v>
      </c>
      <c r="H39" s="37">
        <v>0.3</v>
      </c>
      <c r="I39" s="37">
        <v>0.22</v>
      </c>
      <c r="J39" s="38">
        <v>0.54</v>
      </c>
      <c r="K39" s="22"/>
      <c r="L39" s="22"/>
      <c r="M39" s="22"/>
      <c r="N39" s="22"/>
      <c r="O39" s="22"/>
      <c r="P39" s="22"/>
    </row>
    <row r="40" spans="1:16" ht="39" customHeight="1" x14ac:dyDescent="0.2">
      <c r="A40" s="22"/>
      <c r="B40" s="35"/>
      <c r="C40" s="1158" t="s">
        <v>539</v>
      </c>
      <c r="D40" s="1158"/>
      <c r="E40" s="1159"/>
      <c r="F40" s="36">
        <v>0.03</v>
      </c>
      <c r="G40" s="37">
        <v>0.02</v>
      </c>
      <c r="H40" s="37">
        <v>0.02</v>
      </c>
      <c r="I40" s="37">
        <v>0.02</v>
      </c>
      <c r="J40" s="38">
        <v>0.02</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0.53</v>
      </c>
      <c r="G43" s="42">
        <v>0.77</v>
      </c>
      <c r="H43" s="42">
        <v>1.61</v>
      </c>
      <c r="I43" s="42">
        <v>5.2</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Bu21ZjgZJJTQP5QoPKxGBOEzsUpuLd+RtJmacAjC23GCL8jXVtCmtRNLN4/ak3EvO18wSaMUcFE9JtGRU4pvMw==" saltValue="7WjjmjItEqUvMEh1zOie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H56" sqref="H5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232</v>
      </c>
      <c r="L45" s="58">
        <v>244</v>
      </c>
      <c r="M45" s="58">
        <v>279</v>
      </c>
      <c r="N45" s="58">
        <v>287</v>
      </c>
      <c r="O45" s="59">
        <v>287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103</v>
      </c>
      <c r="L48" s="62">
        <v>100</v>
      </c>
      <c r="M48" s="62">
        <v>108</v>
      </c>
      <c r="N48" s="62">
        <v>101</v>
      </c>
      <c r="O48" s="63">
        <v>112</v>
      </c>
      <c r="P48" s="46"/>
      <c r="Q48" s="46"/>
      <c r="R48" s="46"/>
      <c r="S48" s="46"/>
      <c r="T48" s="46"/>
      <c r="U48" s="46"/>
    </row>
    <row r="49" spans="1:21" ht="30.75" customHeight="1" x14ac:dyDescent="0.2">
      <c r="A49" s="46"/>
      <c r="B49" s="1166"/>
      <c r="C49" s="1167"/>
      <c r="D49" s="60"/>
      <c r="E49" s="1172" t="s">
        <v>14</v>
      </c>
      <c r="F49" s="1172"/>
      <c r="G49" s="1172"/>
      <c r="H49" s="1172"/>
      <c r="I49" s="1172"/>
      <c r="J49" s="1173"/>
      <c r="K49" s="61">
        <v>3</v>
      </c>
      <c r="L49" s="62">
        <v>4</v>
      </c>
      <c r="M49" s="62">
        <v>10</v>
      </c>
      <c r="N49" s="62">
        <v>11</v>
      </c>
      <c r="O49" s="63">
        <v>20</v>
      </c>
      <c r="P49" s="46"/>
      <c r="Q49" s="46"/>
      <c r="R49" s="46"/>
      <c r="S49" s="46"/>
      <c r="T49" s="46"/>
      <c r="U49" s="46"/>
    </row>
    <row r="50" spans="1:21" ht="30.75" customHeight="1" x14ac:dyDescent="0.2">
      <c r="A50" s="46"/>
      <c r="B50" s="1166"/>
      <c r="C50" s="1167"/>
      <c r="D50" s="60"/>
      <c r="E50" s="1172" t="s">
        <v>15</v>
      </c>
      <c r="F50" s="1172"/>
      <c r="G50" s="1172"/>
      <c r="H50" s="1172"/>
      <c r="I50" s="1172"/>
      <c r="J50" s="1173"/>
      <c r="K50" s="61">
        <v>5</v>
      </c>
      <c r="L50" s="62">
        <v>4</v>
      </c>
      <c r="M50" s="62">
        <v>4</v>
      </c>
      <c r="N50" s="62">
        <v>4</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t="s">
        <v>487</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247</v>
      </c>
      <c r="L52" s="62">
        <v>243</v>
      </c>
      <c r="M52" s="62">
        <v>246</v>
      </c>
      <c r="N52" s="62">
        <v>237</v>
      </c>
      <c r="O52" s="63">
        <v>233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96</v>
      </c>
      <c r="L53" s="67">
        <v>109</v>
      </c>
      <c r="M53" s="67">
        <v>155</v>
      </c>
      <c r="N53" s="67">
        <v>166</v>
      </c>
      <c r="O53" s="68">
        <v>186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lvI2hzO4wgd36ekCUA9DZ/HYHpuy/HC9imreB3wSI4ptWZAixUt3Ue8ltKoqWxd47m8wb4xC7oyU4r7YjgVNw==" saltValue="mYNFqlKvyzhzt1FaS2TUI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3228</v>
      </c>
      <c r="J41" s="331">
        <v>3131</v>
      </c>
      <c r="K41" s="331">
        <v>3209</v>
      </c>
      <c r="L41" s="331">
        <v>3345</v>
      </c>
      <c r="M41" s="332">
        <v>3494</v>
      </c>
    </row>
    <row r="42" spans="2:13" ht="27.75" customHeight="1" x14ac:dyDescent="0.2">
      <c r="B42" s="1197"/>
      <c r="C42" s="1198"/>
      <c r="D42" s="104"/>
      <c r="E42" s="1203" t="s">
        <v>32</v>
      </c>
      <c r="F42" s="1203"/>
      <c r="G42" s="1203"/>
      <c r="H42" s="1204"/>
      <c r="I42" s="333">
        <v>11</v>
      </c>
      <c r="J42" s="334">
        <v>7</v>
      </c>
      <c r="K42" s="334">
        <v>4</v>
      </c>
      <c r="L42" s="334" t="s">
        <v>487</v>
      </c>
      <c r="M42" s="335" t="s">
        <v>487</v>
      </c>
    </row>
    <row r="43" spans="2:13" ht="27.75" customHeight="1" x14ac:dyDescent="0.2">
      <c r="B43" s="1197"/>
      <c r="C43" s="1198"/>
      <c r="D43" s="104"/>
      <c r="E43" s="1203" t="s">
        <v>33</v>
      </c>
      <c r="F43" s="1203"/>
      <c r="G43" s="1203"/>
      <c r="H43" s="1204"/>
      <c r="I43" s="333">
        <v>1541</v>
      </c>
      <c r="J43" s="334">
        <v>1572</v>
      </c>
      <c r="K43" s="334">
        <v>1594</v>
      </c>
      <c r="L43" s="334">
        <v>1603</v>
      </c>
      <c r="M43" s="335">
        <v>1552</v>
      </c>
    </row>
    <row r="44" spans="2:13" ht="27.75" customHeight="1" x14ac:dyDescent="0.2">
      <c r="B44" s="1197"/>
      <c r="C44" s="1198"/>
      <c r="D44" s="104"/>
      <c r="E44" s="1203" t="s">
        <v>34</v>
      </c>
      <c r="F44" s="1203"/>
      <c r="G44" s="1203"/>
      <c r="H44" s="1204"/>
      <c r="I44" s="333">
        <v>202</v>
      </c>
      <c r="J44" s="334">
        <v>198</v>
      </c>
      <c r="K44" s="334">
        <v>204</v>
      </c>
      <c r="L44" s="334">
        <v>202</v>
      </c>
      <c r="M44" s="335">
        <v>189</v>
      </c>
    </row>
    <row r="45" spans="2:13" ht="27.75" customHeight="1" x14ac:dyDescent="0.2">
      <c r="B45" s="1197"/>
      <c r="C45" s="1198"/>
      <c r="D45" s="104"/>
      <c r="E45" s="1203" t="s">
        <v>35</v>
      </c>
      <c r="F45" s="1203"/>
      <c r="G45" s="1203"/>
      <c r="H45" s="1204"/>
      <c r="I45" s="333">
        <v>377</v>
      </c>
      <c r="J45" s="334">
        <v>349</v>
      </c>
      <c r="K45" s="334">
        <v>335</v>
      </c>
      <c r="L45" s="334">
        <v>315</v>
      </c>
      <c r="M45" s="335">
        <v>290</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2108</v>
      </c>
      <c r="J50" s="334">
        <v>2527</v>
      </c>
      <c r="K50" s="334">
        <v>2735</v>
      </c>
      <c r="L50" s="334">
        <v>2563</v>
      </c>
      <c r="M50" s="335">
        <v>2034</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3034</v>
      </c>
      <c r="J52" s="334">
        <v>2952</v>
      </c>
      <c r="K52" s="334">
        <v>2908</v>
      </c>
      <c r="L52" s="334">
        <v>2980</v>
      </c>
      <c r="M52" s="335">
        <v>3105</v>
      </c>
    </row>
    <row r="53" spans="2:13" ht="27.75" customHeight="1" thickBot="1" x14ac:dyDescent="0.25">
      <c r="B53" s="1210" t="s">
        <v>19</v>
      </c>
      <c r="C53" s="1211"/>
      <c r="D53" s="108"/>
      <c r="E53" s="1212" t="s">
        <v>44</v>
      </c>
      <c r="F53" s="1212"/>
      <c r="G53" s="1212"/>
      <c r="H53" s="1213"/>
      <c r="I53" s="336">
        <v>216</v>
      </c>
      <c r="J53" s="337">
        <v>-222</v>
      </c>
      <c r="K53" s="337">
        <v>-297</v>
      </c>
      <c r="L53" s="337">
        <v>-78</v>
      </c>
      <c r="M53" s="338">
        <v>386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l2KqJ6ZFhWzWKO2jbNoWLUWfN4X7o3uyczO2x0BuZ1JRYygW64N0Pe3scHKFsbrlghk/E57Wq3nFqDZtYn5hg==" saltValue="FvA5a2jUUc+HiQfkj/yg2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0" sqref="C60:E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1070</v>
      </c>
      <c r="G55" s="339">
        <v>870</v>
      </c>
      <c r="H55" s="340">
        <v>670</v>
      </c>
    </row>
    <row r="56" spans="2:8" ht="52.5" customHeight="1" x14ac:dyDescent="0.2">
      <c r="B56" s="120"/>
      <c r="C56" s="1224" t="s">
        <v>47</v>
      </c>
      <c r="D56" s="1224"/>
      <c r="E56" s="1225"/>
      <c r="F56" s="341">
        <v>40</v>
      </c>
      <c r="G56" s="341">
        <v>40</v>
      </c>
      <c r="H56" s="342">
        <v>40</v>
      </c>
    </row>
    <row r="57" spans="2:8" ht="53.25" customHeight="1" x14ac:dyDescent="0.2">
      <c r="B57" s="120"/>
      <c r="C57" s="1226" t="s">
        <v>48</v>
      </c>
      <c r="D57" s="1226"/>
      <c r="E57" s="1227"/>
      <c r="F57" s="343">
        <v>1129</v>
      </c>
      <c r="G57" s="343">
        <v>1237</v>
      </c>
      <c r="H57" s="344">
        <v>944</v>
      </c>
    </row>
    <row r="58" spans="2:8" ht="45.75" customHeight="1" x14ac:dyDescent="0.2">
      <c r="B58" s="121"/>
      <c r="C58" s="1214" t="s">
        <v>555</v>
      </c>
      <c r="D58" s="1215"/>
      <c r="E58" s="1216"/>
      <c r="F58" s="345">
        <v>803</v>
      </c>
      <c r="G58" s="345">
        <v>963</v>
      </c>
      <c r="H58" s="346">
        <v>702</v>
      </c>
    </row>
    <row r="59" spans="2:8" ht="45.75" customHeight="1" x14ac:dyDescent="0.2">
      <c r="B59" s="121"/>
      <c r="C59" s="1214" t="s">
        <v>556</v>
      </c>
      <c r="D59" s="1215"/>
      <c r="E59" s="1216"/>
      <c r="F59" s="345">
        <v>150</v>
      </c>
      <c r="G59" s="345">
        <v>150</v>
      </c>
      <c r="H59" s="346">
        <v>150</v>
      </c>
    </row>
    <row r="60" spans="2:8" ht="45.75" customHeight="1" x14ac:dyDescent="0.2">
      <c r="B60" s="121"/>
      <c r="C60" s="1214" t="s">
        <v>559</v>
      </c>
      <c r="D60" s="1215"/>
      <c r="E60" s="1216"/>
      <c r="F60" s="345">
        <v>30</v>
      </c>
      <c r="G60" s="345">
        <v>30</v>
      </c>
      <c r="H60" s="346">
        <v>30</v>
      </c>
    </row>
    <row r="61" spans="2:8" ht="45.75" customHeight="1" x14ac:dyDescent="0.2">
      <c r="B61" s="121"/>
      <c r="C61" s="1214" t="s">
        <v>557</v>
      </c>
      <c r="D61" s="1215"/>
      <c r="E61" s="1216"/>
      <c r="F61" s="345">
        <v>23</v>
      </c>
      <c r="G61" s="345">
        <v>26</v>
      </c>
      <c r="H61" s="346">
        <v>19</v>
      </c>
    </row>
    <row r="62" spans="2:8" ht="45.75" customHeight="1" thickBot="1" x14ac:dyDescent="0.25">
      <c r="B62" s="122"/>
      <c r="C62" s="1217" t="s">
        <v>558</v>
      </c>
      <c r="D62" s="1218"/>
      <c r="E62" s="1219"/>
      <c r="F62" s="347">
        <v>86</v>
      </c>
      <c r="G62" s="347">
        <v>45</v>
      </c>
      <c r="H62" s="348">
        <v>16</v>
      </c>
    </row>
    <row r="63" spans="2:8" ht="52.5" customHeight="1" thickBot="1" x14ac:dyDescent="0.25">
      <c r="B63" s="123"/>
      <c r="C63" s="1220" t="s">
        <v>49</v>
      </c>
      <c r="D63" s="1220"/>
      <c r="E63" s="1221"/>
      <c r="F63" s="349">
        <v>2239</v>
      </c>
      <c r="G63" s="349">
        <v>2147</v>
      </c>
      <c r="H63" s="350">
        <v>1654</v>
      </c>
    </row>
    <row r="64" spans="2:8" ht="13" x14ac:dyDescent="0.2"/>
  </sheetData>
  <sheetProtection algorithmName="SHA-512" hashValue="dBjHICK/CPvjAvjJZsCIJRKKv+wvF0eLX7h2qX2x2yfJWp0/oXfqkHmTL8yLDv1VxzftVKDGSnjiXflZbW1dHA==" saltValue="FNVdfApHaPA+/dUCVHNi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6EA4E-D132-4BE4-810B-254952C3D99C}">
  <sheetPr>
    <pageSetUpPr fitToPage="1"/>
  </sheetPr>
  <dimension ref="A1:DE85"/>
  <sheetViews>
    <sheetView showGridLines="0" zoomScaleNormal="100" zoomScaleSheetLayoutView="55" workbookViewId="0">
      <selection activeCell="CO39" sqref="CO3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v>10.5</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v>17</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66.599999999999994</v>
      </c>
      <c r="BQ53" s="1228"/>
      <c r="BR53" s="1228"/>
      <c r="BS53" s="1228"/>
      <c r="BT53" s="1228"/>
      <c r="BU53" s="1228"/>
      <c r="BV53" s="1228"/>
      <c r="BW53" s="1228"/>
      <c r="BX53" s="1228">
        <v>68.599999999999994</v>
      </c>
      <c r="BY53" s="1228"/>
      <c r="BZ53" s="1228"/>
      <c r="CA53" s="1228"/>
      <c r="CB53" s="1228"/>
      <c r="CC53" s="1228"/>
      <c r="CD53" s="1228"/>
      <c r="CE53" s="1228"/>
      <c r="CF53" s="1228">
        <v>69</v>
      </c>
      <c r="CG53" s="1228"/>
      <c r="CH53" s="1228"/>
      <c r="CI53" s="1228"/>
      <c r="CJ53" s="1228"/>
      <c r="CK53" s="1228"/>
      <c r="CL53" s="1228"/>
      <c r="CM53" s="1228"/>
      <c r="CN53" s="1228">
        <v>70.400000000000006</v>
      </c>
      <c r="CO53" s="1228"/>
      <c r="CP53" s="1228"/>
      <c r="CQ53" s="1228"/>
      <c r="CR53" s="1228"/>
      <c r="CS53" s="1228"/>
      <c r="CT53" s="1228"/>
      <c r="CU53" s="1228"/>
      <c r="CV53" s="1228">
        <v>66.5</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66.2</v>
      </c>
      <c r="BY57" s="1228"/>
      <c r="BZ57" s="1228"/>
      <c r="CA57" s="1228"/>
      <c r="CB57" s="1228"/>
      <c r="CC57" s="1228"/>
      <c r="CD57" s="1228"/>
      <c r="CE57" s="1228"/>
      <c r="CF57" s="1228">
        <v>67.099999999999994</v>
      </c>
      <c r="CG57" s="1228"/>
      <c r="CH57" s="1228"/>
      <c r="CI57" s="1228"/>
      <c r="CJ57" s="1228"/>
      <c r="CK57" s="1228"/>
      <c r="CL57" s="1228"/>
      <c r="CM57" s="1228"/>
      <c r="CN57" s="1228">
        <v>67</v>
      </c>
      <c r="CO57" s="1228"/>
      <c r="CP57" s="1228"/>
      <c r="CQ57" s="1228"/>
      <c r="CR57" s="1228"/>
      <c r="CS57" s="1228"/>
      <c r="CT57" s="1228"/>
      <c r="CU57" s="1228"/>
      <c r="CV57" s="1228">
        <v>68.2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v>10.5</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v>17</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5.4</v>
      </c>
      <c r="BQ75" s="1228"/>
      <c r="BR75" s="1228"/>
      <c r="BS75" s="1228"/>
      <c r="BT75" s="1228"/>
      <c r="BU75" s="1228"/>
      <c r="BV75" s="1228"/>
      <c r="BW75" s="1228"/>
      <c r="BX75" s="1228">
        <v>5</v>
      </c>
      <c r="BY75" s="1228"/>
      <c r="BZ75" s="1228"/>
      <c r="CA75" s="1228"/>
      <c r="CB75" s="1228"/>
      <c r="CC75" s="1228"/>
      <c r="CD75" s="1228"/>
      <c r="CE75" s="1228"/>
      <c r="CF75" s="1228">
        <v>5.5</v>
      </c>
      <c r="CG75" s="1228"/>
      <c r="CH75" s="1228"/>
      <c r="CI75" s="1228"/>
      <c r="CJ75" s="1228"/>
      <c r="CK75" s="1228"/>
      <c r="CL75" s="1228"/>
      <c r="CM75" s="1228"/>
      <c r="CN75" s="1228">
        <v>6.4</v>
      </c>
      <c r="CO75" s="1228"/>
      <c r="CP75" s="1228"/>
      <c r="CQ75" s="1228"/>
      <c r="CR75" s="1228"/>
      <c r="CS75" s="1228"/>
      <c r="CT75" s="1228"/>
      <c r="CU75" s="1228"/>
      <c r="CV75" s="1228">
        <v>7.5</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vh0nfrs+VF4c1z6n9bjHz5SzZ2mk99oYRUpVr5Jp2yx4MFIHcEGZKyBDN4EGtoIwRw15pkWAz8SO9hoVaAZow==" saltValue="rEcrsjziZqyJU1sfBNWVp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60E9-D634-43FB-8DDA-1F89B2DD5B16}">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WGGpCIhGQYGqxB4HIQkUTbsJ08hTbTJpNjN98rBCpY2CW2f41eSLXUVk/Z4Cj9frk9j4HNCDfxsnGu5YY+fs8w==" saltValue="qo26ZWoInobFHGUUj4B8HA==" spinCount="100000" sheet="1" objects="1" scenarios="1"/>
  <dataConsolidate/>
  <phoneticPr fontId="2"/>
  <printOptions horizontalCentered="1" verticalCentered="1"/>
  <pageMargins left="0" right="0" top="0.19685039370078741" bottom="0" header="0.39370078740157483" footer="0"/>
  <pageSetup paperSize="9" scale="36" orientation="landscape"/>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746B9-7FC1-4622-A610-E5D6CDEB27F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1P8KousgIDpIhQy1LCCcWKReMnj7jQ+7xr9bnnQuZfz2GPw9uQiQhORuIx5cbmWWyn7jv9tSG4Dss/F51t/JCg==" saltValue="j0JYMfh4Fyv2AFKTw0v7RA==" spinCount="100000" sheet="1" objects="1" scenarios="1"/>
  <dataConsolidate/>
  <phoneticPr fontId="2"/>
  <printOptions horizontalCentered="1" verticalCentered="1"/>
  <pageMargins left="0" right="0" top="0.19685039370078741" bottom="0" header="0.39370078740157483" footer="0"/>
  <pageSetup paperSize="9" scale="36" orientation="landscape"/>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73600</v>
      </c>
      <c r="E3" s="142"/>
      <c r="F3" s="143">
        <v>126525</v>
      </c>
      <c r="G3" s="144"/>
      <c r="H3" s="145"/>
    </row>
    <row r="4" spans="1:8" x14ac:dyDescent="0.2">
      <c r="A4" s="146"/>
      <c r="B4" s="147"/>
      <c r="C4" s="148"/>
      <c r="D4" s="149">
        <v>38874</v>
      </c>
      <c r="E4" s="150"/>
      <c r="F4" s="151">
        <v>67052</v>
      </c>
      <c r="G4" s="152"/>
      <c r="H4" s="153"/>
    </row>
    <row r="5" spans="1:8" x14ac:dyDescent="0.2">
      <c r="A5" s="134" t="s">
        <v>520</v>
      </c>
      <c r="B5" s="139"/>
      <c r="C5" s="140"/>
      <c r="D5" s="141">
        <v>60286</v>
      </c>
      <c r="E5" s="142"/>
      <c r="F5" s="143">
        <v>122054</v>
      </c>
      <c r="G5" s="144"/>
      <c r="H5" s="145"/>
    </row>
    <row r="6" spans="1:8" x14ac:dyDescent="0.2">
      <c r="A6" s="146"/>
      <c r="B6" s="147"/>
      <c r="C6" s="148"/>
      <c r="D6" s="149">
        <v>28999</v>
      </c>
      <c r="E6" s="150"/>
      <c r="F6" s="151">
        <v>68298</v>
      </c>
      <c r="G6" s="152"/>
      <c r="H6" s="153"/>
    </row>
    <row r="7" spans="1:8" x14ac:dyDescent="0.2">
      <c r="A7" s="134" t="s">
        <v>521</v>
      </c>
      <c r="B7" s="139"/>
      <c r="C7" s="140"/>
      <c r="D7" s="141">
        <v>113297</v>
      </c>
      <c r="E7" s="142"/>
      <c r="F7" s="143">
        <v>111644</v>
      </c>
      <c r="G7" s="144"/>
      <c r="H7" s="145"/>
    </row>
    <row r="8" spans="1:8" x14ac:dyDescent="0.2">
      <c r="A8" s="146"/>
      <c r="B8" s="147"/>
      <c r="C8" s="148"/>
      <c r="D8" s="149">
        <v>37271</v>
      </c>
      <c r="E8" s="150"/>
      <c r="F8" s="151">
        <v>66606</v>
      </c>
      <c r="G8" s="152"/>
      <c r="H8" s="153"/>
    </row>
    <row r="9" spans="1:8" x14ac:dyDescent="0.2">
      <c r="A9" s="134" t="s">
        <v>522</v>
      </c>
      <c r="B9" s="139"/>
      <c r="C9" s="140"/>
      <c r="D9" s="141">
        <v>173199</v>
      </c>
      <c r="E9" s="142"/>
      <c r="F9" s="143">
        <v>127917</v>
      </c>
      <c r="G9" s="144"/>
      <c r="H9" s="145"/>
    </row>
    <row r="10" spans="1:8" x14ac:dyDescent="0.2">
      <c r="A10" s="146"/>
      <c r="B10" s="147"/>
      <c r="C10" s="148"/>
      <c r="D10" s="149">
        <v>31433</v>
      </c>
      <c r="E10" s="150"/>
      <c r="F10" s="151">
        <v>69746</v>
      </c>
      <c r="G10" s="152"/>
      <c r="H10" s="153"/>
    </row>
    <row r="11" spans="1:8" x14ac:dyDescent="0.2">
      <c r="A11" s="134" t="s">
        <v>523</v>
      </c>
      <c r="B11" s="139"/>
      <c r="C11" s="140"/>
      <c r="D11" s="141">
        <v>206375</v>
      </c>
      <c r="E11" s="142"/>
      <c r="F11" s="143">
        <v>135931</v>
      </c>
      <c r="G11" s="144"/>
      <c r="H11" s="145"/>
    </row>
    <row r="12" spans="1:8" x14ac:dyDescent="0.2">
      <c r="A12" s="146"/>
      <c r="B12" s="147"/>
      <c r="C12" s="154"/>
      <c r="D12" s="149">
        <v>47054</v>
      </c>
      <c r="E12" s="150"/>
      <c r="F12" s="151">
        <v>75320</v>
      </c>
      <c r="G12" s="152"/>
      <c r="H12" s="153"/>
    </row>
    <row r="13" spans="1:8" x14ac:dyDescent="0.2">
      <c r="A13" s="134"/>
      <c r="B13" s="139"/>
      <c r="C13" s="140"/>
      <c r="D13" s="141">
        <v>125351</v>
      </c>
      <c r="E13" s="142"/>
      <c r="F13" s="143">
        <v>124814</v>
      </c>
      <c r="G13" s="155"/>
      <c r="H13" s="145"/>
    </row>
    <row r="14" spans="1:8" x14ac:dyDescent="0.2">
      <c r="A14" s="146"/>
      <c r="B14" s="147"/>
      <c r="C14" s="148"/>
      <c r="D14" s="149">
        <v>36726</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11.3</v>
      </c>
      <c r="C19" s="156">
        <f>ROUND(VALUE(SUBSTITUTE(実質収支比率等に係る経年分析!G$48,"▲","-")),2)</f>
        <v>6.87</v>
      </c>
      <c r="D19" s="156">
        <f>ROUND(VALUE(SUBSTITUTE(実質収支比率等に係る経年分析!H$48,"▲","-")),2)</f>
        <v>5.9</v>
      </c>
      <c r="E19" s="156">
        <f>ROUND(VALUE(SUBSTITUTE(実質収支比率等に係る経年分析!I$48,"▲","-")),2)</f>
        <v>6.8</v>
      </c>
      <c r="F19" s="156">
        <f>ROUND(VALUE(SUBSTITUTE(実質収支比率等に係る経年分析!J$48,"▲","-")),2)</f>
        <v>7.18</v>
      </c>
    </row>
    <row r="20" spans="1:11" x14ac:dyDescent="0.2">
      <c r="A20" s="156" t="s">
        <v>53</v>
      </c>
      <c r="B20" s="156">
        <f>ROUND(VALUE(SUBSTITUTE(実質収支比率等に係る経年分析!F$47,"▲","-")),2)</f>
        <v>33.909999999999997</v>
      </c>
      <c r="C20" s="156">
        <f>ROUND(VALUE(SUBSTITUTE(実質収支比率等に係る経年分析!G$47,"▲","-")),2)</f>
        <v>39.450000000000003</v>
      </c>
      <c r="D20" s="156">
        <f>ROUND(VALUE(SUBSTITUTE(実質収支比率等に係る経年分析!H$47,"▲","-")),2)</f>
        <v>43.69</v>
      </c>
      <c r="E20" s="156">
        <f>ROUND(VALUE(SUBSTITUTE(実質収支比率等に係る経年分析!I$47,"▲","-")),2)</f>
        <v>35.39</v>
      </c>
      <c r="F20" s="156">
        <f>ROUND(VALUE(SUBSTITUTE(実質収支比率等に係る経年分析!J$47,"▲","-")),2)</f>
        <v>26.82</v>
      </c>
    </row>
    <row r="21" spans="1:11" x14ac:dyDescent="0.2">
      <c r="A21" s="156" t="s">
        <v>54</v>
      </c>
      <c r="B21" s="156">
        <f>IF(ISNUMBER(VALUE(SUBSTITUTE(実質収支比率等に係る経年分析!F$49,"▲","-"))),ROUND(VALUE(SUBSTITUTE(実質収支比率等に係る経年分析!F$49,"▲","-")),2),NA())</f>
        <v>13.67</v>
      </c>
      <c r="C21" s="156">
        <f>IF(ISNUMBER(VALUE(SUBSTITUTE(実質収支比率等に係る経年分析!G$49,"▲","-"))),ROUND(VALUE(SUBSTITUTE(実質収支比率等に係る経年分析!G$49,"▲","-")),2),NA())</f>
        <v>4.47</v>
      </c>
      <c r="D21" s="156">
        <f>IF(ISNUMBER(VALUE(SUBSTITUTE(実質収支比率等に係る経年分析!H$49,"▲","-"))),ROUND(VALUE(SUBSTITUTE(実質収支比率等に係る経年分析!H$49,"▲","-")),2),NA())</f>
        <v>2.61</v>
      </c>
      <c r="E21" s="156">
        <f>IF(ISNUMBER(VALUE(SUBSTITUTE(実質収支比率等に係る経年分析!I$49,"▲","-"))),ROUND(VALUE(SUBSTITUTE(実質収支比率等に係る経年分析!I$49,"▲","-")),2),NA())</f>
        <v>-7.21</v>
      </c>
      <c r="F21" s="156">
        <f>IF(ISNUMBER(VALUE(SUBSTITUTE(実質収支比率等に係る経年分析!J$49,"▲","-"))),ROUND(VALUE(SUBSTITUTE(実質収支比率等に係る経年分析!J$49,"▲","-")),2),NA())</f>
        <v>-7.52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1.61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0.54</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2.4300000000000002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v>
      </c>
    </row>
    <row r="34" spans="1:16" x14ac:dyDescent="0.2">
      <c r="A34" s="157" t="str">
        <f>IF(連結実質赤字比率に係る赤字・黒字の構成分析!C$36="",NA(),連結実質赤字比率に係る赤字・黒字の構成分析!C$36)</f>
        <v>宅地造成事業特別会計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5.55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7.18</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247</v>
      </c>
      <c r="E42" s="158"/>
      <c r="F42" s="158"/>
      <c r="G42" s="158">
        <f>'実質公債費比率（分子）の構造'!L$52</f>
        <v>243</v>
      </c>
      <c r="H42" s="158"/>
      <c r="I42" s="158"/>
      <c r="J42" s="158">
        <f>'実質公債費比率（分子）の構造'!M$52</f>
        <v>246</v>
      </c>
      <c r="K42" s="158"/>
      <c r="L42" s="158"/>
      <c r="M42" s="158">
        <f>'実質公債費比率（分子）の構造'!N$52</f>
        <v>237</v>
      </c>
      <c r="N42" s="158"/>
      <c r="O42" s="158"/>
      <c r="P42" s="158">
        <f>'実質公債費比率（分子）の構造'!O$52</f>
        <v>233</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5</v>
      </c>
      <c r="C44" s="158"/>
      <c r="D44" s="158"/>
      <c r="E44" s="158">
        <f>'実質公債費比率（分子）の構造'!L$50</f>
        <v>4</v>
      </c>
      <c r="F44" s="158"/>
      <c r="G44" s="158"/>
      <c r="H44" s="158">
        <f>'実質公債費比率（分子）の構造'!M$50</f>
        <v>4</v>
      </c>
      <c r="I44" s="158"/>
      <c r="J44" s="158"/>
      <c r="K44" s="158">
        <f>'実質公債費比率（分子）の構造'!N$50</f>
        <v>4</v>
      </c>
      <c r="L44" s="158"/>
      <c r="M44" s="158"/>
      <c r="N44" s="158" t="str">
        <f>'実質公債費比率（分子）の構造'!O$50</f>
        <v>-</v>
      </c>
      <c r="O44" s="158"/>
      <c r="P44" s="158"/>
    </row>
    <row r="45" spans="1:16" x14ac:dyDescent="0.2">
      <c r="A45" s="158" t="s">
        <v>63</v>
      </c>
      <c r="B45" s="158">
        <f>'実質公債費比率（分子）の構造'!K$49</f>
        <v>3</v>
      </c>
      <c r="C45" s="158"/>
      <c r="D45" s="158"/>
      <c r="E45" s="158">
        <f>'実質公債費比率（分子）の構造'!L$49</f>
        <v>4</v>
      </c>
      <c r="F45" s="158"/>
      <c r="G45" s="158"/>
      <c r="H45" s="158">
        <f>'実質公債費比率（分子）の構造'!M$49</f>
        <v>10</v>
      </c>
      <c r="I45" s="158"/>
      <c r="J45" s="158"/>
      <c r="K45" s="158">
        <f>'実質公債費比率（分子）の構造'!N$49</f>
        <v>11</v>
      </c>
      <c r="L45" s="158"/>
      <c r="M45" s="158"/>
      <c r="N45" s="158">
        <f>'実質公債費比率（分子）の構造'!O$49</f>
        <v>20</v>
      </c>
      <c r="O45" s="158"/>
      <c r="P45" s="158"/>
    </row>
    <row r="46" spans="1:16" x14ac:dyDescent="0.2">
      <c r="A46" s="158" t="s">
        <v>64</v>
      </c>
      <c r="B46" s="158">
        <f>'実質公債費比率（分子）の構造'!K$48</f>
        <v>103</v>
      </c>
      <c r="C46" s="158"/>
      <c r="D46" s="158"/>
      <c r="E46" s="158">
        <f>'実質公債費比率（分子）の構造'!L$48</f>
        <v>100</v>
      </c>
      <c r="F46" s="158"/>
      <c r="G46" s="158"/>
      <c r="H46" s="158">
        <f>'実質公債費比率（分子）の構造'!M$48</f>
        <v>108</v>
      </c>
      <c r="I46" s="158"/>
      <c r="J46" s="158"/>
      <c r="K46" s="158">
        <f>'実質公債費比率（分子）の構造'!N$48</f>
        <v>101</v>
      </c>
      <c r="L46" s="158"/>
      <c r="M46" s="158"/>
      <c r="N46" s="158">
        <f>'実質公債費比率（分子）の構造'!O$48</f>
        <v>112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232</v>
      </c>
      <c r="C49" s="158"/>
      <c r="D49" s="158"/>
      <c r="E49" s="158">
        <f>'実質公債費比率（分子）の構造'!L$45</f>
        <v>244</v>
      </c>
      <c r="F49" s="158"/>
      <c r="G49" s="158"/>
      <c r="H49" s="158">
        <f>'実質公債費比率（分子）の構造'!M$45</f>
        <v>279</v>
      </c>
      <c r="I49" s="158"/>
      <c r="J49" s="158"/>
      <c r="K49" s="158">
        <f>'実質公債費比率（分子）の構造'!N$45</f>
        <v>287</v>
      </c>
      <c r="L49" s="158"/>
      <c r="M49" s="158"/>
      <c r="N49" s="158">
        <f>'実質公債費比率（分子）の構造'!O$45</f>
        <v>287</v>
      </c>
      <c r="O49" s="158"/>
      <c r="P49" s="158"/>
    </row>
    <row r="50" spans="1:16" x14ac:dyDescent="0.2">
      <c r="A50" s="158" t="s">
        <v>67</v>
      </c>
      <c r="B50" s="158" t="e">
        <f>NA()</f>
        <v>#N/A</v>
      </c>
      <c r="C50" s="158">
        <f>IF(ISNUMBER('実質公債費比率（分子）の構造'!K$53),'実質公債費比率（分子）の構造'!K$53,NA())</f>
        <v>96</v>
      </c>
      <c r="D50" s="158" t="e">
        <f>NA()</f>
        <v>#N/A</v>
      </c>
      <c r="E50" s="158" t="e">
        <f>NA()</f>
        <v>#N/A</v>
      </c>
      <c r="F50" s="158">
        <f>IF(ISNUMBER('実質公債費比率（分子）の構造'!L$53),'実質公債費比率（分子）の構造'!L$53,NA())</f>
        <v>109</v>
      </c>
      <c r="G50" s="158" t="e">
        <f>NA()</f>
        <v>#N/A</v>
      </c>
      <c r="H50" s="158" t="e">
        <f>NA()</f>
        <v>#N/A</v>
      </c>
      <c r="I50" s="158">
        <f>IF(ISNUMBER('実質公債費比率（分子）の構造'!M$53),'実質公債費比率（分子）の構造'!M$53,NA())</f>
        <v>155</v>
      </c>
      <c r="J50" s="158" t="e">
        <f>NA()</f>
        <v>#N/A</v>
      </c>
      <c r="K50" s="158" t="e">
        <f>NA()</f>
        <v>#N/A</v>
      </c>
      <c r="L50" s="158">
        <f>IF(ISNUMBER('実質公債費比率（分子）の構造'!N$53),'実質公債費比率（分子）の構造'!N$53,NA())</f>
        <v>166</v>
      </c>
      <c r="M50" s="158" t="e">
        <f>NA()</f>
        <v>#N/A</v>
      </c>
      <c r="N50" s="158" t="e">
        <f>NA()</f>
        <v>#N/A</v>
      </c>
      <c r="O50" s="158">
        <f>IF(ISNUMBER('実質公債費比率（分子）の構造'!O$53),'実質公債費比率（分子）の構造'!O$53,NA())</f>
        <v>186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3034</v>
      </c>
      <c r="E56" s="157"/>
      <c r="F56" s="157"/>
      <c r="G56" s="157">
        <f>'将来負担比率（分子）の構造'!J$52</f>
        <v>2952</v>
      </c>
      <c r="H56" s="157"/>
      <c r="I56" s="157"/>
      <c r="J56" s="157">
        <f>'将来負担比率（分子）の構造'!K$52</f>
        <v>2908</v>
      </c>
      <c r="K56" s="157"/>
      <c r="L56" s="157"/>
      <c r="M56" s="157">
        <f>'将来負担比率（分子）の構造'!L$52</f>
        <v>2980</v>
      </c>
      <c r="N56" s="157"/>
      <c r="O56" s="157"/>
      <c r="P56" s="157">
        <f>'将来負担比率（分子）の構造'!M$52</f>
        <v>3105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2108</v>
      </c>
      <c r="E58" s="157"/>
      <c r="F58" s="157"/>
      <c r="G58" s="157">
        <f>'将来負担比率（分子）の構造'!J$50</f>
        <v>2527</v>
      </c>
      <c r="H58" s="157"/>
      <c r="I58" s="157"/>
      <c r="J58" s="157">
        <f>'将来負担比率（分子）の構造'!K$50</f>
        <v>2735</v>
      </c>
      <c r="K58" s="157"/>
      <c r="L58" s="157"/>
      <c r="M58" s="157">
        <f>'将来負担比率（分子）の構造'!L$50</f>
        <v>2563</v>
      </c>
      <c r="N58" s="157"/>
      <c r="O58" s="157"/>
      <c r="P58" s="157">
        <f>'将来負担比率（分子）の構造'!M$50</f>
        <v>2034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377</v>
      </c>
      <c r="C62" s="157"/>
      <c r="D62" s="157"/>
      <c r="E62" s="157">
        <f>'将来負担比率（分子）の構造'!J$45</f>
        <v>349</v>
      </c>
      <c r="F62" s="157"/>
      <c r="G62" s="157"/>
      <c r="H62" s="157">
        <f>'将来負担比率（分子）の構造'!K$45</f>
        <v>335</v>
      </c>
      <c r="I62" s="157"/>
      <c r="J62" s="157"/>
      <c r="K62" s="157">
        <f>'将来負担比率（分子）の構造'!L$45</f>
        <v>315</v>
      </c>
      <c r="L62" s="157"/>
      <c r="M62" s="157"/>
      <c r="N62" s="157">
        <f>'将来負担比率（分子）の構造'!M$45</f>
        <v>290</v>
      </c>
      <c r="O62" s="157"/>
      <c r="P62" s="157"/>
    </row>
    <row r="63" spans="1:16" x14ac:dyDescent="0.2">
      <c r="A63" s="157" t="s">
        <v>34</v>
      </c>
      <c r="B63" s="157">
        <f>'将来負担比率（分子）の構造'!I$44</f>
        <v>202</v>
      </c>
      <c r="C63" s="157"/>
      <c r="D63" s="157"/>
      <c r="E63" s="157">
        <f>'将来負担比率（分子）の構造'!J$44</f>
        <v>198</v>
      </c>
      <c r="F63" s="157"/>
      <c r="G63" s="157"/>
      <c r="H63" s="157">
        <f>'将来負担比率（分子）の構造'!K$44</f>
        <v>204</v>
      </c>
      <c r="I63" s="157"/>
      <c r="J63" s="157"/>
      <c r="K63" s="157">
        <f>'将来負担比率（分子）の構造'!L$44</f>
        <v>202</v>
      </c>
      <c r="L63" s="157"/>
      <c r="M63" s="157"/>
      <c r="N63" s="157">
        <f>'将来負担比率（分子）の構造'!M$44</f>
        <v>189</v>
      </c>
      <c r="O63" s="157"/>
      <c r="P63" s="157"/>
    </row>
    <row r="64" spans="1:16" x14ac:dyDescent="0.2">
      <c r="A64" s="157" t="s">
        <v>33</v>
      </c>
      <c r="B64" s="157">
        <f>'将来負担比率（分子）の構造'!I$43</f>
        <v>1541</v>
      </c>
      <c r="C64" s="157"/>
      <c r="D64" s="157"/>
      <c r="E64" s="157">
        <f>'将来負担比率（分子）の構造'!J$43</f>
        <v>1572</v>
      </c>
      <c r="F64" s="157"/>
      <c r="G64" s="157"/>
      <c r="H64" s="157">
        <f>'将来負担比率（分子）の構造'!K$43</f>
        <v>1594</v>
      </c>
      <c r="I64" s="157"/>
      <c r="J64" s="157"/>
      <c r="K64" s="157">
        <f>'将来負担比率（分子）の構造'!L$43</f>
        <v>1603</v>
      </c>
      <c r="L64" s="157"/>
      <c r="M64" s="157"/>
      <c r="N64" s="157">
        <f>'将来負担比率（分子）の構造'!M$43</f>
        <v>1552</v>
      </c>
      <c r="O64" s="157"/>
      <c r="P64" s="157"/>
    </row>
    <row r="65" spans="1:16" x14ac:dyDescent="0.2">
      <c r="A65" s="157" t="s">
        <v>32</v>
      </c>
      <c r="B65" s="157">
        <f>'将来負担比率（分子）の構造'!I$42</f>
        <v>11</v>
      </c>
      <c r="C65" s="157"/>
      <c r="D65" s="157"/>
      <c r="E65" s="157">
        <f>'将来負担比率（分子）の構造'!J$42</f>
        <v>7</v>
      </c>
      <c r="F65" s="157"/>
      <c r="G65" s="157"/>
      <c r="H65" s="157">
        <f>'将来負担比率（分子）の構造'!K$42</f>
        <v>4</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3228</v>
      </c>
      <c r="C66" s="157"/>
      <c r="D66" s="157"/>
      <c r="E66" s="157">
        <f>'将来負担比率（分子）の構造'!J$41</f>
        <v>3131</v>
      </c>
      <c r="F66" s="157"/>
      <c r="G66" s="157"/>
      <c r="H66" s="157">
        <f>'将来負担比率（分子）の構造'!K$41</f>
        <v>3209</v>
      </c>
      <c r="I66" s="157"/>
      <c r="J66" s="157"/>
      <c r="K66" s="157">
        <f>'将来負担比率（分子）の構造'!L$41</f>
        <v>3345</v>
      </c>
      <c r="L66" s="157"/>
      <c r="M66" s="157"/>
      <c r="N66" s="157">
        <f>'将来負担比率（分子）の構造'!M$41</f>
        <v>3494</v>
      </c>
      <c r="O66" s="157"/>
      <c r="P66" s="157"/>
    </row>
    <row r="67" spans="1:16" x14ac:dyDescent="0.2">
      <c r="A67" s="157" t="s">
        <v>71</v>
      </c>
      <c r="B67" s="157" t="e">
        <f>NA()</f>
        <v>#N/A</v>
      </c>
      <c r="C67" s="157">
        <f>IF(ISNUMBER('将来負担比率（分子）の構造'!I$53), IF('将来負担比率（分子）の構造'!I$53 &lt; 0, 0, '将来負担比率（分子）の構造'!I$53), NA())</f>
        <v>216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386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1070</v>
      </c>
      <c r="C72" s="161">
        <f>基金残高に係る経年分析!G55</f>
        <v>870</v>
      </c>
      <c r="D72" s="161">
        <f>基金残高に係る経年分析!H55</f>
        <v>670</v>
      </c>
    </row>
    <row r="73" spans="1:16" x14ac:dyDescent="0.2">
      <c r="A73" s="160" t="s">
        <v>74</v>
      </c>
      <c r="B73" s="161">
        <f>基金残高に係る経年分析!F56</f>
        <v>40</v>
      </c>
      <c r="C73" s="161">
        <f>基金残高に係る経年分析!G56</f>
        <v>40</v>
      </c>
      <c r="D73" s="161">
        <f>基金残高に係る経年分析!H56</f>
        <v>40</v>
      </c>
    </row>
    <row r="74" spans="1:16" x14ac:dyDescent="0.2">
      <c r="A74" s="160" t="s">
        <v>75</v>
      </c>
      <c r="B74" s="161">
        <f>基金残高に係る経年分析!F57</f>
        <v>1129</v>
      </c>
      <c r="C74" s="161">
        <f>基金残高に係る経年分析!G57</f>
        <v>1237</v>
      </c>
      <c r="D74" s="161">
        <f>基金残高に係る経年分析!H57</f>
        <v>944</v>
      </c>
    </row>
  </sheetData>
  <sheetProtection algorithmName="SHA-512" hashValue="w8ayNFmDx4YrBDnPrgVGcGrgGxLgGEQCn71QmWKzwEJUKWwiei+C6kk8p9sGvN2RfWzcc5PFwzDujO6M4/mdOw==" saltValue="jsQ3KI848QHv2qrrD0U1u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2026-09-09T04:23:36Z</dcterms:modified>
</cp:coreProperties>
</file>